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8_{BBE9B4CE-0073-4AC8-BF13-B295C5590B88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ITLE" sheetId="59" r:id="rId1"/>
    <sheet name="TOC" sheetId="61" r:id="rId2"/>
    <sheet name="GENERAL" sheetId="60" r:id="rId3"/>
    <sheet name="Hospital Summary" sheetId="79" r:id="rId4"/>
    <sheet name="PAGE 5" sheetId="4" r:id="rId5"/>
    <sheet name="PAGE 6" sheetId="5" r:id="rId6"/>
    <sheet name="PAGE 7" sheetId="6" r:id="rId7"/>
    <sheet name="PAGE 8" sheetId="7" r:id="rId8"/>
    <sheet name="PAGE 9" sheetId="8" r:id="rId9"/>
    <sheet name="PAGE 10" sheetId="66" r:id="rId10"/>
    <sheet name="PAGE 11" sheetId="67" r:id="rId11"/>
    <sheet name="PAGE 12" sheetId="9" r:id="rId12"/>
    <sheet name="PAGE 13" sheetId="10" r:id="rId13"/>
    <sheet name="PAGE 14" sheetId="11" r:id="rId14"/>
    <sheet name="PAGE 15" sheetId="12" r:id="rId15"/>
    <sheet name="PAGE 16" sheetId="13" r:id="rId16"/>
    <sheet name="PAGE 17" sheetId="14" r:id="rId17"/>
    <sheet name="PAGE 18" sheetId="15" r:id="rId18"/>
    <sheet name="PAGE 19" sheetId="16" r:id="rId19"/>
    <sheet name="PAGE 20" sheetId="17" r:id="rId20"/>
    <sheet name="PAGE 21" sheetId="18" r:id="rId21"/>
    <sheet name="PAGE 22" sheetId="19" r:id="rId22"/>
    <sheet name="PAGE 23" sheetId="20" r:id="rId23"/>
    <sheet name="PAGE 24" sheetId="21" r:id="rId24"/>
    <sheet name="PAGE 25" sheetId="22" r:id="rId25"/>
    <sheet name="PAGE 26" sheetId="23" r:id="rId26"/>
    <sheet name="PAGE 27" sheetId="24" r:id="rId27"/>
    <sheet name="PAGE 28" sheetId="25" r:id="rId28"/>
    <sheet name="PAGE 29" sheetId="26" r:id="rId29"/>
    <sheet name="PAGE 30" sheetId="27" r:id="rId30"/>
    <sheet name="PAGE 31" sheetId="28" r:id="rId31"/>
    <sheet name="PAGE 32" sheetId="29" r:id="rId32"/>
    <sheet name="PAGE 33" sheetId="30" r:id="rId33"/>
    <sheet name="PAGE 34" sheetId="31" r:id="rId34"/>
    <sheet name="PAGE 35" sheetId="32" r:id="rId35"/>
    <sheet name="PAGE 36" sheetId="33" r:id="rId36"/>
    <sheet name="PAGE 37" sheetId="35" r:id="rId37"/>
    <sheet name="PAGE 38" sheetId="36" r:id="rId38"/>
    <sheet name="PAGE 39" sheetId="37" r:id="rId39"/>
    <sheet name="PAGE 40" sheetId="38" r:id="rId40"/>
    <sheet name="PAGE 41" sheetId="39" r:id="rId41"/>
    <sheet name="PAGE 42" sheetId="40" r:id="rId42"/>
    <sheet name="PAGE 43" sheetId="41" r:id="rId43"/>
    <sheet name="PAGE 44" sheetId="42" r:id="rId44"/>
    <sheet name="PAGE 45" sheetId="43" r:id="rId45"/>
    <sheet name="PAGE 46" sheetId="44" r:id="rId46"/>
    <sheet name="PAGE 47" sheetId="45" r:id="rId47"/>
    <sheet name="PAGE 48" sheetId="46" r:id="rId48"/>
    <sheet name="PAGE 49" sheetId="47" r:id="rId49"/>
    <sheet name="PAGE 50" sheetId="48" r:id="rId50"/>
    <sheet name="PAGE 51" sheetId="49" r:id="rId51"/>
    <sheet name="PAGE 52" sheetId="50" r:id="rId52"/>
    <sheet name="PAGE 53" sheetId="51" r:id="rId53"/>
    <sheet name="PAGE 54" sheetId="52" r:id="rId54"/>
    <sheet name="PAGE 55" sheetId="53" r:id="rId55"/>
    <sheet name="PAGE 56" sheetId="54" r:id="rId56"/>
    <sheet name="PAGE 57" sheetId="55" r:id="rId57"/>
    <sheet name="PAGE 58" sheetId="56" r:id="rId58"/>
    <sheet name="PAGE 59" sheetId="57" r:id="rId59"/>
    <sheet name="PAGE 60" sheetId="58" r:id="rId60"/>
    <sheet name="INTERIM REPORT" sheetId="3" r:id="rId61"/>
    <sheet name="Report Data" sheetId="1" r:id="rId62"/>
    <sheet name="Report Info" sheetId="2" r:id="rId63"/>
    <sheet name="Report4Edits" sheetId="77" r:id="rId64"/>
  </sheets>
  <externalReferences>
    <externalReference r:id="rId65"/>
  </externalReferences>
  <definedNames>
    <definedName name="_xlnm._FilterDatabase" localSheetId="9" hidden="1">'PAGE 10'!#REF!</definedName>
    <definedName name="_xlnm._FilterDatabase" localSheetId="10" hidden="1">'PAGE 11'!#REF!</definedName>
    <definedName name="_xlnm._FilterDatabase" localSheetId="11" hidden="1">'PAGE 12'!#REF!</definedName>
    <definedName name="_xlnm._FilterDatabase" localSheetId="12" hidden="1">'PAGE 13'!#REF!</definedName>
    <definedName name="_xlnm._FilterDatabase" localSheetId="13" hidden="1">'PAGE 14'!#REF!</definedName>
    <definedName name="_xlnm._FilterDatabase" localSheetId="14" hidden="1">'PAGE 15'!#REF!</definedName>
    <definedName name="_xlnm._FilterDatabase" localSheetId="15" hidden="1">'PAGE 16'!#REF!</definedName>
    <definedName name="_xlnm._FilterDatabase" localSheetId="16" hidden="1">'PAGE 17'!#REF!</definedName>
    <definedName name="_xlnm._FilterDatabase" localSheetId="17" hidden="1">'PAGE 18'!#REF!</definedName>
    <definedName name="_xlnm._FilterDatabase" localSheetId="18" hidden="1">'PAGE 19'!#REF!</definedName>
    <definedName name="_xlnm._FilterDatabase" localSheetId="19" hidden="1">'PAGE 20'!#REF!</definedName>
    <definedName name="_xlnm._FilterDatabase" localSheetId="20" hidden="1">'PAGE 21'!#REF!</definedName>
    <definedName name="_xlnm._FilterDatabase" localSheetId="21" hidden="1">'PAGE 22'!#REF!</definedName>
    <definedName name="_xlnm._FilterDatabase" localSheetId="22" hidden="1">'PAGE 23'!#REF!</definedName>
    <definedName name="_xlnm._FilterDatabase" localSheetId="23" hidden="1">'PAGE 24'!#REF!</definedName>
    <definedName name="_xlnm._FilterDatabase" localSheetId="24" hidden="1">'PAGE 25'!#REF!</definedName>
    <definedName name="_xlnm._FilterDatabase" localSheetId="25" hidden="1">'PAGE 26'!#REF!</definedName>
    <definedName name="_xlnm._FilterDatabase" localSheetId="26" hidden="1">'PAGE 27'!#REF!</definedName>
    <definedName name="_xlnm._FilterDatabase" localSheetId="27" hidden="1">'PAGE 28'!#REF!</definedName>
    <definedName name="_xlnm._FilterDatabase" localSheetId="28" hidden="1">'PAGE 29'!#REF!</definedName>
    <definedName name="_xlnm._FilterDatabase" localSheetId="29" hidden="1">'PAGE 30'!#REF!</definedName>
    <definedName name="_xlnm._FilterDatabase" localSheetId="30" hidden="1">'PAGE 31'!#REF!</definedName>
    <definedName name="_xlnm._FilterDatabase" localSheetId="31" hidden="1">'PAGE 32'!#REF!</definedName>
    <definedName name="_xlnm._FilterDatabase" localSheetId="32" hidden="1">'PAGE 33'!#REF!</definedName>
    <definedName name="_xlnm._FilterDatabase" localSheetId="33" hidden="1">'PAGE 34'!#REF!</definedName>
    <definedName name="_xlnm._FilterDatabase" localSheetId="34" hidden="1">'PAGE 35'!#REF!</definedName>
    <definedName name="_xlnm._FilterDatabase" localSheetId="35" hidden="1">'PAGE 36'!#REF!</definedName>
    <definedName name="_xlnm._FilterDatabase" localSheetId="36" hidden="1">'PAGE 37'!#REF!</definedName>
    <definedName name="_xlnm._FilterDatabase" localSheetId="37" hidden="1">'PAGE 38'!#REF!</definedName>
    <definedName name="_xlnm._FilterDatabase" localSheetId="38" hidden="1">'PAGE 39'!#REF!</definedName>
    <definedName name="_xlnm._FilterDatabase" localSheetId="39" hidden="1">'PAGE 40'!#REF!</definedName>
    <definedName name="_xlnm._FilterDatabase" localSheetId="40" hidden="1">'PAGE 41'!#REF!</definedName>
    <definedName name="_xlnm._FilterDatabase" localSheetId="41" hidden="1">'PAGE 42'!#REF!</definedName>
    <definedName name="_xlnm._FilterDatabase" localSheetId="42" hidden="1">'PAGE 43'!#REF!</definedName>
    <definedName name="_xlnm._FilterDatabase" localSheetId="43" hidden="1">'PAGE 44'!#REF!</definedName>
    <definedName name="_xlnm._FilterDatabase" localSheetId="44" hidden="1">'PAGE 45'!#REF!</definedName>
    <definedName name="_xlnm._FilterDatabase" localSheetId="45" hidden="1">'PAGE 46'!#REF!</definedName>
    <definedName name="_xlnm._FilterDatabase" localSheetId="46" hidden="1">'PAGE 47'!#REF!</definedName>
    <definedName name="_xlnm._FilterDatabase" localSheetId="47" hidden="1">'PAGE 48'!#REF!</definedName>
    <definedName name="_xlnm._FilterDatabase" localSheetId="48" hidden="1">'PAGE 49'!#REF!</definedName>
    <definedName name="_xlnm._FilterDatabase" localSheetId="4" hidden="1">'PAGE 5'!#REF!</definedName>
    <definedName name="_xlnm._FilterDatabase" localSheetId="49" hidden="1">'PAGE 50'!#REF!</definedName>
    <definedName name="_xlnm._FilterDatabase" localSheetId="50" hidden="1">'PAGE 51'!#REF!</definedName>
    <definedName name="_xlnm._FilterDatabase" localSheetId="51" hidden="1">'PAGE 52'!#REF!</definedName>
    <definedName name="_xlnm._FilterDatabase" localSheetId="52" hidden="1">'PAGE 53'!#REF!</definedName>
    <definedName name="_xlnm._FilterDatabase" localSheetId="53" hidden="1">'PAGE 54'!#REF!</definedName>
    <definedName name="_xlnm._FilterDatabase" localSheetId="54" hidden="1">'PAGE 55'!#REF!</definedName>
    <definedName name="_xlnm._FilterDatabase" localSheetId="55" hidden="1">'PAGE 56'!#REF!</definedName>
    <definedName name="_xlnm._FilterDatabase" localSheetId="56" hidden="1">'PAGE 57'!#REF!</definedName>
    <definedName name="_xlnm._FilterDatabase" localSheetId="57" hidden="1">'PAGE 58'!#REF!</definedName>
    <definedName name="_xlnm._FilterDatabase" localSheetId="58" hidden="1">'PAGE 59'!#REF!</definedName>
    <definedName name="_xlnm._FilterDatabase" localSheetId="5" hidden="1">'PAGE 6'!#REF!</definedName>
    <definedName name="_xlnm._FilterDatabase" localSheetId="59" hidden="1">'PAGE 60'!#REF!</definedName>
    <definedName name="_xlnm._FilterDatabase" localSheetId="6" hidden="1">'PAGE 7'!#REF!</definedName>
    <definedName name="_xlnm._FilterDatabase" localSheetId="7" hidden="1">'PAGE 8'!#REF!</definedName>
    <definedName name="_xlnm._FilterDatabase" localSheetId="8" hidden="1">'PAGE 9'!#REF!</definedName>
    <definedName name="_xlnm.Extract" localSheetId="9">'PAGE 10'!#REF!</definedName>
    <definedName name="_xlnm.Extract" localSheetId="10">'PAGE 11'!#REF!</definedName>
    <definedName name="_xlnm.Extract" localSheetId="11">'PAGE 12'!#REF!</definedName>
    <definedName name="_xlnm.Extract" localSheetId="12">'PAGE 13'!#REF!</definedName>
    <definedName name="_xlnm.Extract" localSheetId="13">'PAGE 14'!#REF!</definedName>
    <definedName name="_xlnm.Extract" localSheetId="14">'PAGE 15'!#REF!</definedName>
    <definedName name="_xlnm.Extract" localSheetId="15">'PAGE 16'!#REF!</definedName>
    <definedName name="_xlnm.Extract" localSheetId="16">'PAGE 17'!#REF!</definedName>
    <definedName name="_xlnm.Extract" localSheetId="17">'PAGE 18'!#REF!</definedName>
    <definedName name="_xlnm.Extract" localSheetId="18">'PAGE 19'!#REF!</definedName>
    <definedName name="_xlnm.Extract" localSheetId="19">'PAGE 20'!#REF!</definedName>
    <definedName name="_xlnm.Extract" localSheetId="20">'PAGE 21'!#REF!</definedName>
    <definedName name="_xlnm.Extract" localSheetId="21">'PAGE 22'!#REF!</definedName>
    <definedName name="_xlnm.Extract" localSheetId="22">'PAGE 23'!#REF!</definedName>
    <definedName name="_xlnm.Extract" localSheetId="23">'PAGE 24'!#REF!</definedName>
    <definedName name="_xlnm.Extract" localSheetId="24">'PAGE 25'!#REF!</definedName>
    <definedName name="_xlnm.Extract" localSheetId="25">'PAGE 26'!#REF!</definedName>
    <definedName name="_xlnm.Extract" localSheetId="26">'PAGE 27'!#REF!</definedName>
    <definedName name="_xlnm.Extract" localSheetId="27">'PAGE 28'!#REF!</definedName>
    <definedName name="_xlnm.Extract" localSheetId="28">'PAGE 29'!#REF!</definedName>
    <definedName name="_xlnm.Extract" localSheetId="29">'PAGE 30'!#REF!</definedName>
    <definedName name="_xlnm.Extract" localSheetId="30">'PAGE 31'!#REF!</definedName>
    <definedName name="_xlnm.Extract" localSheetId="31">'PAGE 32'!#REF!</definedName>
    <definedName name="_xlnm.Extract" localSheetId="32">'PAGE 33'!#REF!</definedName>
    <definedName name="_xlnm.Extract" localSheetId="33">'PAGE 34'!#REF!</definedName>
    <definedName name="_xlnm.Extract" localSheetId="34">'PAGE 35'!#REF!</definedName>
    <definedName name="_xlnm.Extract" localSheetId="35">'PAGE 36'!#REF!</definedName>
    <definedName name="_xlnm.Extract" localSheetId="36">'PAGE 37'!#REF!</definedName>
    <definedName name="_xlnm.Extract" localSheetId="37">'PAGE 38'!#REF!</definedName>
    <definedName name="_xlnm.Extract" localSheetId="38">'PAGE 39'!#REF!</definedName>
    <definedName name="_xlnm.Extract" localSheetId="39">'PAGE 40'!#REF!</definedName>
    <definedName name="_xlnm.Extract" localSheetId="40">'PAGE 41'!#REF!</definedName>
    <definedName name="_xlnm.Extract" localSheetId="41">'PAGE 42'!#REF!</definedName>
    <definedName name="_xlnm.Extract" localSheetId="42">'PAGE 43'!#REF!</definedName>
    <definedName name="_xlnm.Extract" localSheetId="43">'PAGE 44'!#REF!</definedName>
    <definedName name="_xlnm.Extract" localSheetId="44">'PAGE 45'!#REF!</definedName>
    <definedName name="_xlnm.Extract" localSheetId="45">'PAGE 46'!#REF!</definedName>
    <definedName name="_xlnm.Extract" localSheetId="46">'PAGE 47'!#REF!</definedName>
    <definedName name="_xlnm.Extract" localSheetId="47">'PAGE 48'!#REF!</definedName>
    <definedName name="_xlnm.Extract" localSheetId="48">'PAGE 49'!#REF!</definedName>
    <definedName name="_xlnm.Extract" localSheetId="4">'PAGE 5'!#REF!</definedName>
    <definedName name="_xlnm.Extract" localSheetId="49">'PAGE 50'!#REF!</definedName>
    <definedName name="_xlnm.Extract" localSheetId="50">'PAGE 51'!#REF!</definedName>
    <definedName name="_xlnm.Extract" localSheetId="51">'PAGE 52'!#REF!</definedName>
    <definedName name="_xlnm.Extract" localSheetId="52">'PAGE 53'!#REF!</definedName>
    <definedName name="_xlnm.Extract" localSheetId="53">'PAGE 54'!#REF!</definedName>
    <definedName name="_xlnm.Extract" localSheetId="54">'PAGE 55'!#REF!</definedName>
    <definedName name="_xlnm.Extract" localSheetId="55">'PAGE 56'!#REF!</definedName>
    <definedName name="_xlnm.Extract" localSheetId="56">'PAGE 57'!#REF!</definedName>
    <definedName name="_xlnm.Extract" localSheetId="57">'PAGE 58'!#REF!</definedName>
    <definedName name="_xlnm.Extract" localSheetId="58">'PAGE 59'!#REF!</definedName>
    <definedName name="_xlnm.Extract" localSheetId="5">'PAGE 6'!#REF!</definedName>
    <definedName name="_xlnm.Extract" localSheetId="59">'PAGE 60'!#REF!</definedName>
    <definedName name="_xlnm.Extract" localSheetId="6">'PAGE 7'!#REF!</definedName>
    <definedName name="_xlnm.Extract" localSheetId="7">'PAGE 8'!#REF!</definedName>
    <definedName name="_xlnm.Extract" localSheetId="8">'PAGE 9'!#REF!</definedName>
    <definedName name="_xlnm.Print_Area" localSheetId="2">GENERAL!$A$1:$D$25</definedName>
    <definedName name="_xlnm.Print_Area" localSheetId="3">'Hospital Summary'!$B$1:$K$64</definedName>
    <definedName name="_xlnm.Print_Area" localSheetId="60">'INTERIM REPORT'!$A$1:$J$47</definedName>
    <definedName name="_xlnm.Print_Area" localSheetId="9">'PAGE 10'!$B$1:$Y$42</definedName>
    <definedName name="_xlnm.Print_Area" localSheetId="10">'PAGE 11'!$B$1:$Y$42</definedName>
    <definedName name="_xlnm.Print_Area" localSheetId="11">'PAGE 12'!$B$1:$Y$42</definedName>
    <definedName name="_xlnm.Print_Area" localSheetId="12">'PAGE 13'!$B$1:$Y$42</definedName>
    <definedName name="_xlnm.Print_Area" localSheetId="13">'PAGE 14'!$B$1:$Y$42</definedName>
    <definedName name="_xlnm.Print_Area" localSheetId="14">'PAGE 15'!$B$1:$Y$42</definedName>
    <definedName name="_xlnm.Print_Area" localSheetId="15">'PAGE 16'!$B$1:$Y$42</definedName>
    <definedName name="_xlnm.Print_Area" localSheetId="16">'PAGE 17'!$B$1:$Y$42</definedName>
    <definedName name="_xlnm.Print_Area" localSheetId="17">'PAGE 18'!$B$1:$Y$42</definedName>
    <definedName name="_xlnm.Print_Area" localSheetId="18">'PAGE 19'!$B$1:$Y$42</definedName>
    <definedName name="_xlnm.Print_Area" localSheetId="19">'PAGE 20'!$B$1:$Y$42</definedName>
    <definedName name="_xlnm.Print_Area" localSheetId="20">'PAGE 21'!$B$1:$Y$42</definedName>
    <definedName name="_xlnm.Print_Area" localSheetId="21">'PAGE 22'!$B$1:$Y$42</definedName>
    <definedName name="_xlnm.Print_Area" localSheetId="22">'PAGE 23'!$B$1:$Y$42</definedName>
    <definedName name="_xlnm.Print_Area" localSheetId="23">'PAGE 24'!$B$1:$Y$42</definedName>
    <definedName name="_xlnm.Print_Area" localSheetId="24">'PAGE 25'!$B$1:$Y$42</definedName>
    <definedName name="_xlnm.Print_Area" localSheetId="25">'PAGE 26'!$B$1:$Y$42</definedName>
    <definedName name="_xlnm.Print_Area" localSheetId="26">'PAGE 27'!$B$1:$Y$42</definedName>
    <definedName name="_xlnm.Print_Area" localSheetId="27">'PAGE 28'!$B$1:$Y$42</definedName>
    <definedName name="_xlnm.Print_Area" localSheetId="28">'PAGE 29'!$B$1:$Y$42</definedName>
    <definedName name="_xlnm.Print_Area" localSheetId="29">'PAGE 30'!$B$1:$Y$42</definedName>
    <definedName name="_xlnm.Print_Area" localSheetId="30">'PAGE 31'!$B$1:$Y$42</definedName>
    <definedName name="_xlnm.Print_Area" localSheetId="31">'PAGE 32'!$B$1:$Y$42</definedName>
    <definedName name="_xlnm.Print_Area" localSheetId="32">'PAGE 33'!$B$1:$Y$42</definedName>
    <definedName name="_xlnm.Print_Area" localSheetId="33">'PAGE 34'!$B$1:$Y$42</definedName>
    <definedName name="_xlnm.Print_Area" localSheetId="34">'PAGE 35'!$B$1:$Y$42</definedName>
    <definedName name="_xlnm.Print_Area" localSheetId="35">'PAGE 36'!$B$1:$Y$42</definedName>
    <definedName name="_xlnm.Print_Area" localSheetId="36">'PAGE 37'!$B$1:$Y$42</definedName>
    <definedName name="_xlnm.Print_Area" localSheetId="37">'PAGE 38'!$B$1:$Y$42</definedName>
    <definedName name="_xlnm.Print_Area" localSheetId="38">'PAGE 39'!$B$1:$Y$42</definedName>
    <definedName name="_xlnm.Print_Area" localSheetId="39">'PAGE 40'!$B$1:$Y$42</definedName>
    <definedName name="_xlnm.Print_Area" localSheetId="40">'PAGE 41'!$B$1:$Y$43</definedName>
    <definedName name="_xlnm.Print_Area" localSheetId="41">'PAGE 42'!$B$1:$Y$42</definedName>
    <definedName name="_xlnm.Print_Area" localSheetId="42">'PAGE 43'!$B$1:$Y$42</definedName>
    <definedName name="_xlnm.Print_Area" localSheetId="43">'PAGE 44'!$B$1:$Y$42</definedName>
    <definedName name="_xlnm.Print_Area" localSheetId="44">'PAGE 45'!$B$1:$Y$42</definedName>
    <definedName name="_xlnm.Print_Area" localSheetId="45">'PAGE 46'!$B$1:$Y$42</definedName>
    <definedName name="_xlnm.Print_Area" localSheetId="46">'PAGE 47'!$B$1:$Y$42</definedName>
    <definedName name="_xlnm.Print_Area" localSheetId="47">'PAGE 48'!$B$1:$Y$42</definedName>
    <definedName name="_xlnm.Print_Area" localSheetId="48">'PAGE 49'!$B$1:$Y$42</definedName>
    <definedName name="_xlnm.Print_Area" localSheetId="4">'PAGE 5'!$B$1:$Y$42</definedName>
    <definedName name="_xlnm.Print_Area" localSheetId="49">'PAGE 50'!$B$1:$Y$42</definedName>
    <definedName name="_xlnm.Print_Area" localSheetId="50">'PAGE 51'!$B$1:$Y$42</definedName>
    <definedName name="_xlnm.Print_Area" localSheetId="51">'PAGE 52'!$B$1:$Y$42</definedName>
    <definedName name="_xlnm.Print_Area" localSheetId="52">'PAGE 53'!$B$1:$Y$42</definedName>
    <definedName name="_xlnm.Print_Area" localSheetId="53">'PAGE 54'!$B$1:$Y$42</definedName>
    <definedName name="_xlnm.Print_Area" localSheetId="54">'PAGE 55'!$B$1:$Y$42</definedName>
    <definedName name="_xlnm.Print_Area" localSheetId="55">'PAGE 56'!$B$1:$Y$42</definedName>
    <definedName name="_xlnm.Print_Area" localSheetId="56">'PAGE 57'!$B$1:$Y$42</definedName>
    <definedName name="_xlnm.Print_Area" localSheetId="57">'PAGE 58'!$B$1:$Y$42</definedName>
    <definedName name="_xlnm.Print_Area" localSheetId="58">'PAGE 59'!$B$1:$Y$42</definedName>
    <definedName name="_xlnm.Print_Area" localSheetId="5">'PAGE 6'!$B$1:$Y$42</definedName>
    <definedName name="_xlnm.Print_Area" localSheetId="59">'PAGE 60'!$B$1:$Y$42</definedName>
    <definedName name="_xlnm.Print_Area" localSheetId="6">'PAGE 7'!$B$1:$Y$42</definedName>
    <definedName name="_xlnm.Print_Area" localSheetId="7">'PAGE 8'!$B$1:$Y$42</definedName>
    <definedName name="_xlnm.Print_Area" localSheetId="8">'PAGE 9'!$B$1:$Y$42</definedName>
    <definedName name="_xlnm.Print_Area" localSheetId="61">'Report Data'!$A$1:$E$24</definedName>
    <definedName name="_xlnm.Print_Area" localSheetId="62">'Report Info'!$A$1:$H$6</definedName>
    <definedName name="_xlnm.Print_Area" localSheetId="0">TITLE!$A$1:$L$20</definedName>
    <definedName name="_xlnm.Print_Area" localSheetId="1">TOC!$A$1:$G$39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77" l="1"/>
  <c r="AE74" i="77"/>
  <c r="AC74" i="77"/>
  <c r="AA74" i="77"/>
  <c r="Y74" i="77"/>
  <c r="W74" i="77"/>
  <c r="U74" i="77"/>
  <c r="S74" i="77"/>
  <c r="Q74" i="77"/>
  <c r="O74" i="77"/>
  <c r="M74" i="77"/>
  <c r="K74" i="77"/>
  <c r="I74" i="77"/>
  <c r="G74" i="77"/>
  <c r="E74" i="77"/>
  <c r="AE73" i="77"/>
  <c r="AC73" i="77"/>
  <c r="AA73" i="77"/>
  <c r="Y73" i="77"/>
  <c r="W73" i="77"/>
  <c r="U73" i="77"/>
  <c r="S73" i="77"/>
  <c r="Q73" i="77"/>
  <c r="O73" i="77"/>
  <c r="M73" i="77"/>
  <c r="K73" i="77"/>
  <c r="I73" i="77"/>
  <c r="G73" i="77"/>
  <c r="E73" i="77"/>
  <c r="AE72" i="77"/>
  <c r="AC72" i="77"/>
  <c r="AA72" i="77"/>
  <c r="Y72" i="77"/>
  <c r="W72" i="77"/>
  <c r="U72" i="77"/>
  <c r="S72" i="77"/>
  <c r="Q72" i="77"/>
  <c r="O72" i="77"/>
  <c r="M72" i="77"/>
  <c r="K72" i="77"/>
  <c r="I72" i="77"/>
  <c r="G72" i="77"/>
  <c r="E72" i="77"/>
  <c r="AE71" i="77"/>
  <c r="AC71" i="77"/>
  <c r="AA71" i="77"/>
  <c r="Y71" i="77"/>
  <c r="W71" i="77"/>
  <c r="U71" i="77"/>
  <c r="S71" i="77"/>
  <c r="Q71" i="77"/>
  <c r="O71" i="77"/>
  <c r="M71" i="77"/>
  <c r="K71" i="77"/>
  <c r="I71" i="77"/>
  <c r="G71" i="77"/>
  <c r="E71" i="77"/>
  <c r="AE68" i="77"/>
  <c r="AC68" i="77"/>
  <c r="AA68" i="77"/>
  <c r="Y68" i="77"/>
  <c r="W68" i="77"/>
  <c r="U68" i="77"/>
  <c r="S68" i="77"/>
  <c r="Q68" i="77"/>
  <c r="O68" i="77"/>
  <c r="M68" i="77"/>
  <c r="K68" i="77"/>
  <c r="I68" i="77"/>
  <c r="G68" i="77"/>
  <c r="E68" i="77"/>
  <c r="AE67" i="77"/>
  <c r="AC67" i="77"/>
  <c r="AA67" i="77"/>
  <c r="Y67" i="77"/>
  <c r="W67" i="77"/>
  <c r="U67" i="77"/>
  <c r="S67" i="77"/>
  <c r="Q67" i="77"/>
  <c r="O67" i="77"/>
  <c r="M67" i="77"/>
  <c r="K67" i="77"/>
  <c r="I67" i="77"/>
  <c r="G67" i="77"/>
  <c r="E67" i="77"/>
  <c r="AE66" i="77"/>
  <c r="AC66" i="77"/>
  <c r="AA66" i="77"/>
  <c r="Y66" i="77"/>
  <c r="W66" i="77"/>
  <c r="U66" i="77"/>
  <c r="S66" i="77"/>
  <c r="Q66" i="77"/>
  <c r="O66" i="77"/>
  <c r="M66" i="77"/>
  <c r="K66" i="77"/>
  <c r="I66" i="77"/>
  <c r="G66" i="77"/>
  <c r="E66" i="77"/>
  <c r="AE65" i="77"/>
  <c r="AC65" i="77"/>
  <c r="AA65" i="77"/>
  <c r="Y65" i="77"/>
  <c r="W65" i="77"/>
  <c r="U65" i="77"/>
  <c r="S65" i="77"/>
  <c r="Q65" i="77"/>
  <c r="O65" i="77"/>
  <c r="M65" i="77"/>
  <c r="K65" i="77"/>
  <c r="I65" i="77"/>
  <c r="G65" i="77"/>
  <c r="E65" i="77"/>
  <c r="AE64" i="77"/>
  <c r="AC64" i="77"/>
  <c r="AA64" i="77"/>
  <c r="Y64" i="77"/>
  <c r="W64" i="77"/>
  <c r="U64" i="77"/>
  <c r="S64" i="77"/>
  <c r="Q64" i="77"/>
  <c r="O64" i="77"/>
  <c r="M64" i="77"/>
  <c r="K64" i="77"/>
  <c r="I64" i="77"/>
  <c r="G64" i="77"/>
  <c r="E64" i="77"/>
  <c r="AE63" i="77"/>
  <c r="AC63" i="77"/>
  <c r="AA63" i="77"/>
  <c r="Y63" i="77"/>
  <c r="W63" i="77"/>
  <c r="U63" i="77"/>
  <c r="S63" i="77"/>
  <c r="Q63" i="77"/>
  <c r="O63" i="77"/>
  <c r="M63" i="77"/>
  <c r="K63" i="77"/>
  <c r="I63" i="77"/>
  <c r="G63" i="77"/>
  <c r="E63" i="77"/>
  <c r="AE62" i="77"/>
  <c r="AC62" i="77"/>
  <c r="AA62" i="77"/>
  <c r="Y62" i="77"/>
  <c r="W62" i="77"/>
  <c r="U62" i="77"/>
  <c r="S62" i="77"/>
  <c r="Q62" i="77"/>
  <c r="O62" i="77"/>
  <c r="M62" i="77"/>
  <c r="K62" i="77"/>
  <c r="I62" i="77"/>
  <c r="G62" i="77"/>
  <c r="E62" i="77"/>
  <c r="AE59" i="77"/>
  <c r="AC59" i="77"/>
  <c r="AA59" i="77"/>
  <c r="Y59" i="77"/>
  <c r="W59" i="77"/>
  <c r="U59" i="77"/>
  <c r="S59" i="77"/>
  <c r="Q59" i="77"/>
  <c r="O59" i="77"/>
  <c r="M59" i="77"/>
  <c r="K59" i="77"/>
  <c r="I59" i="77"/>
  <c r="G59" i="77"/>
  <c r="E59" i="77"/>
  <c r="AE58" i="77"/>
  <c r="AC58" i="77"/>
  <c r="AA58" i="77"/>
  <c r="Y58" i="77"/>
  <c r="W58" i="77"/>
  <c r="U58" i="77"/>
  <c r="S58" i="77"/>
  <c r="Q58" i="77"/>
  <c r="O58" i="77"/>
  <c r="M58" i="77"/>
  <c r="K58" i="77"/>
  <c r="I58" i="77"/>
  <c r="G58" i="77"/>
  <c r="E58" i="77"/>
  <c r="AE57" i="77"/>
  <c r="AC57" i="77"/>
  <c r="AA57" i="77"/>
  <c r="Y57" i="77"/>
  <c r="W57" i="77"/>
  <c r="U57" i="77"/>
  <c r="S57" i="77"/>
  <c r="Q57" i="77"/>
  <c r="O57" i="77"/>
  <c r="M57" i="77"/>
  <c r="K57" i="77"/>
  <c r="I57" i="77"/>
  <c r="G57" i="77"/>
  <c r="E57" i="77"/>
  <c r="AE56" i="77"/>
  <c r="AC56" i="77"/>
  <c r="AA56" i="77"/>
  <c r="Y56" i="77"/>
  <c r="W56" i="77"/>
  <c r="U56" i="77"/>
  <c r="S56" i="77"/>
  <c r="Q56" i="77"/>
  <c r="O56" i="77"/>
  <c r="M56" i="77"/>
  <c r="K56" i="77"/>
  <c r="I56" i="77"/>
  <c r="G56" i="77"/>
  <c r="E56" i="77"/>
  <c r="AE55" i="77"/>
  <c r="AC55" i="77"/>
  <c r="AA55" i="77"/>
  <c r="Y55" i="77"/>
  <c r="W55" i="77"/>
  <c r="U55" i="77"/>
  <c r="S55" i="77"/>
  <c r="Q55" i="77"/>
  <c r="O55" i="77"/>
  <c r="M55" i="77"/>
  <c r="K55" i="77"/>
  <c r="I55" i="77"/>
  <c r="G55" i="77"/>
  <c r="E55" i="77"/>
  <c r="AE54" i="77"/>
  <c r="AC54" i="77"/>
  <c r="AA54" i="77"/>
  <c r="Y54" i="77"/>
  <c r="W54" i="77"/>
  <c r="U54" i="77"/>
  <c r="S54" i="77"/>
  <c r="Q54" i="77"/>
  <c r="O54" i="77"/>
  <c r="M54" i="77"/>
  <c r="K54" i="77"/>
  <c r="I54" i="77"/>
  <c r="G54" i="77"/>
  <c r="E54" i="77"/>
  <c r="AE53" i="77"/>
  <c r="AC53" i="77"/>
  <c r="AA53" i="77"/>
  <c r="Y53" i="77"/>
  <c r="W53" i="77"/>
  <c r="U53" i="77"/>
  <c r="S53" i="77"/>
  <c r="Q53" i="77"/>
  <c r="O53" i="77"/>
  <c r="M53" i="77"/>
  <c r="K53" i="77"/>
  <c r="I53" i="77"/>
  <c r="G53" i="77"/>
  <c r="E53" i="77"/>
  <c r="AE52" i="77"/>
  <c r="AC52" i="77"/>
  <c r="AA52" i="77"/>
  <c r="Y52" i="77"/>
  <c r="W52" i="77"/>
  <c r="U52" i="77"/>
  <c r="S52" i="77"/>
  <c r="Q52" i="77"/>
  <c r="O52" i="77"/>
  <c r="M52" i="77"/>
  <c r="K52" i="77"/>
  <c r="I52" i="77"/>
  <c r="G52" i="77"/>
  <c r="E52" i="77"/>
  <c r="AE49" i="77"/>
  <c r="AC49" i="77"/>
  <c r="AA49" i="77"/>
  <c r="Y49" i="77"/>
  <c r="W49" i="77"/>
  <c r="U49" i="77"/>
  <c r="S49" i="77"/>
  <c r="Q49" i="77"/>
  <c r="O49" i="77"/>
  <c r="M49" i="77"/>
  <c r="K49" i="77"/>
  <c r="I49" i="77"/>
  <c r="G49" i="77"/>
  <c r="E49" i="77"/>
  <c r="AE48" i="77"/>
  <c r="AC48" i="77"/>
  <c r="AA48" i="77"/>
  <c r="Y48" i="77"/>
  <c r="W48" i="77"/>
  <c r="U48" i="77"/>
  <c r="S48" i="77"/>
  <c r="Q48" i="77"/>
  <c r="O48" i="77"/>
  <c r="M48" i="77"/>
  <c r="K48" i="77"/>
  <c r="I48" i="77"/>
  <c r="G48" i="77"/>
  <c r="E48" i="77"/>
  <c r="AE47" i="77"/>
  <c r="AC47" i="77"/>
  <c r="AA47" i="77"/>
  <c r="Y47" i="77"/>
  <c r="W47" i="77"/>
  <c r="U47" i="77"/>
  <c r="S47" i="77"/>
  <c r="Q47" i="77"/>
  <c r="O47" i="77"/>
  <c r="M47" i="77"/>
  <c r="K47" i="77"/>
  <c r="I47" i="77"/>
  <c r="G47" i="77"/>
  <c r="E47" i="77"/>
  <c r="AE46" i="77"/>
  <c r="AC46" i="77"/>
  <c r="AA46" i="77"/>
  <c r="Y46" i="77"/>
  <c r="W46" i="77"/>
  <c r="U46" i="77"/>
  <c r="S46" i="77"/>
  <c r="Q46" i="77"/>
  <c r="O46" i="77"/>
  <c r="M46" i="77"/>
  <c r="K46" i="77"/>
  <c r="I46" i="77"/>
  <c r="G46" i="77"/>
  <c r="E46" i="77"/>
  <c r="AE45" i="77"/>
  <c r="AC45" i="77"/>
  <c r="AA45" i="77"/>
  <c r="Y45" i="77"/>
  <c r="W45" i="77"/>
  <c r="U45" i="77"/>
  <c r="S45" i="77"/>
  <c r="Q45" i="77"/>
  <c r="O45" i="77"/>
  <c r="M45" i="77"/>
  <c r="K45" i="77"/>
  <c r="I45" i="77"/>
  <c r="G45" i="77"/>
  <c r="E45" i="77"/>
  <c r="AE42" i="77"/>
  <c r="AC42" i="77"/>
  <c r="AA42" i="77"/>
  <c r="Y42" i="77"/>
  <c r="W42" i="77"/>
  <c r="U42" i="77"/>
  <c r="S42" i="77"/>
  <c r="Q42" i="77"/>
  <c r="O42" i="77"/>
  <c r="M42" i="77"/>
  <c r="K42" i="77"/>
  <c r="I42" i="77"/>
  <c r="G42" i="77"/>
  <c r="E42" i="77"/>
  <c r="AE41" i="77"/>
  <c r="AC41" i="77"/>
  <c r="AA41" i="77"/>
  <c r="Y41" i="77"/>
  <c r="W41" i="77"/>
  <c r="U41" i="77"/>
  <c r="S41" i="77"/>
  <c r="Q41" i="77"/>
  <c r="O41" i="77"/>
  <c r="M41" i="77"/>
  <c r="K41" i="77"/>
  <c r="I41" i="77"/>
  <c r="G41" i="77"/>
  <c r="E41" i="77"/>
  <c r="AE40" i="77"/>
  <c r="AC40" i="77"/>
  <c r="AA40" i="77"/>
  <c r="Y40" i="77"/>
  <c r="W40" i="77"/>
  <c r="U40" i="77"/>
  <c r="S40" i="77"/>
  <c r="Q40" i="77"/>
  <c r="O40" i="77"/>
  <c r="M40" i="77"/>
  <c r="K40" i="77"/>
  <c r="I40" i="77"/>
  <c r="G40" i="77"/>
  <c r="E40" i="77"/>
  <c r="AE39" i="77"/>
  <c r="AC39" i="77"/>
  <c r="AA39" i="77"/>
  <c r="Y39" i="77"/>
  <c r="W39" i="77"/>
  <c r="U39" i="77"/>
  <c r="S39" i="77"/>
  <c r="Q39" i="77"/>
  <c r="O39" i="77"/>
  <c r="M39" i="77"/>
  <c r="K39" i="77"/>
  <c r="I39" i="77"/>
  <c r="G39" i="77"/>
  <c r="E39" i="77"/>
  <c r="AE38" i="77"/>
  <c r="AC38" i="77"/>
  <c r="AA38" i="77"/>
  <c r="Y38" i="77"/>
  <c r="W38" i="77"/>
  <c r="U38" i="77"/>
  <c r="S38" i="77"/>
  <c r="Q38" i="77"/>
  <c r="O38" i="77"/>
  <c r="M38" i="77"/>
  <c r="K38" i="77"/>
  <c r="I38" i="77"/>
  <c r="G38" i="77"/>
  <c r="E38" i="77"/>
  <c r="AE37" i="77"/>
  <c r="AC37" i="77"/>
  <c r="AA37" i="77"/>
  <c r="Y37" i="77"/>
  <c r="W37" i="77"/>
  <c r="U37" i="77"/>
  <c r="S37" i="77"/>
  <c r="Q37" i="77"/>
  <c r="O37" i="77"/>
  <c r="M37" i="77"/>
  <c r="K37" i="77"/>
  <c r="I37" i="77"/>
  <c r="G37" i="77"/>
  <c r="E37" i="77"/>
  <c r="AE36" i="77"/>
  <c r="AC36" i="77"/>
  <c r="AA36" i="77"/>
  <c r="Y36" i="77"/>
  <c r="W36" i="77"/>
  <c r="U36" i="77"/>
  <c r="S36" i="77"/>
  <c r="Q36" i="77"/>
  <c r="O36" i="77"/>
  <c r="M36" i="77"/>
  <c r="K36" i="77"/>
  <c r="I36" i="77"/>
  <c r="G36" i="77"/>
  <c r="E36" i="77"/>
  <c r="AE35" i="77"/>
  <c r="AC35" i="77"/>
  <c r="AA35" i="77"/>
  <c r="Y35" i="77"/>
  <c r="W35" i="77"/>
  <c r="U35" i="77"/>
  <c r="S35" i="77"/>
  <c r="Q35" i="77"/>
  <c r="O35" i="77"/>
  <c r="M35" i="77"/>
  <c r="K35" i="77"/>
  <c r="I35" i="77"/>
  <c r="G35" i="77"/>
  <c r="E35" i="77"/>
  <c r="AE34" i="77"/>
  <c r="AC34" i="77"/>
  <c r="AA34" i="77"/>
  <c r="Y34" i="77"/>
  <c r="W34" i="77"/>
  <c r="U34" i="77"/>
  <c r="S34" i="77"/>
  <c r="Q34" i="77"/>
  <c r="O34" i="77"/>
  <c r="M34" i="77"/>
  <c r="K34" i="77"/>
  <c r="I34" i="77"/>
  <c r="G34" i="77"/>
  <c r="E34" i="77"/>
  <c r="AE33" i="77"/>
  <c r="AC33" i="77"/>
  <c r="AA33" i="77"/>
  <c r="Y33" i="77"/>
  <c r="W33" i="77"/>
  <c r="U33" i="77"/>
  <c r="S33" i="77"/>
  <c r="Q33" i="77"/>
  <c r="O33" i="77"/>
  <c r="M33" i="77"/>
  <c r="K33" i="77"/>
  <c r="I33" i="77"/>
  <c r="G33" i="77"/>
  <c r="E33" i="77"/>
  <c r="AE32" i="77"/>
  <c r="AC32" i="77"/>
  <c r="AA32" i="77"/>
  <c r="Y32" i="77"/>
  <c r="W32" i="77"/>
  <c r="U32" i="77"/>
  <c r="S32" i="77"/>
  <c r="Q32" i="77"/>
  <c r="O32" i="77"/>
  <c r="M32" i="77"/>
  <c r="K32" i="77"/>
  <c r="I32" i="77"/>
  <c r="G32" i="77"/>
  <c r="E32" i="77"/>
  <c r="AE31" i="77"/>
  <c r="AC31" i="77"/>
  <c r="AA31" i="77"/>
  <c r="Y31" i="77"/>
  <c r="W31" i="77"/>
  <c r="U31" i="77"/>
  <c r="S31" i="77"/>
  <c r="Q31" i="77"/>
  <c r="O31" i="77"/>
  <c r="M31" i="77"/>
  <c r="K31" i="77"/>
  <c r="I31" i="77"/>
  <c r="G31" i="77"/>
  <c r="E31" i="77"/>
  <c r="AE30" i="77"/>
  <c r="AC30" i="77"/>
  <c r="AA30" i="77"/>
  <c r="Y30" i="77"/>
  <c r="W30" i="77"/>
  <c r="U30" i="77"/>
  <c r="S30" i="77"/>
  <c r="Q30" i="77"/>
  <c r="O30" i="77"/>
  <c r="M30" i="77"/>
  <c r="K30" i="77"/>
  <c r="I30" i="77"/>
  <c r="G30" i="77"/>
  <c r="E30" i="77"/>
  <c r="AE27" i="77"/>
  <c r="AC27" i="77"/>
  <c r="AA27" i="77"/>
  <c r="Y27" i="77"/>
  <c r="W27" i="77"/>
  <c r="U27" i="77"/>
  <c r="S27" i="77"/>
  <c r="Q27" i="77"/>
  <c r="O27" i="77"/>
  <c r="M27" i="77"/>
  <c r="K27" i="77"/>
  <c r="I27" i="77"/>
  <c r="G27" i="77"/>
  <c r="E27" i="77"/>
  <c r="AE26" i="77"/>
  <c r="AC26" i="77"/>
  <c r="AA26" i="77"/>
  <c r="Y26" i="77"/>
  <c r="W26" i="77"/>
  <c r="U26" i="77"/>
  <c r="S26" i="77"/>
  <c r="Q26" i="77"/>
  <c r="O26" i="77"/>
  <c r="M26" i="77"/>
  <c r="K26" i="77"/>
  <c r="I26" i="77"/>
  <c r="G26" i="77"/>
  <c r="E26" i="77"/>
  <c r="AE25" i="77"/>
  <c r="AC25" i="77"/>
  <c r="AA25" i="77"/>
  <c r="Y25" i="77"/>
  <c r="W25" i="77"/>
  <c r="U25" i="77"/>
  <c r="S25" i="77"/>
  <c r="Q25" i="77"/>
  <c r="O25" i="77"/>
  <c r="M25" i="77"/>
  <c r="K25" i="77"/>
  <c r="I25" i="77"/>
  <c r="G25" i="77"/>
  <c r="E25" i="77"/>
  <c r="AE24" i="77"/>
  <c r="AC24" i="77"/>
  <c r="AA24" i="77"/>
  <c r="Y24" i="77"/>
  <c r="W24" i="77"/>
  <c r="U24" i="77"/>
  <c r="S24" i="77"/>
  <c r="Q24" i="77"/>
  <c r="O24" i="77"/>
  <c r="M24" i="77"/>
  <c r="K24" i="77"/>
  <c r="I24" i="77"/>
  <c r="G24" i="77"/>
  <c r="E24" i="77"/>
  <c r="AE23" i="77"/>
  <c r="AC23" i="77"/>
  <c r="AA23" i="77"/>
  <c r="Y23" i="77"/>
  <c r="W23" i="77"/>
  <c r="U23" i="77"/>
  <c r="S23" i="77"/>
  <c r="Q23" i="77"/>
  <c r="O23" i="77"/>
  <c r="M23" i="77"/>
  <c r="K23" i="77"/>
  <c r="I23" i="77"/>
  <c r="G23" i="77"/>
  <c r="E23" i="77"/>
  <c r="AE22" i="77"/>
  <c r="AC22" i="77"/>
  <c r="AA22" i="77"/>
  <c r="Y22" i="77"/>
  <c r="W22" i="77"/>
  <c r="U22" i="77"/>
  <c r="S22" i="77"/>
  <c r="Q22" i="77"/>
  <c r="O22" i="77"/>
  <c r="M22" i="77"/>
  <c r="K22" i="77"/>
  <c r="I22" i="77"/>
  <c r="G22" i="77"/>
  <c r="E22" i="77"/>
  <c r="AE21" i="77"/>
  <c r="AC21" i="77"/>
  <c r="AA21" i="77"/>
  <c r="Y21" i="77"/>
  <c r="W21" i="77"/>
  <c r="U21" i="77"/>
  <c r="S21" i="77"/>
  <c r="Q21" i="77"/>
  <c r="O21" i="77"/>
  <c r="M21" i="77"/>
  <c r="K21" i="77"/>
  <c r="I21" i="77"/>
  <c r="G21" i="77"/>
  <c r="E21" i="77"/>
  <c r="AE20" i="77"/>
  <c r="AC20" i="77"/>
  <c r="AA20" i="77"/>
  <c r="Y20" i="77"/>
  <c r="W20" i="77"/>
  <c r="U20" i="77"/>
  <c r="S20" i="77"/>
  <c r="Q20" i="77"/>
  <c r="O20" i="77"/>
  <c r="M20" i="77"/>
  <c r="K20" i="77"/>
  <c r="I20" i="77"/>
  <c r="G20" i="77"/>
  <c r="E20" i="77"/>
  <c r="AE19" i="77"/>
  <c r="AC19" i="77"/>
  <c r="AA19" i="77"/>
  <c r="Y19" i="77"/>
  <c r="W19" i="77"/>
  <c r="U19" i="77"/>
  <c r="S19" i="77"/>
  <c r="Q19" i="77"/>
  <c r="O19" i="77"/>
  <c r="M19" i="77"/>
  <c r="K19" i="77"/>
  <c r="I19" i="77"/>
  <c r="G19" i="77"/>
  <c r="E19" i="77"/>
  <c r="AE18" i="77"/>
  <c r="AC18" i="77"/>
  <c r="AA18" i="77"/>
  <c r="Y18" i="77"/>
  <c r="W18" i="77"/>
  <c r="U18" i="77"/>
  <c r="S18" i="77"/>
  <c r="Q18" i="77"/>
  <c r="O18" i="77"/>
  <c r="M18" i="77"/>
  <c r="K18" i="77"/>
  <c r="I18" i="77"/>
  <c r="G18" i="77"/>
  <c r="E18" i="77"/>
  <c r="AE17" i="77"/>
  <c r="AC17" i="77"/>
  <c r="AA17" i="77"/>
  <c r="Y17" i="77"/>
  <c r="W17" i="77"/>
  <c r="U17" i="77"/>
  <c r="S17" i="77"/>
  <c r="Q17" i="77"/>
  <c r="O17" i="77"/>
  <c r="M17" i="77"/>
  <c r="K17" i="77"/>
  <c r="I17" i="77"/>
  <c r="G17" i="77"/>
  <c r="E17" i="77"/>
  <c r="AE16" i="77"/>
  <c r="AC16" i="77"/>
  <c r="AA16" i="77"/>
  <c r="Y16" i="77"/>
  <c r="W16" i="77"/>
  <c r="U16" i="77"/>
  <c r="S16" i="77"/>
  <c r="Q16" i="77"/>
  <c r="O16" i="77"/>
  <c r="M16" i="77"/>
  <c r="K16" i="77"/>
  <c r="I16" i="77"/>
  <c r="G16" i="77"/>
  <c r="E16" i="77"/>
  <c r="AE13" i="77"/>
  <c r="AC13" i="77"/>
  <c r="AA13" i="77"/>
  <c r="Y13" i="77"/>
  <c r="W13" i="77"/>
  <c r="U13" i="77"/>
  <c r="S13" i="77"/>
  <c r="Q13" i="77"/>
  <c r="O13" i="77"/>
  <c r="M13" i="77"/>
  <c r="K13" i="77"/>
  <c r="I13" i="77"/>
  <c r="G13" i="77"/>
  <c r="E13" i="77"/>
  <c r="AE12" i="77"/>
  <c r="AC12" i="77"/>
  <c r="AA12" i="77"/>
  <c r="Y12" i="77"/>
  <c r="W12" i="77"/>
  <c r="U12" i="77"/>
  <c r="S12" i="77"/>
  <c r="Q12" i="77"/>
  <c r="O12" i="77"/>
  <c r="M12" i="77"/>
  <c r="K12" i="77"/>
  <c r="I12" i="77"/>
  <c r="G12" i="77"/>
  <c r="E12" i="77"/>
  <c r="AE11" i="77"/>
  <c r="AC11" i="77"/>
  <c r="AA11" i="77"/>
  <c r="Y11" i="77"/>
  <c r="W11" i="77"/>
  <c r="U11" i="77"/>
  <c r="S11" i="77"/>
  <c r="Q11" i="77"/>
  <c r="O11" i="77"/>
  <c r="M11" i="77"/>
  <c r="K11" i="77"/>
  <c r="I11" i="77"/>
  <c r="G11" i="77"/>
  <c r="E11" i="77"/>
  <c r="AE10" i="77"/>
  <c r="AC10" i="77"/>
  <c r="AA10" i="77"/>
  <c r="Y10" i="77"/>
  <c r="W10" i="77"/>
  <c r="U10" i="77"/>
  <c r="S10" i="77"/>
  <c r="Q10" i="77"/>
  <c r="O10" i="77"/>
  <c r="M10" i="77"/>
  <c r="K10" i="77"/>
  <c r="I10" i="77"/>
  <c r="G10" i="77"/>
  <c r="E10" i="77"/>
  <c r="AE9" i="77"/>
  <c r="AC9" i="77"/>
  <c r="AA9" i="77"/>
  <c r="Y9" i="77"/>
  <c r="W9" i="77"/>
  <c r="U9" i="77"/>
  <c r="S9" i="77"/>
  <c r="Q9" i="77"/>
  <c r="O9" i="77"/>
  <c r="M9" i="77"/>
  <c r="K9" i="77"/>
  <c r="I9" i="77"/>
  <c r="G9" i="77"/>
  <c r="E9" i="77"/>
  <c r="AE8" i="77"/>
  <c r="AC8" i="77"/>
  <c r="AA8" i="77"/>
  <c r="Y8" i="77"/>
  <c r="W8" i="77"/>
  <c r="U8" i="77"/>
  <c r="S8" i="77"/>
  <c r="Q8" i="77"/>
  <c r="O8" i="77"/>
  <c r="M8" i="77"/>
  <c r="K8" i="77"/>
  <c r="I8" i="77"/>
  <c r="G8" i="77"/>
  <c r="E8" i="77"/>
  <c r="AE7" i="77"/>
  <c r="AC7" i="77"/>
  <c r="AA7" i="77"/>
  <c r="Y7" i="77"/>
  <c r="W7" i="77"/>
  <c r="U7" i="77"/>
  <c r="S7" i="77"/>
  <c r="Q7" i="77"/>
  <c r="O7" i="77"/>
  <c r="M7" i="77"/>
  <c r="K7" i="77"/>
  <c r="I7" i="77"/>
  <c r="G7" i="77"/>
  <c r="E7" i="77"/>
  <c r="AE6" i="77"/>
  <c r="AL6" i="77" s="1"/>
  <c r="AC6" i="77"/>
  <c r="AA6" i="77"/>
  <c r="AJ6" i="77" s="1"/>
  <c r="Y6" i="77"/>
  <c r="AH6" i="77" s="1"/>
  <c r="W6" i="77"/>
  <c r="U6" i="77"/>
  <c r="S6" i="77"/>
  <c r="Q6" i="77"/>
  <c r="O6" i="77"/>
  <c r="M6" i="77"/>
  <c r="E5" i="77"/>
  <c r="D74" i="77" l="1"/>
  <c r="D73" i="77"/>
  <c r="D72" i="77"/>
  <c r="D71" i="77"/>
  <c r="D68" i="77"/>
  <c r="D67" i="77"/>
  <c r="D66" i="77"/>
  <c r="D65" i="77"/>
  <c r="D64" i="77"/>
  <c r="D63" i="77"/>
  <c r="D62" i="77"/>
  <c r="D59" i="77"/>
  <c r="D58" i="77"/>
  <c r="D57" i="77"/>
  <c r="D56" i="77"/>
  <c r="D55" i="77"/>
  <c r="D54" i="77"/>
  <c r="D53" i="77"/>
  <c r="D52" i="77"/>
  <c r="D49" i="77"/>
  <c r="D48" i="77"/>
  <c r="D47" i="77"/>
  <c r="D46" i="77"/>
  <c r="D45" i="77"/>
  <c r="D42" i="77"/>
  <c r="D41" i="77"/>
  <c r="D40" i="77"/>
  <c r="D39" i="77"/>
  <c r="D38" i="77"/>
  <c r="D37" i="77"/>
  <c r="D36" i="77"/>
  <c r="D35" i="77"/>
  <c r="D34" i="77"/>
  <c r="D33" i="77"/>
  <c r="D32" i="77"/>
  <c r="D31" i="77"/>
  <c r="D30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3" i="77"/>
  <c r="D12" i="77"/>
  <c r="D11" i="77"/>
  <c r="D10" i="77"/>
  <c r="D9" i="77"/>
  <c r="D8" i="77"/>
  <c r="D7" i="77"/>
  <c r="C1629" i="3" l="1"/>
  <c r="G2000" i="3"/>
  <c r="F2000" i="3"/>
  <c r="E2000" i="3"/>
  <c r="D2000" i="3"/>
  <c r="C2000" i="3"/>
  <c r="B2000" i="3"/>
  <c r="A2000" i="3" s="1"/>
  <c r="G1999" i="3"/>
  <c r="F1999" i="3"/>
  <c r="E1999" i="3"/>
  <c r="D1999" i="3"/>
  <c r="C1999" i="3"/>
  <c r="B1999" i="3"/>
  <c r="A1999" i="3" s="1"/>
  <c r="G1998" i="3"/>
  <c r="F1998" i="3"/>
  <c r="E1998" i="3"/>
  <c r="D1998" i="3"/>
  <c r="C1998" i="3"/>
  <c r="B1998" i="3"/>
  <c r="A1998" i="3" s="1"/>
  <c r="G1997" i="3"/>
  <c r="F1997" i="3"/>
  <c r="E1997" i="3"/>
  <c r="D1997" i="3"/>
  <c r="C1997" i="3"/>
  <c r="B1997" i="3"/>
  <c r="A1997" i="3" s="1"/>
  <c r="G1996" i="3"/>
  <c r="F1996" i="3"/>
  <c r="E1996" i="3"/>
  <c r="D1996" i="3"/>
  <c r="C1996" i="3"/>
  <c r="B1996" i="3"/>
  <c r="A1996" i="3" s="1"/>
  <c r="G1995" i="3"/>
  <c r="F1995" i="3"/>
  <c r="E1995" i="3"/>
  <c r="D1995" i="3"/>
  <c r="C1995" i="3"/>
  <c r="B1995" i="3"/>
  <c r="A1995" i="3" s="1"/>
  <c r="G1994" i="3"/>
  <c r="F1994" i="3"/>
  <c r="E1994" i="3"/>
  <c r="D1994" i="3"/>
  <c r="C1994" i="3"/>
  <c r="B1994" i="3"/>
  <c r="A1994" i="3" s="1"/>
  <c r="G1993" i="3"/>
  <c r="F1993" i="3"/>
  <c r="E1993" i="3"/>
  <c r="D1993" i="3"/>
  <c r="C1993" i="3"/>
  <c r="B1993" i="3"/>
  <c r="A1993" i="3" s="1"/>
  <c r="G1992" i="3"/>
  <c r="F1992" i="3"/>
  <c r="E1992" i="3"/>
  <c r="D1992" i="3"/>
  <c r="C1992" i="3"/>
  <c r="B1992" i="3"/>
  <c r="A1992" i="3" s="1"/>
  <c r="G1991" i="3"/>
  <c r="F1991" i="3"/>
  <c r="E1991" i="3"/>
  <c r="D1991" i="3"/>
  <c r="C1991" i="3"/>
  <c r="B1991" i="3"/>
  <c r="A1991" i="3" s="1"/>
  <c r="G1990" i="3"/>
  <c r="F1990" i="3"/>
  <c r="E1990" i="3"/>
  <c r="D1990" i="3"/>
  <c r="C1990" i="3"/>
  <c r="B1990" i="3"/>
  <c r="A1990" i="3" s="1"/>
  <c r="G1989" i="3"/>
  <c r="F1989" i="3"/>
  <c r="E1989" i="3"/>
  <c r="D1989" i="3"/>
  <c r="C1989" i="3"/>
  <c r="B1989" i="3"/>
  <c r="A1989" i="3" s="1"/>
  <c r="G1988" i="3"/>
  <c r="F1988" i="3"/>
  <c r="E1988" i="3"/>
  <c r="D1988" i="3"/>
  <c r="C1988" i="3"/>
  <c r="B1988" i="3"/>
  <c r="A1988" i="3" s="1"/>
  <c r="G1987" i="3"/>
  <c r="F1987" i="3"/>
  <c r="E1987" i="3"/>
  <c r="D1987" i="3"/>
  <c r="C1987" i="3"/>
  <c r="B1987" i="3"/>
  <c r="A1987" i="3" s="1"/>
  <c r="G1986" i="3"/>
  <c r="F1986" i="3"/>
  <c r="E1986" i="3"/>
  <c r="D1986" i="3"/>
  <c r="C1986" i="3"/>
  <c r="B1986" i="3"/>
  <c r="A1986" i="3" s="1"/>
  <c r="G1985" i="3"/>
  <c r="F1985" i="3"/>
  <c r="E1985" i="3"/>
  <c r="D1985" i="3"/>
  <c r="C1985" i="3"/>
  <c r="B1985" i="3"/>
  <c r="A1985" i="3" s="1"/>
  <c r="G1984" i="3"/>
  <c r="F1984" i="3"/>
  <c r="E1984" i="3"/>
  <c r="D1984" i="3"/>
  <c r="C1984" i="3"/>
  <c r="B1984" i="3"/>
  <c r="A1984" i="3" s="1"/>
  <c r="G1983" i="3"/>
  <c r="F1983" i="3"/>
  <c r="E1983" i="3"/>
  <c r="D1983" i="3"/>
  <c r="C1983" i="3"/>
  <c r="B1983" i="3"/>
  <c r="A1983" i="3" s="1"/>
  <c r="G1982" i="3"/>
  <c r="F1982" i="3"/>
  <c r="E1982" i="3"/>
  <c r="D1982" i="3"/>
  <c r="C1982" i="3"/>
  <c r="B1982" i="3"/>
  <c r="A1982" i="3" s="1"/>
  <c r="G1981" i="3"/>
  <c r="F1981" i="3"/>
  <c r="E1981" i="3"/>
  <c r="D1981" i="3"/>
  <c r="C1981" i="3"/>
  <c r="B1981" i="3"/>
  <c r="A1981" i="3" s="1"/>
  <c r="G1980" i="3"/>
  <c r="F1980" i="3"/>
  <c r="E1980" i="3"/>
  <c r="D1980" i="3"/>
  <c r="C1980" i="3"/>
  <c r="B1980" i="3"/>
  <c r="A1980" i="3" s="1"/>
  <c r="G1979" i="3"/>
  <c r="F1979" i="3"/>
  <c r="E1979" i="3"/>
  <c r="D1979" i="3"/>
  <c r="C1979" i="3"/>
  <c r="B1979" i="3"/>
  <c r="A1979" i="3" s="1"/>
  <c r="G1978" i="3"/>
  <c r="F1978" i="3"/>
  <c r="E1978" i="3"/>
  <c r="D1978" i="3"/>
  <c r="C1978" i="3"/>
  <c r="B1978" i="3"/>
  <c r="A1978" i="3" s="1"/>
  <c r="G1977" i="3"/>
  <c r="F1977" i="3"/>
  <c r="E1977" i="3"/>
  <c r="D1977" i="3"/>
  <c r="C1977" i="3"/>
  <c r="B1977" i="3"/>
  <c r="A1977" i="3" s="1"/>
  <c r="G1976" i="3"/>
  <c r="F1976" i="3"/>
  <c r="E1976" i="3"/>
  <c r="D1976" i="3"/>
  <c r="C1976" i="3"/>
  <c r="B1976" i="3"/>
  <c r="A1976" i="3" s="1"/>
  <c r="G1975" i="3"/>
  <c r="F1975" i="3"/>
  <c r="E1975" i="3"/>
  <c r="D1975" i="3"/>
  <c r="C1975" i="3"/>
  <c r="B1975" i="3"/>
  <c r="A1975" i="3" s="1"/>
  <c r="G1974" i="3"/>
  <c r="F1974" i="3"/>
  <c r="E1974" i="3"/>
  <c r="D1974" i="3"/>
  <c r="C1974" i="3"/>
  <c r="B1974" i="3"/>
  <c r="A1974" i="3" s="1"/>
  <c r="G1973" i="3"/>
  <c r="F1973" i="3"/>
  <c r="E1973" i="3"/>
  <c r="D1973" i="3"/>
  <c r="C1973" i="3"/>
  <c r="B1973" i="3"/>
  <c r="A1973" i="3" s="1"/>
  <c r="G1972" i="3"/>
  <c r="F1972" i="3"/>
  <c r="E1972" i="3"/>
  <c r="D1972" i="3"/>
  <c r="C1972" i="3"/>
  <c r="B1972" i="3"/>
  <c r="A1972" i="3" s="1"/>
  <c r="G1971" i="3"/>
  <c r="F1971" i="3"/>
  <c r="E1971" i="3"/>
  <c r="D1971" i="3"/>
  <c r="C1971" i="3"/>
  <c r="B1971" i="3"/>
  <c r="A1971" i="3" s="1"/>
  <c r="G1970" i="3"/>
  <c r="F1970" i="3"/>
  <c r="E1970" i="3"/>
  <c r="D1970" i="3"/>
  <c r="C1970" i="3"/>
  <c r="B1970" i="3"/>
  <c r="A1970" i="3" s="1"/>
  <c r="G1969" i="3"/>
  <c r="F1969" i="3"/>
  <c r="E1969" i="3"/>
  <c r="D1969" i="3"/>
  <c r="C1969" i="3"/>
  <c r="B1969" i="3"/>
  <c r="A1969" i="3" s="1"/>
  <c r="G1968" i="3"/>
  <c r="F1968" i="3"/>
  <c r="E1968" i="3"/>
  <c r="D1968" i="3"/>
  <c r="C1968" i="3"/>
  <c r="B1968" i="3"/>
  <c r="A1968" i="3" s="1"/>
  <c r="G1967" i="3"/>
  <c r="F1967" i="3"/>
  <c r="E1967" i="3"/>
  <c r="D1967" i="3"/>
  <c r="C1967" i="3"/>
  <c r="B1967" i="3"/>
  <c r="A1967" i="3" s="1"/>
  <c r="G1966" i="3"/>
  <c r="F1966" i="3"/>
  <c r="E1966" i="3"/>
  <c r="D1966" i="3"/>
  <c r="C1966" i="3"/>
  <c r="B1966" i="3"/>
  <c r="A1966" i="3" s="1"/>
  <c r="G1965" i="3"/>
  <c r="F1965" i="3"/>
  <c r="E1965" i="3"/>
  <c r="D1965" i="3"/>
  <c r="C1965" i="3"/>
  <c r="B1965" i="3"/>
  <c r="A1965" i="3" s="1"/>
  <c r="G1964" i="3"/>
  <c r="F1964" i="3"/>
  <c r="E1964" i="3"/>
  <c r="D1964" i="3"/>
  <c r="C1964" i="3"/>
  <c r="B1964" i="3"/>
  <c r="A1964" i="3" s="1"/>
  <c r="G1963" i="3"/>
  <c r="F1963" i="3"/>
  <c r="E1963" i="3"/>
  <c r="D1963" i="3"/>
  <c r="C1963" i="3"/>
  <c r="B1963" i="3"/>
  <c r="A1963" i="3" s="1"/>
  <c r="G1962" i="3"/>
  <c r="F1962" i="3"/>
  <c r="E1962" i="3"/>
  <c r="D1962" i="3"/>
  <c r="C1962" i="3"/>
  <c r="B1962" i="3"/>
  <c r="A1962" i="3" s="1"/>
  <c r="G1961" i="3"/>
  <c r="F1961" i="3"/>
  <c r="E1961" i="3"/>
  <c r="D1961" i="3"/>
  <c r="C1961" i="3"/>
  <c r="B1961" i="3"/>
  <c r="A1961" i="3" s="1"/>
  <c r="G1960" i="3"/>
  <c r="F1960" i="3"/>
  <c r="E1960" i="3"/>
  <c r="D1960" i="3"/>
  <c r="C1960" i="3"/>
  <c r="B1960" i="3"/>
  <c r="A1960" i="3" s="1"/>
  <c r="G1959" i="3"/>
  <c r="F1959" i="3"/>
  <c r="E1959" i="3"/>
  <c r="D1959" i="3"/>
  <c r="C1959" i="3"/>
  <c r="B1959" i="3"/>
  <c r="A1959" i="3" s="1"/>
  <c r="G1958" i="3"/>
  <c r="F1958" i="3"/>
  <c r="E1958" i="3"/>
  <c r="D1958" i="3"/>
  <c r="C1958" i="3"/>
  <c r="B1958" i="3"/>
  <c r="A1958" i="3" s="1"/>
  <c r="G1957" i="3"/>
  <c r="F1957" i="3"/>
  <c r="E1957" i="3"/>
  <c r="D1957" i="3"/>
  <c r="C1957" i="3"/>
  <c r="B1957" i="3"/>
  <c r="A1957" i="3" s="1"/>
  <c r="G1956" i="3"/>
  <c r="F1956" i="3"/>
  <c r="E1956" i="3"/>
  <c r="D1956" i="3"/>
  <c r="C1956" i="3"/>
  <c r="B1956" i="3"/>
  <c r="A1956" i="3" s="1"/>
  <c r="G1955" i="3"/>
  <c r="F1955" i="3"/>
  <c r="E1955" i="3"/>
  <c r="D1955" i="3"/>
  <c r="C1955" i="3"/>
  <c r="B1955" i="3"/>
  <c r="A1955" i="3" s="1"/>
  <c r="G1954" i="3"/>
  <c r="F1954" i="3"/>
  <c r="E1954" i="3"/>
  <c r="D1954" i="3"/>
  <c r="C1954" i="3"/>
  <c r="B1954" i="3"/>
  <c r="A1954" i="3" s="1"/>
  <c r="G1953" i="3"/>
  <c r="F1953" i="3"/>
  <c r="E1953" i="3"/>
  <c r="D1953" i="3"/>
  <c r="C1953" i="3"/>
  <c r="B1953" i="3"/>
  <c r="A1953" i="3" s="1"/>
  <c r="G1952" i="3"/>
  <c r="F1952" i="3"/>
  <c r="E1952" i="3"/>
  <c r="D1952" i="3"/>
  <c r="C1952" i="3"/>
  <c r="B1952" i="3"/>
  <c r="A1952" i="3" s="1"/>
  <c r="G1951" i="3"/>
  <c r="F1951" i="3"/>
  <c r="E1951" i="3"/>
  <c r="D1951" i="3"/>
  <c r="C1951" i="3"/>
  <c r="B1951" i="3"/>
  <c r="A1951" i="3" s="1"/>
  <c r="G1950" i="3"/>
  <c r="F1950" i="3"/>
  <c r="E1950" i="3"/>
  <c r="D1950" i="3"/>
  <c r="C1950" i="3"/>
  <c r="B1950" i="3"/>
  <c r="A1950" i="3" s="1"/>
  <c r="G1949" i="3"/>
  <c r="F1949" i="3"/>
  <c r="E1949" i="3"/>
  <c r="D1949" i="3"/>
  <c r="C1949" i="3"/>
  <c r="B1949" i="3"/>
  <c r="A1949" i="3" s="1"/>
  <c r="G1948" i="3"/>
  <c r="F1948" i="3"/>
  <c r="E1948" i="3"/>
  <c r="D1948" i="3"/>
  <c r="C1948" i="3"/>
  <c r="B1948" i="3"/>
  <c r="A1948" i="3" s="1"/>
  <c r="G1947" i="3"/>
  <c r="F1947" i="3"/>
  <c r="E1947" i="3"/>
  <c r="D1947" i="3"/>
  <c r="C1947" i="3"/>
  <c r="B1947" i="3"/>
  <c r="A1947" i="3" s="1"/>
  <c r="G1946" i="3"/>
  <c r="F1946" i="3"/>
  <c r="E1946" i="3"/>
  <c r="D1946" i="3"/>
  <c r="C1946" i="3"/>
  <c r="B1946" i="3"/>
  <c r="A1946" i="3" s="1"/>
  <c r="G1945" i="3"/>
  <c r="F1945" i="3"/>
  <c r="E1945" i="3"/>
  <c r="D1945" i="3"/>
  <c r="C1945" i="3"/>
  <c r="B1945" i="3"/>
  <c r="A1945" i="3" s="1"/>
  <c r="G1944" i="3"/>
  <c r="F1944" i="3"/>
  <c r="E1944" i="3"/>
  <c r="D1944" i="3"/>
  <c r="C1944" i="3"/>
  <c r="B1944" i="3"/>
  <c r="A1944" i="3" s="1"/>
  <c r="G1943" i="3"/>
  <c r="F1943" i="3"/>
  <c r="E1943" i="3"/>
  <c r="D1943" i="3"/>
  <c r="C1943" i="3"/>
  <c r="B1943" i="3"/>
  <c r="A1943" i="3" s="1"/>
  <c r="G1942" i="3"/>
  <c r="F1942" i="3"/>
  <c r="E1942" i="3"/>
  <c r="D1942" i="3"/>
  <c r="C1942" i="3"/>
  <c r="B1942" i="3"/>
  <c r="A1942" i="3" s="1"/>
  <c r="G1941" i="3"/>
  <c r="F1941" i="3"/>
  <c r="E1941" i="3"/>
  <c r="D1941" i="3"/>
  <c r="C1941" i="3"/>
  <c r="B1941" i="3"/>
  <c r="A1941" i="3" s="1"/>
  <c r="G1940" i="3"/>
  <c r="F1940" i="3"/>
  <c r="E1940" i="3"/>
  <c r="D1940" i="3"/>
  <c r="C1940" i="3"/>
  <c r="B1940" i="3"/>
  <c r="A1940" i="3" s="1"/>
  <c r="G1939" i="3"/>
  <c r="F1939" i="3"/>
  <c r="E1939" i="3"/>
  <c r="D1939" i="3"/>
  <c r="C1939" i="3"/>
  <c r="B1939" i="3"/>
  <c r="A1939" i="3" s="1"/>
  <c r="G1938" i="3"/>
  <c r="F1938" i="3"/>
  <c r="E1938" i="3"/>
  <c r="D1938" i="3"/>
  <c r="C1938" i="3"/>
  <c r="B1938" i="3"/>
  <c r="A1938" i="3" s="1"/>
  <c r="G1937" i="3"/>
  <c r="F1937" i="3"/>
  <c r="E1937" i="3"/>
  <c r="D1937" i="3"/>
  <c r="C1937" i="3"/>
  <c r="B1937" i="3"/>
  <c r="A1937" i="3" s="1"/>
  <c r="G1936" i="3"/>
  <c r="F1936" i="3"/>
  <c r="E1936" i="3"/>
  <c r="D1936" i="3"/>
  <c r="C1936" i="3"/>
  <c r="B1936" i="3"/>
  <c r="A1936" i="3" s="1"/>
  <c r="G1935" i="3"/>
  <c r="F1935" i="3"/>
  <c r="E1935" i="3"/>
  <c r="D1935" i="3"/>
  <c r="C1935" i="3"/>
  <c r="B1935" i="3"/>
  <c r="A1935" i="3" s="1"/>
  <c r="G1934" i="3"/>
  <c r="F1934" i="3"/>
  <c r="E1934" i="3"/>
  <c r="D1934" i="3"/>
  <c r="C1934" i="3"/>
  <c r="B1934" i="3"/>
  <c r="A1934" i="3" s="1"/>
  <c r="G1933" i="3"/>
  <c r="F1933" i="3"/>
  <c r="E1933" i="3"/>
  <c r="D1933" i="3"/>
  <c r="C1933" i="3"/>
  <c r="B1933" i="3"/>
  <c r="A1933" i="3" s="1"/>
  <c r="G1932" i="3"/>
  <c r="F1932" i="3"/>
  <c r="E1932" i="3"/>
  <c r="D1932" i="3"/>
  <c r="C1932" i="3"/>
  <c r="B1932" i="3"/>
  <c r="A1932" i="3" s="1"/>
  <c r="G1931" i="3"/>
  <c r="F1931" i="3"/>
  <c r="E1931" i="3"/>
  <c r="D1931" i="3"/>
  <c r="C1931" i="3"/>
  <c r="B1931" i="3"/>
  <c r="A1931" i="3" s="1"/>
  <c r="G1930" i="3"/>
  <c r="F1930" i="3"/>
  <c r="E1930" i="3"/>
  <c r="D1930" i="3"/>
  <c r="C1930" i="3"/>
  <c r="B1930" i="3"/>
  <c r="A1930" i="3" s="1"/>
  <c r="G1929" i="3"/>
  <c r="F1929" i="3"/>
  <c r="E1929" i="3"/>
  <c r="D1929" i="3"/>
  <c r="C1929" i="3"/>
  <c r="B1929" i="3"/>
  <c r="A1929" i="3" s="1"/>
  <c r="G1928" i="3"/>
  <c r="F1928" i="3"/>
  <c r="E1928" i="3"/>
  <c r="D1928" i="3"/>
  <c r="C1928" i="3"/>
  <c r="B1928" i="3"/>
  <c r="A1928" i="3" s="1"/>
  <c r="G1927" i="3"/>
  <c r="F1927" i="3"/>
  <c r="E1927" i="3"/>
  <c r="D1927" i="3"/>
  <c r="C1927" i="3"/>
  <c r="B1927" i="3"/>
  <c r="A1927" i="3" s="1"/>
  <c r="G1926" i="3"/>
  <c r="F1926" i="3"/>
  <c r="E1926" i="3"/>
  <c r="D1926" i="3"/>
  <c r="C1926" i="3"/>
  <c r="B1926" i="3"/>
  <c r="A1926" i="3" s="1"/>
  <c r="G1925" i="3"/>
  <c r="F1925" i="3"/>
  <c r="E1925" i="3"/>
  <c r="D1925" i="3"/>
  <c r="C1925" i="3"/>
  <c r="B1925" i="3"/>
  <c r="A1925" i="3" s="1"/>
  <c r="G1924" i="3"/>
  <c r="F1924" i="3"/>
  <c r="E1924" i="3"/>
  <c r="D1924" i="3"/>
  <c r="C1924" i="3"/>
  <c r="B1924" i="3"/>
  <c r="A1924" i="3" s="1"/>
  <c r="G1923" i="3"/>
  <c r="F1923" i="3"/>
  <c r="E1923" i="3"/>
  <c r="D1923" i="3"/>
  <c r="C1923" i="3"/>
  <c r="B1923" i="3"/>
  <c r="A1923" i="3" s="1"/>
  <c r="G1922" i="3"/>
  <c r="F1922" i="3"/>
  <c r="E1922" i="3"/>
  <c r="D1922" i="3"/>
  <c r="C1922" i="3"/>
  <c r="B1922" i="3"/>
  <c r="A1922" i="3" s="1"/>
  <c r="G1921" i="3"/>
  <c r="F1921" i="3"/>
  <c r="E1921" i="3"/>
  <c r="D1921" i="3"/>
  <c r="C1921" i="3"/>
  <c r="B1921" i="3"/>
  <c r="A1921" i="3" s="1"/>
  <c r="G1920" i="3"/>
  <c r="F1920" i="3"/>
  <c r="E1920" i="3"/>
  <c r="D1920" i="3"/>
  <c r="C1920" i="3"/>
  <c r="B1920" i="3"/>
  <c r="A1920" i="3" s="1"/>
  <c r="G1919" i="3"/>
  <c r="F1919" i="3"/>
  <c r="E1919" i="3"/>
  <c r="D1919" i="3"/>
  <c r="C1919" i="3"/>
  <c r="B1919" i="3"/>
  <c r="A1919" i="3" s="1"/>
  <c r="G1918" i="3"/>
  <c r="F1918" i="3"/>
  <c r="E1918" i="3"/>
  <c r="D1918" i="3"/>
  <c r="C1918" i="3"/>
  <c r="B1918" i="3"/>
  <c r="A1918" i="3" s="1"/>
  <c r="G1917" i="3"/>
  <c r="F1917" i="3"/>
  <c r="E1917" i="3"/>
  <c r="D1917" i="3"/>
  <c r="C1917" i="3"/>
  <c r="B1917" i="3"/>
  <c r="A1917" i="3" s="1"/>
  <c r="G1916" i="3"/>
  <c r="F1916" i="3"/>
  <c r="E1916" i="3"/>
  <c r="D1916" i="3"/>
  <c r="C1916" i="3"/>
  <c r="B1916" i="3"/>
  <c r="A1916" i="3" s="1"/>
  <c r="G1915" i="3"/>
  <c r="F1915" i="3"/>
  <c r="E1915" i="3"/>
  <c r="D1915" i="3"/>
  <c r="C1915" i="3"/>
  <c r="B1915" i="3"/>
  <c r="A1915" i="3" s="1"/>
  <c r="G1914" i="3"/>
  <c r="F1914" i="3"/>
  <c r="E1914" i="3"/>
  <c r="D1914" i="3"/>
  <c r="C1914" i="3"/>
  <c r="B1914" i="3"/>
  <c r="A1914" i="3" s="1"/>
  <c r="G1913" i="3"/>
  <c r="F1913" i="3"/>
  <c r="E1913" i="3"/>
  <c r="D1913" i="3"/>
  <c r="C1913" i="3"/>
  <c r="B1913" i="3"/>
  <c r="A1913" i="3" s="1"/>
  <c r="G1912" i="3"/>
  <c r="F1912" i="3"/>
  <c r="E1912" i="3"/>
  <c r="D1912" i="3"/>
  <c r="C1912" i="3"/>
  <c r="B1912" i="3"/>
  <c r="A1912" i="3" s="1"/>
  <c r="G1911" i="3"/>
  <c r="F1911" i="3"/>
  <c r="E1911" i="3"/>
  <c r="D1911" i="3"/>
  <c r="C1911" i="3"/>
  <c r="B1911" i="3"/>
  <c r="A1911" i="3" s="1"/>
  <c r="G1910" i="3"/>
  <c r="F1910" i="3"/>
  <c r="E1910" i="3"/>
  <c r="D1910" i="3"/>
  <c r="C1910" i="3"/>
  <c r="B1910" i="3"/>
  <c r="A1910" i="3" s="1"/>
  <c r="G1909" i="3"/>
  <c r="F1909" i="3"/>
  <c r="E1909" i="3"/>
  <c r="D1909" i="3"/>
  <c r="C1909" i="3"/>
  <c r="B1909" i="3"/>
  <c r="A1909" i="3" s="1"/>
  <c r="G1908" i="3"/>
  <c r="F1908" i="3"/>
  <c r="E1908" i="3"/>
  <c r="D1908" i="3"/>
  <c r="C1908" i="3"/>
  <c r="B1908" i="3"/>
  <c r="A1908" i="3" s="1"/>
  <c r="G1907" i="3"/>
  <c r="F1907" i="3"/>
  <c r="E1907" i="3"/>
  <c r="D1907" i="3"/>
  <c r="C1907" i="3"/>
  <c r="B1907" i="3"/>
  <c r="A1907" i="3" s="1"/>
  <c r="G1906" i="3"/>
  <c r="F1906" i="3"/>
  <c r="E1906" i="3"/>
  <c r="D1906" i="3"/>
  <c r="C1906" i="3"/>
  <c r="B1906" i="3"/>
  <c r="A1906" i="3" s="1"/>
  <c r="G1905" i="3"/>
  <c r="F1905" i="3"/>
  <c r="E1905" i="3"/>
  <c r="D1905" i="3"/>
  <c r="C1905" i="3"/>
  <c r="B1905" i="3"/>
  <c r="A1905" i="3" s="1"/>
  <c r="G1904" i="3"/>
  <c r="F1904" i="3"/>
  <c r="E1904" i="3"/>
  <c r="D1904" i="3"/>
  <c r="C1904" i="3"/>
  <c r="B1904" i="3"/>
  <c r="A1904" i="3" s="1"/>
  <c r="G1903" i="3"/>
  <c r="F1903" i="3"/>
  <c r="E1903" i="3"/>
  <c r="D1903" i="3"/>
  <c r="C1903" i="3"/>
  <c r="B1903" i="3"/>
  <c r="A1903" i="3" s="1"/>
  <c r="G1902" i="3"/>
  <c r="F1902" i="3"/>
  <c r="E1902" i="3"/>
  <c r="D1902" i="3"/>
  <c r="C1902" i="3"/>
  <c r="B1902" i="3"/>
  <c r="A1902" i="3" s="1"/>
  <c r="G1901" i="3"/>
  <c r="F1901" i="3"/>
  <c r="E1901" i="3"/>
  <c r="D1901" i="3"/>
  <c r="C1901" i="3"/>
  <c r="B1901" i="3"/>
  <c r="A1901" i="3" s="1"/>
  <c r="G1900" i="3"/>
  <c r="F1900" i="3"/>
  <c r="E1900" i="3"/>
  <c r="D1900" i="3"/>
  <c r="C1900" i="3"/>
  <c r="B1900" i="3"/>
  <c r="A1900" i="3" s="1"/>
  <c r="G1899" i="3"/>
  <c r="F1899" i="3"/>
  <c r="E1899" i="3"/>
  <c r="D1899" i="3"/>
  <c r="C1899" i="3"/>
  <c r="B1899" i="3"/>
  <c r="A1899" i="3" s="1"/>
  <c r="G1898" i="3"/>
  <c r="F1898" i="3"/>
  <c r="E1898" i="3"/>
  <c r="D1898" i="3"/>
  <c r="C1898" i="3"/>
  <c r="B1898" i="3"/>
  <c r="A1898" i="3" s="1"/>
  <c r="G1897" i="3"/>
  <c r="F1897" i="3"/>
  <c r="E1897" i="3"/>
  <c r="D1897" i="3"/>
  <c r="C1897" i="3"/>
  <c r="B1897" i="3"/>
  <c r="A1897" i="3" s="1"/>
  <c r="G1896" i="3"/>
  <c r="F1896" i="3"/>
  <c r="E1896" i="3"/>
  <c r="D1896" i="3"/>
  <c r="C1896" i="3"/>
  <c r="B1896" i="3"/>
  <c r="A1896" i="3" s="1"/>
  <c r="G1895" i="3"/>
  <c r="F1895" i="3"/>
  <c r="E1895" i="3"/>
  <c r="D1895" i="3"/>
  <c r="C1895" i="3"/>
  <c r="B1895" i="3"/>
  <c r="A1895" i="3" s="1"/>
  <c r="G1894" i="3"/>
  <c r="F1894" i="3"/>
  <c r="E1894" i="3"/>
  <c r="D1894" i="3"/>
  <c r="C1894" i="3"/>
  <c r="B1894" i="3"/>
  <c r="A1894" i="3" s="1"/>
  <c r="G1893" i="3"/>
  <c r="F1893" i="3"/>
  <c r="E1893" i="3"/>
  <c r="D1893" i="3"/>
  <c r="C1893" i="3"/>
  <c r="B1893" i="3"/>
  <c r="A1893" i="3" s="1"/>
  <c r="G1892" i="3"/>
  <c r="F1892" i="3"/>
  <c r="E1892" i="3"/>
  <c r="D1892" i="3"/>
  <c r="C1892" i="3"/>
  <c r="B1892" i="3"/>
  <c r="A1892" i="3" s="1"/>
  <c r="G1891" i="3"/>
  <c r="F1891" i="3"/>
  <c r="E1891" i="3"/>
  <c r="D1891" i="3"/>
  <c r="C1891" i="3"/>
  <c r="B1891" i="3"/>
  <c r="A1891" i="3" s="1"/>
  <c r="G1890" i="3"/>
  <c r="F1890" i="3"/>
  <c r="E1890" i="3"/>
  <c r="D1890" i="3"/>
  <c r="C1890" i="3"/>
  <c r="B1890" i="3"/>
  <c r="A1890" i="3" s="1"/>
  <c r="G1889" i="3"/>
  <c r="F1889" i="3"/>
  <c r="E1889" i="3"/>
  <c r="D1889" i="3"/>
  <c r="C1889" i="3"/>
  <c r="B1889" i="3"/>
  <c r="A1889" i="3" s="1"/>
  <c r="G1888" i="3"/>
  <c r="F1888" i="3"/>
  <c r="E1888" i="3"/>
  <c r="D1888" i="3"/>
  <c r="C1888" i="3"/>
  <c r="B1888" i="3"/>
  <c r="A1888" i="3" s="1"/>
  <c r="G1887" i="3"/>
  <c r="F1887" i="3"/>
  <c r="E1887" i="3"/>
  <c r="D1887" i="3"/>
  <c r="C1887" i="3"/>
  <c r="B1887" i="3"/>
  <c r="A1887" i="3" s="1"/>
  <c r="G1886" i="3"/>
  <c r="F1886" i="3"/>
  <c r="E1886" i="3"/>
  <c r="D1886" i="3"/>
  <c r="C1886" i="3"/>
  <c r="B1886" i="3"/>
  <c r="A1886" i="3" s="1"/>
  <c r="G1885" i="3"/>
  <c r="F1885" i="3"/>
  <c r="E1885" i="3"/>
  <c r="D1885" i="3"/>
  <c r="C1885" i="3"/>
  <c r="B1885" i="3"/>
  <c r="A1885" i="3" s="1"/>
  <c r="G1884" i="3"/>
  <c r="F1884" i="3"/>
  <c r="E1884" i="3"/>
  <c r="D1884" i="3"/>
  <c r="C1884" i="3"/>
  <c r="B1884" i="3"/>
  <c r="A1884" i="3" s="1"/>
  <c r="G1883" i="3"/>
  <c r="F1883" i="3"/>
  <c r="E1883" i="3"/>
  <c r="D1883" i="3"/>
  <c r="C1883" i="3"/>
  <c r="B1883" i="3"/>
  <c r="A1883" i="3" s="1"/>
  <c r="G1882" i="3"/>
  <c r="F1882" i="3"/>
  <c r="E1882" i="3"/>
  <c r="D1882" i="3"/>
  <c r="C1882" i="3"/>
  <c r="B1882" i="3"/>
  <c r="A1882" i="3" s="1"/>
  <c r="G1881" i="3"/>
  <c r="F1881" i="3"/>
  <c r="E1881" i="3"/>
  <c r="D1881" i="3"/>
  <c r="C1881" i="3"/>
  <c r="B1881" i="3"/>
  <c r="A1881" i="3" s="1"/>
  <c r="G1880" i="3"/>
  <c r="F1880" i="3"/>
  <c r="E1880" i="3"/>
  <c r="D1880" i="3"/>
  <c r="C1880" i="3"/>
  <c r="B1880" i="3"/>
  <c r="A1880" i="3" s="1"/>
  <c r="G1879" i="3"/>
  <c r="F1879" i="3"/>
  <c r="E1879" i="3"/>
  <c r="D1879" i="3"/>
  <c r="C1879" i="3"/>
  <c r="B1879" i="3"/>
  <c r="A1879" i="3" s="1"/>
  <c r="G1878" i="3"/>
  <c r="F1878" i="3"/>
  <c r="E1878" i="3"/>
  <c r="D1878" i="3"/>
  <c r="C1878" i="3"/>
  <c r="B1878" i="3"/>
  <c r="A1878" i="3" s="1"/>
  <c r="G1877" i="3"/>
  <c r="F1877" i="3"/>
  <c r="E1877" i="3"/>
  <c r="D1877" i="3"/>
  <c r="C1877" i="3"/>
  <c r="B1877" i="3"/>
  <c r="A1877" i="3" s="1"/>
  <c r="G1876" i="3"/>
  <c r="F1876" i="3"/>
  <c r="E1876" i="3"/>
  <c r="D1876" i="3"/>
  <c r="C1876" i="3"/>
  <c r="B1876" i="3"/>
  <c r="A1876" i="3" s="1"/>
  <c r="G1875" i="3"/>
  <c r="F1875" i="3"/>
  <c r="E1875" i="3"/>
  <c r="D1875" i="3"/>
  <c r="C1875" i="3"/>
  <c r="B1875" i="3"/>
  <c r="A1875" i="3" s="1"/>
  <c r="G1874" i="3"/>
  <c r="F1874" i="3"/>
  <c r="E1874" i="3"/>
  <c r="D1874" i="3"/>
  <c r="C1874" i="3"/>
  <c r="B1874" i="3"/>
  <c r="A1874" i="3" s="1"/>
  <c r="G1873" i="3"/>
  <c r="F1873" i="3"/>
  <c r="E1873" i="3"/>
  <c r="D1873" i="3"/>
  <c r="C1873" i="3"/>
  <c r="B1873" i="3"/>
  <c r="A1873" i="3" s="1"/>
  <c r="G1872" i="3"/>
  <c r="F1872" i="3"/>
  <c r="E1872" i="3"/>
  <c r="D1872" i="3"/>
  <c r="C1872" i="3"/>
  <c r="B1872" i="3"/>
  <c r="A1872" i="3" s="1"/>
  <c r="G1871" i="3"/>
  <c r="F1871" i="3"/>
  <c r="E1871" i="3"/>
  <c r="D1871" i="3"/>
  <c r="C1871" i="3"/>
  <c r="B1871" i="3"/>
  <c r="A1871" i="3" s="1"/>
  <c r="G1870" i="3"/>
  <c r="F1870" i="3"/>
  <c r="E1870" i="3"/>
  <c r="D1870" i="3"/>
  <c r="C1870" i="3"/>
  <c r="B1870" i="3"/>
  <c r="A1870" i="3" s="1"/>
  <c r="G1869" i="3"/>
  <c r="F1869" i="3"/>
  <c r="E1869" i="3"/>
  <c r="D1869" i="3"/>
  <c r="C1869" i="3"/>
  <c r="B1869" i="3"/>
  <c r="A1869" i="3" s="1"/>
  <c r="G1868" i="3"/>
  <c r="F1868" i="3"/>
  <c r="E1868" i="3"/>
  <c r="D1868" i="3"/>
  <c r="C1868" i="3"/>
  <c r="B1868" i="3"/>
  <c r="A1868" i="3" s="1"/>
  <c r="G1867" i="3"/>
  <c r="F1867" i="3"/>
  <c r="E1867" i="3"/>
  <c r="D1867" i="3"/>
  <c r="C1867" i="3"/>
  <c r="B1867" i="3"/>
  <c r="A1867" i="3" s="1"/>
  <c r="G1866" i="3"/>
  <c r="F1866" i="3"/>
  <c r="E1866" i="3"/>
  <c r="D1866" i="3"/>
  <c r="C1866" i="3"/>
  <c r="B1866" i="3"/>
  <c r="A1866" i="3" s="1"/>
  <c r="G1865" i="3"/>
  <c r="F1865" i="3"/>
  <c r="E1865" i="3"/>
  <c r="D1865" i="3"/>
  <c r="C1865" i="3"/>
  <c r="B1865" i="3"/>
  <c r="A1865" i="3" s="1"/>
  <c r="G1864" i="3"/>
  <c r="F1864" i="3"/>
  <c r="E1864" i="3"/>
  <c r="D1864" i="3"/>
  <c r="C1864" i="3"/>
  <c r="B1864" i="3"/>
  <c r="A1864" i="3" s="1"/>
  <c r="G1863" i="3"/>
  <c r="F1863" i="3"/>
  <c r="E1863" i="3"/>
  <c r="D1863" i="3"/>
  <c r="C1863" i="3"/>
  <c r="B1863" i="3"/>
  <c r="A1863" i="3" s="1"/>
  <c r="G1862" i="3"/>
  <c r="F1862" i="3"/>
  <c r="E1862" i="3"/>
  <c r="D1862" i="3"/>
  <c r="C1862" i="3"/>
  <c r="B1862" i="3"/>
  <c r="A1862" i="3" s="1"/>
  <c r="G1861" i="3"/>
  <c r="F1861" i="3"/>
  <c r="E1861" i="3"/>
  <c r="D1861" i="3"/>
  <c r="C1861" i="3"/>
  <c r="B1861" i="3"/>
  <c r="A1861" i="3" s="1"/>
  <c r="G1860" i="3"/>
  <c r="F1860" i="3"/>
  <c r="E1860" i="3"/>
  <c r="D1860" i="3"/>
  <c r="C1860" i="3"/>
  <c r="B1860" i="3"/>
  <c r="A1860" i="3" s="1"/>
  <c r="G1859" i="3"/>
  <c r="F1859" i="3"/>
  <c r="E1859" i="3"/>
  <c r="D1859" i="3"/>
  <c r="C1859" i="3"/>
  <c r="B1859" i="3"/>
  <c r="A1859" i="3" s="1"/>
  <c r="G1858" i="3"/>
  <c r="F1858" i="3"/>
  <c r="E1858" i="3"/>
  <c r="D1858" i="3"/>
  <c r="C1858" i="3"/>
  <c r="B1858" i="3"/>
  <c r="A1858" i="3" s="1"/>
  <c r="G1857" i="3"/>
  <c r="F1857" i="3"/>
  <c r="E1857" i="3"/>
  <c r="D1857" i="3"/>
  <c r="C1857" i="3"/>
  <c r="B1857" i="3"/>
  <c r="A1857" i="3" s="1"/>
  <c r="G1856" i="3"/>
  <c r="F1856" i="3"/>
  <c r="E1856" i="3"/>
  <c r="D1856" i="3"/>
  <c r="C1856" i="3"/>
  <c r="B1856" i="3"/>
  <c r="A1856" i="3" s="1"/>
  <c r="G1855" i="3"/>
  <c r="F1855" i="3"/>
  <c r="E1855" i="3"/>
  <c r="D1855" i="3"/>
  <c r="C1855" i="3"/>
  <c r="B1855" i="3"/>
  <c r="A1855" i="3" s="1"/>
  <c r="G1854" i="3"/>
  <c r="F1854" i="3"/>
  <c r="E1854" i="3"/>
  <c r="D1854" i="3"/>
  <c r="C1854" i="3"/>
  <c r="B1854" i="3"/>
  <c r="A1854" i="3" s="1"/>
  <c r="G1853" i="3"/>
  <c r="F1853" i="3"/>
  <c r="E1853" i="3"/>
  <c r="D1853" i="3"/>
  <c r="C1853" i="3"/>
  <c r="B1853" i="3"/>
  <c r="A1853" i="3" s="1"/>
  <c r="G1852" i="3"/>
  <c r="F1852" i="3"/>
  <c r="E1852" i="3"/>
  <c r="D1852" i="3"/>
  <c r="C1852" i="3"/>
  <c r="B1852" i="3"/>
  <c r="A1852" i="3" s="1"/>
  <c r="G1851" i="3"/>
  <c r="F1851" i="3"/>
  <c r="E1851" i="3"/>
  <c r="D1851" i="3"/>
  <c r="C1851" i="3"/>
  <c r="B1851" i="3"/>
  <c r="A1851" i="3" s="1"/>
  <c r="G1850" i="3"/>
  <c r="F1850" i="3"/>
  <c r="E1850" i="3"/>
  <c r="D1850" i="3"/>
  <c r="C1850" i="3"/>
  <c r="B1850" i="3"/>
  <c r="A1850" i="3" s="1"/>
  <c r="G1849" i="3"/>
  <c r="F1849" i="3"/>
  <c r="E1849" i="3"/>
  <c r="D1849" i="3"/>
  <c r="C1849" i="3"/>
  <c r="B1849" i="3"/>
  <c r="A1849" i="3" s="1"/>
  <c r="G1848" i="3"/>
  <c r="F1848" i="3"/>
  <c r="E1848" i="3"/>
  <c r="D1848" i="3"/>
  <c r="C1848" i="3"/>
  <c r="B1848" i="3"/>
  <c r="A1848" i="3" s="1"/>
  <c r="G1847" i="3"/>
  <c r="F1847" i="3"/>
  <c r="E1847" i="3"/>
  <c r="D1847" i="3"/>
  <c r="C1847" i="3"/>
  <c r="B1847" i="3"/>
  <c r="A1847" i="3" s="1"/>
  <c r="G1846" i="3"/>
  <c r="F1846" i="3"/>
  <c r="E1846" i="3"/>
  <c r="D1846" i="3"/>
  <c r="C1846" i="3"/>
  <c r="B1846" i="3"/>
  <c r="A1846" i="3" s="1"/>
  <c r="G1845" i="3"/>
  <c r="F1845" i="3"/>
  <c r="E1845" i="3"/>
  <c r="D1845" i="3"/>
  <c r="C1845" i="3"/>
  <c r="B1845" i="3"/>
  <c r="A1845" i="3" s="1"/>
  <c r="G1844" i="3"/>
  <c r="F1844" i="3"/>
  <c r="E1844" i="3"/>
  <c r="D1844" i="3"/>
  <c r="C1844" i="3"/>
  <c r="B1844" i="3"/>
  <c r="A1844" i="3" s="1"/>
  <c r="G1843" i="3"/>
  <c r="F1843" i="3"/>
  <c r="E1843" i="3"/>
  <c r="D1843" i="3"/>
  <c r="C1843" i="3"/>
  <c r="B1843" i="3"/>
  <c r="A1843" i="3" s="1"/>
  <c r="G1842" i="3"/>
  <c r="F1842" i="3"/>
  <c r="E1842" i="3"/>
  <c r="D1842" i="3"/>
  <c r="C1842" i="3"/>
  <c r="B1842" i="3"/>
  <c r="A1842" i="3" s="1"/>
  <c r="G1841" i="3"/>
  <c r="F1841" i="3"/>
  <c r="E1841" i="3"/>
  <c r="D1841" i="3"/>
  <c r="C1841" i="3"/>
  <c r="B1841" i="3"/>
  <c r="A1841" i="3" s="1"/>
  <c r="G1840" i="3"/>
  <c r="F1840" i="3"/>
  <c r="E1840" i="3"/>
  <c r="D1840" i="3"/>
  <c r="C1840" i="3"/>
  <c r="B1840" i="3"/>
  <c r="A1840" i="3" s="1"/>
  <c r="G1839" i="3"/>
  <c r="F1839" i="3"/>
  <c r="E1839" i="3"/>
  <c r="D1839" i="3"/>
  <c r="C1839" i="3"/>
  <c r="B1839" i="3"/>
  <c r="A1839" i="3" s="1"/>
  <c r="G1838" i="3"/>
  <c r="F1838" i="3"/>
  <c r="E1838" i="3"/>
  <c r="D1838" i="3"/>
  <c r="C1838" i="3"/>
  <c r="B1838" i="3"/>
  <c r="A1838" i="3" s="1"/>
  <c r="G1837" i="3"/>
  <c r="F1837" i="3"/>
  <c r="E1837" i="3"/>
  <c r="D1837" i="3"/>
  <c r="C1837" i="3"/>
  <c r="B1837" i="3"/>
  <c r="A1837" i="3" s="1"/>
  <c r="G1836" i="3"/>
  <c r="F1836" i="3"/>
  <c r="E1836" i="3"/>
  <c r="D1836" i="3"/>
  <c r="C1836" i="3"/>
  <c r="B1836" i="3"/>
  <c r="A1836" i="3" s="1"/>
  <c r="G1835" i="3"/>
  <c r="F1835" i="3"/>
  <c r="E1835" i="3"/>
  <c r="D1835" i="3"/>
  <c r="C1835" i="3"/>
  <c r="B1835" i="3"/>
  <c r="A1835" i="3" s="1"/>
  <c r="G1834" i="3"/>
  <c r="F1834" i="3"/>
  <c r="E1834" i="3"/>
  <c r="D1834" i="3"/>
  <c r="C1834" i="3"/>
  <c r="B1834" i="3"/>
  <c r="A1834" i="3" s="1"/>
  <c r="G1833" i="3"/>
  <c r="F1833" i="3"/>
  <c r="E1833" i="3"/>
  <c r="D1833" i="3"/>
  <c r="C1833" i="3"/>
  <c r="B1833" i="3"/>
  <c r="A1833" i="3" s="1"/>
  <c r="G1832" i="3"/>
  <c r="F1832" i="3"/>
  <c r="E1832" i="3"/>
  <c r="D1832" i="3"/>
  <c r="C1832" i="3"/>
  <c r="B1832" i="3"/>
  <c r="A1832" i="3" s="1"/>
  <c r="G1831" i="3"/>
  <c r="F1831" i="3"/>
  <c r="E1831" i="3"/>
  <c r="D1831" i="3"/>
  <c r="C1831" i="3"/>
  <c r="B1831" i="3"/>
  <c r="A1831" i="3" s="1"/>
  <c r="G1830" i="3"/>
  <c r="F1830" i="3"/>
  <c r="E1830" i="3"/>
  <c r="D1830" i="3"/>
  <c r="C1830" i="3"/>
  <c r="B1830" i="3"/>
  <c r="A1830" i="3" s="1"/>
  <c r="G1829" i="3"/>
  <c r="F1829" i="3"/>
  <c r="E1829" i="3"/>
  <c r="D1829" i="3"/>
  <c r="C1829" i="3"/>
  <c r="B1829" i="3"/>
  <c r="A1829" i="3" s="1"/>
  <c r="G1828" i="3"/>
  <c r="F1828" i="3"/>
  <c r="E1828" i="3"/>
  <c r="D1828" i="3"/>
  <c r="C1828" i="3"/>
  <c r="B1828" i="3"/>
  <c r="A1828" i="3" s="1"/>
  <c r="G1827" i="3"/>
  <c r="F1827" i="3"/>
  <c r="E1827" i="3"/>
  <c r="D1827" i="3"/>
  <c r="C1827" i="3"/>
  <c r="B1827" i="3"/>
  <c r="A1827" i="3" s="1"/>
  <c r="G1826" i="3"/>
  <c r="F1826" i="3"/>
  <c r="E1826" i="3"/>
  <c r="D1826" i="3"/>
  <c r="C1826" i="3"/>
  <c r="B1826" i="3"/>
  <c r="A1826" i="3" s="1"/>
  <c r="G1825" i="3"/>
  <c r="F1825" i="3"/>
  <c r="E1825" i="3"/>
  <c r="D1825" i="3"/>
  <c r="C1825" i="3"/>
  <c r="B1825" i="3"/>
  <c r="A1825" i="3" s="1"/>
  <c r="G1824" i="3"/>
  <c r="F1824" i="3"/>
  <c r="E1824" i="3"/>
  <c r="D1824" i="3"/>
  <c r="C1824" i="3"/>
  <c r="B1824" i="3"/>
  <c r="A1824" i="3" s="1"/>
  <c r="G1823" i="3"/>
  <c r="F1823" i="3"/>
  <c r="E1823" i="3"/>
  <c r="D1823" i="3"/>
  <c r="C1823" i="3"/>
  <c r="B1823" i="3"/>
  <c r="A1823" i="3" s="1"/>
  <c r="G1822" i="3"/>
  <c r="F1822" i="3"/>
  <c r="E1822" i="3"/>
  <c r="D1822" i="3"/>
  <c r="C1822" i="3"/>
  <c r="B1822" i="3"/>
  <c r="A1822" i="3" s="1"/>
  <c r="G1821" i="3"/>
  <c r="F1821" i="3"/>
  <c r="E1821" i="3"/>
  <c r="D1821" i="3"/>
  <c r="C1821" i="3"/>
  <c r="B1821" i="3"/>
  <c r="A1821" i="3" s="1"/>
  <c r="G1820" i="3"/>
  <c r="F1820" i="3"/>
  <c r="E1820" i="3"/>
  <c r="D1820" i="3"/>
  <c r="C1820" i="3"/>
  <c r="B1820" i="3"/>
  <c r="A1820" i="3" s="1"/>
  <c r="G1819" i="3"/>
  <c r="F1819" i="3"/>
  <c r="E1819" i="3"/>
  <c r="D1819" i="3"/>
  <c r="C1819" i="3"/>
  <c r="B1819" i="3"/>
  <c r="A1819" i="3" s="1"/>
  <c r="G1818" i="3"/>
  <c r="F1818" i="3"/>
  <c r="E1818" i="3"/>
  <c r="D1818" i="3"/>
  <c r="C1818" i="3"/>
  <c r="B1818" i="3"/>
  <c r="A1818" i="3" s="1"/>
  <c r="G1817" i="3"/>
  <c r="F1817" i="3"/>
  <c r="E1817" i="3"/>
  <c r="D1817" i="3"/>
  <c r="C1817" i="3"/>
  <c r="B1817" i="3"/>
  <c r="A1817" i="3" s="1"/>
  <c r="G1816" i="3"/>
  <c r="F1816" i="3"/>
  <c r="E1816" i="3"/>
  <c r="D1816" i="3"/>
  <c r="C1816" i="3"/>
  <c r="B1816" i="3"/>
  <c r="A1816" i="3" s="1"/>
  <c r="G1815" i="3"/>
  <c r="F1815" i="3"/>
  <c r="E1815" i="3"/>
  <c r="D1815" i="3"/>
  <c r="C1815" i="3"/>
  <c r="B1815" i="3"/>
  <c r="A1815" i="3" s="1"/>
  <c r="G1814" i="3"/>
  <c r="F1814" i="3"/>
  <c r="E1814" i="3"/>
  <c r="D1814" i="3"/>
  <c r="C1814" i="3"/>
  <c r="B1814" i="3"/>
  <c r="A1814" i="3" s="1"/>
  <c r="G1813" i="3"/>
  <c r="F1813" i="3"/>
  <c r="E1813" i="3"/>
  <c r="D1813" i="3"/>
  <c r="C1813" i="3"/>
  <c r="B1813" i="3"/>
  <c r="A1813" i="3" s="1"/>
  <c r="G1812" i="3"/>
  <c r="F1812" i="3"/>
  <c r="E1812" i="3"/>
  <c r="D1812" i="3"/>
  <c r="C1812" i="3"/>
  <c r="B1812" i="3"/>
  <c r="A1812" i="3" s="1"/>
  <c r="G1811" i="3"/>
  <c r="F1811" i="3"/>
  <c r="E1811" i="3"/>
  <c r="D1811" i="3"/>
  <c r="C1811" i="3"/>
  <c r="B1811" i="3"/>
  <c r="A1811" i="3" s="1"/>
  <c r="G1810" i="3"/>
  <c r="F1810" i="3"/>
  <c r="E1810" i="3"/>
  <c r="D1810" i="3"/>
  <c r="C1810" i="3"/>
  <c r="B1810" i="3"/>
  <c r="A1810" i="3" s="1"/>
  <c r="G1809" i="3"/>
  <c r="F1809" i="3"/>
  <c r="E1809" i="3"/>
  <c r="D1809" i="3"/>
  <c r="C1809" i="3"/>
  <c r="B1809" i="3"/>
  <c r="A1809" i="3" s="1"/>
  <c r="G1808" i="3"/>
  <c r="F1808" i="3"/>
  <c r="E1808" i="3"/>
  <c r="D1808" i="3"/>
  <c r="C1808" i="3"/>
  <c r="B1808" i="3"/>
  <c r="A1808" i="3" s="1"/>
  <c r="G1807" i="3"/>
  <c r="F1807" i="3"/>
  <c r="E1807" i="3"/>
  <c r="D1807" i="3"/>
  <c r="C1807" i="3"/>
  <c r="B1807" i="3"/>
  <c r="A1807" i="3" s="1"/>
  <c r="G1806" i="3"/>
  <c r="F1806" i="3"/>
  <c r="E1806" i="3"/>
  <c r="D1806" i="3"/>
  <c r="C1806" i="3"/>
  <c r="B1806" i="3"/>
  <c r="A1806" i="3" s="1"/>
  <c r="G1805" i="3"/>
  <c r="F1805" i="3"/>
  <c r="E1805" i="3"/>
  <c r="D1805" i="3"/>
  <c r="C1805" i="3"/>
  <c r="B1805" i="3"/>
  <c r="A1805" i="3" s="1"/>
  <c r="G1804" i="3"/>
  <c r="F1804" i="3"/>
  <c r="E1804" i="3"/>
  <c r="D1804" i="3"/>
  <c r="C1804" i="3"/>
  <c r="B1804" i="3"/>
  <c r="A1804" i="3" s="1"/>
  <c r="G1803" i="3"/>
  <c r="F1803" i="3"/>
  <c r="E1803" i="3"/>
  <c r="D1803" i="3"/>
  <c r="C1803" i="3"/>
  <c r="B1803" i="3"/>
  <c r="A1803" i="3" s="1"/>
  <c r="G1802" i="3"/>
  <c r="F1802" i="3"/>
  <c r="E1802" i="3"/>
  <c r="D1802" i="3"/>
  <c r="C1802" i="3"/>
  <c r="B1802" i="3"/>
  <c r="A1802" i="3" s="1"/>
  <c r="G1801" i="3"/>
  <c r="F1801" i="3"/>
  <c r="E1801" i="3"/>
  <c r="D1801" i="3"/>
  <c r="C1801" i="3"/>
  <c r="B1801" i="3"/>
  <c r="A1801" i="3" s="1"/>
  <c r="G1800" i="3"/>
  <c r="F1800" i="3"/>
  <c r="E1800" i="3"/>
  <c r="D1800" i="3"/>
  <c r="C1800" i="3"/>
  <c r="B1800" i="3"/>
  <c r="A1800" i="3" s="1"/>
  <c r="G1799" i="3"/>
  <c r="F1799" i="3"/>
  <c r="E1799" i="3"/>
  <c r="D1799" i="3"/>
  <c r="C1799" i="3"/>
  <c r="B1799" i="3"/>
  <c r="A1799" i="3" s="1"/>
  <c r="G1798" i="3"/>
  <c r="F1798" i="3"/>
  <c r="E1798" i="3"/>
  <c r="D1798" i="3"/>
  <c r="C1798" i="3"/>
  <c r="B1798" i="3"/>
  <c r="A1798" i="3" s="1"/>
  <c r="G1797" i="3"/>
  <c r="F1797" i="3"/>
  <c r="E1797" i="3"/>
  <c r="D1797" i="3"/>
  <c r="C1797" i="3"/>
  <c r="B1797" i="3"/>
  <c r="A1797" i="3" s="1"/>
  <c r="G1796" i="3"/>
  <c r="F1796" i="3"/>
  <c r="E1796" i="3"/>
  <c r="D1796" i="3"/>
  <c r="C1796" i="3"/>
  <c r="B1796" i="3"/>
  <c r="A1796" i="3" s="1"/>
  <c r="G1795" i="3"/>
  <c r="F1795" i="3"/>
  <c r="E1795" i="3"/>
  <c r="D1795" i="3"/>
  <c r="C1795" i="3"/>
  <c r="B1795" i="3"/>
  <c r="A1795" i="3" s="1"/>
  <c r="G1794" i="3"/>
  <c r="F1794" i="3"/>
  <c r="E1794" i="3"/>
  <c r="D1794" i="3"/>
  <c r="C1794" i="3"/>
  <c r="B1794" i="3"/>
  <c r="A1794" i="3" s="1"/>
  <c r="G1793" i="3"/>
  <c r="F1793" i="3"/>
  <c r="E1793" i="3"/>
  <c r="D1793" i="3"/>
  <c r="C1793" i="3"/>
  <c r="B1793" i="3"/>
  <c r="A1793" i="3" s="1"/>
  <c r="G1792" i="3"/>
  <c r="F1792" i="3"/>
  <c r="E1792" i="3"/>
  <c r="D1792" i="3"/>
  <c r="C1792" i="3"/>
  <c r="B1792" i="3"/>
  <c r="A1792" i="3" s="1"/>
  <c r="G1791" i="3"/>
  <c r="F1791" i="3"/>
  <c r="E1791" i="3"/>
  <c r="D1791" i="3"/>
  <c r="C1791" i="3"/>
  <c r="B1791" i="3"/>
  <c r="A1791" i="3" s="1"/>
  <c r="G1790" i="3"/>
  <c r="F1790" i="3"/>
  <c r="E1790" i="3"/>
  <c r="D1790" i="3"/>
  <c r="C1790" i="3"/>
  <c r="B1790" i="3"/>
  <c r="A1790" i="3" s="1"/>
  <c r="G1789" i="3"/>
  <c r="F1789" i="3"/>
  <c r="E1789" i="3"/>
  <c r="D1789" i="3"/>
  <c r="C1789" i="3"/>
  <c r="B1789" i="3"/>
  <c r="A1789" i="3" s="1"/>
  <c r="G1788" i="3"/>
  <c r="F1788" i="3"/>
  <c r="E1788" i="3"/>
  <c r="D1788" i="3"/>
  <c r="C1788" i="3"/>
  <c r="B1788" i="3"/>
  <c r="A1788" i="3" s="1"/>
  <c r="G1787" i="3"/>
  <c r="F1787" i="3"/>
  <c r="E1787" i="3"/>
  <c r="D1787" i="3"/>
  <c r="C1787" i="3"/>
  <c r="B1787" i="3"/>
  <c r="A1787" i="3" s="1"/>
  <c r="G1786" i="3"/>
  <c r="F1786" i="3"/>
  <c r="E1786" i="3"/>
  <c r="D1786" i="3"/>
  <c r="C1786" i="3"/>
  <c r="B1786" i="3"/>
  <c r="A1786" i="3" s="1"/>
  <c r="G1785" i="3"/>
  <c r="F1785" i="3"/>
  <c r="E1785" i="3"/>
  <c r="D1785" i="3"/>
  <c r="C1785" i="3"/>
  <c r="B1785" i="3"/>
  <c r="A1785" i="3" s="1"/>
  <c r="G1784" i="3"/>
  <c r="F1784" i="3"/>
  <c r="E1784" i="3"/>
  <c r="D1784" i="3"/>
  <c r="C1784" i="3"/>
  <c r="B1784" i="3"/>
  <c r="A1784" i="3" s="1"/>
  <c r="G1783" i="3"/>
  <c r="F1783" i="3"/>
  <c r="E1783" i="3"/>
  <c r="D1783" i="3"/>
  <c r="C1783" i="3"/>
  <c r="B1783" i="3"/>
  <c r="A1783" i="3" s="1"/>
  <c r="G1782" i="3"/>
  <c r="F1782" i="3"/>
  <c r="E1782" i="3"/>
  <c r="D1782" i="3"/>
  <c r="C1782" i="3"/>
  <c r="B1782" i="3"/>
  <c r="A1782" i="3" s="1"/>
  <c r="G1781" i="3"/>
  <c r="F1781" i="3"/>
  <c r="E1781" i="3"/>
  <c r="D1781" i="3"/>
  <c r="C1781" i="3"/>
  <c r="B1781" i="3"/>
  <c r="A1781" i="3" s="1"/>
  <c r="G1780" i="3"/>
  <c r="F1780" i="3"/>
  <c r="E1780" i="3"/>
  <c r="D1780" i="3"/>
  <c r="C1780" i="3"/>
  <c r="B1780" i="3"/>
  <c r="A1780" i="3" s="1"/>
  <c r="G1779" i="3"/>
  <c r="F1779" i="3"/>
  <c r="E1779" i="3"/>
  <c r="D1779" i="3"/>
  <c r="C1779" i="3"/>
  <c r="B1779" i="3"/>
  <c r="A1779" i="3" s="1"/>
  <c r="G1778" i="3"/>
  <c r="F1778" i="3"/>
  <c r="E1778" i="3"/>
  <c r="D1778" i="3"/>
  <c r="C1778" i="3"/>
  <c r="B1778" i="3"/>
  <c r="A1778" i="3" s="1"/>
  <c r="G1777" i="3"/>
  <c r="F1777" i="3"/>
  <c r="E1777" i="3"/>
  <c r="D1777" i="3"/>
  <c r="C1777" i="3"/>
  <c r="B1777" i="3"/>
  <c r="A1777" i="3" s="1"/>
  <c r="G1776" i="3"/>
  <c r="F1776" i="3"/>
  <c r="E1776" i="3"/>
  <c r="D1776" i="3"/>
  <c r="C1776" i="3"/>
  <c r="B1776" i="3"/>
  <c r="A1776" i="3" s="1"/>
  <c r="G1775" i="3"/>
  <c r="F1775" i="3"/>
  <c r="E1775" i="3"/>
  <c r="D1775" i="3"/>
  <c r="C1775" i="3"/>
  <c r="B1775" i="3"/>
  <c r="A1775" i="3" s="1"/>
  <c r="G1774" i="3"/>
  <c r="F1774" i="3"/>
  <c r="E1774" i="3"/>
  <c r="D1774" i="3"/>
  <c r="C1774" i="3"/>
  <c r="B1774" i="3"/>
  <c r="A1774" i="3" s="1"/>
  <c r="G1773" i="3"/>
  <c r="F1773" i="3"/>
  <c r="E1773" i="3"/>
  <c r="D1773" i="3"/>
  <c r="C1773" i="3"/>
  <c r="B1773" i="3"/>
  <c r="A1773" i="3" s="1"/>
  <c r="G1772" i="3"/>
  <c r="F1772" i="3"/>
  <c r="E1772" i="3"/>
  <c r="D1772" i="3"/>
  <c r="C1772" i="3"/>
  <c r="B1772" i="3"/>
  <c r="A1772" i="3" s="1"/>
  <c r="G1771" i="3"/>
  <c r="F1771" i="3"/>
  <c r="E1771" i="3"/>
  <c r="D1771" i="3"/>
  <c r="C1771" i="3"/>
  <c r="B1771" i="3"/>
  <c r="A1771" i="3" s="1"/>
  <c r="G1770" i="3"/>
  <c r="F1770" i="3"/>
  <c r="E1770" i="3"/>
  <c r="D1770" i="3"/>
  <c r="C1770" i="3"/>
  <c r="B1770" i="3"/>
  <c r="A1770" i="3" s="1"/>
  <c r="G1769" i="3"/>
  <c r="F1769" i="3"/>
  <c r="E1769" i="3"/>
  <c r="D1769" i="3"/>
  <c r="C1769" i="3"/>
  <c r="B1769" i="3"/>
  <c r="A1769" i="3" s="1"/>
  <c r="G1768" i="3"/>
  <c r="F1768" i="3"/>
  <c r="E1768" i="3"/>
  <c r="D1768" i="3"/>
  <c r="C1768" i="3"/>
  <c r="B1768" i="3"/>
  <c r="A1768" i="3" s="1"/>
  <c r="G1767" i="3"/>
  <c r="F1767" i="3"/>
  <c r="E1767" i="3"/>
  <c r="D1767" i="3"/>
  <c r="C1767" i="3"/>
  <c r="B1767" i="3"/>
  <c r="A1767" i="3" s="1"/>
  <c r="G1766" i="3"/>
  <c r="F1766" i="3"/>
  <c r="E1766" i="3"/>
  <c r="D1766" i="3"/>
  <c r="C1766" i="3"/>
  <c r="B1766" i="3"/>
  <c r="A1766" i="3" s="1"/>
  <c r="G1765" i="3"/>
  <c r="F1765" i="3"/>
  <c r="E1765" i="3"/>
  <c r="D1765" i="3"/>
  <c r="C1765" i="3"/>
  <c r="B1765" i="3"/>
  <c r="A1765" i="3" s="1"/>
  <c r="G1764" i="3"/>
  <c r="F1764" i="3"/>
  <c r="E1764" i="3"/>
  <c r="D1764" i="3"/>
  <c r="C1764" i="3"/>
  <c r="B1764" i="3"/>
  <c r="A1764" i="3" s="1"/>
  <c r="G1763" i="3"/>
  <c r="F1763" i="3"/>
  <c r="E1763" i="3"/>
  <c r="D1763" i="3"/>
  <c r="C1763" i="3"/>
  <c r="B1763" i="3"/>
  <c r="A1763" i="3" s="1"/>
  <c r="G1762" i="3"/>
  <c r="F1762" i="3"/>
  <c r="E1762" i="3"/>
  <c r="D1762" i="3"/>
  <c r="C1762" i="3"/>
  <c r="B1762" i="3"/>
  <c r="A1762" i="3" s="1"/>
  <c r="G1761" i="3"/>
  <c r="F1761" i="3"/>
  <c r="E1761" i="3"/>
  <c r="D1761" i="3"/>
  <c r="C1761" i="3"/>
  <c r="B1761" i="3"/>
  <c r="A1761" i="3" s="1"/>
  <c r="G1760" i="3"/>
  <c r="F1760" i="3"/>
  <c r="E1760" i="3"/>
  <c r="D1760" i="3"/>
  <c r="C1760" i="3"/>
  <c r="B1760" i="3"/>
  <c r="A1760" i="3" s="1"/>
  <c r="G1759" i="3"/>
  <c r="F1759" i="3"/>
  <c r="E1759" i="3"/>
  <c r="D1759" i="3"/>
  <c r="C1759" i="3"/>
  <c r="B1759" i="3"/>
  <c r="A1759" i="3" s="1"/>
  <c r="G1758" i="3"/>
  <c r="F1758" i="3"/>
  <c r="E1758" i="3"/>
  <c r="D1758" i="3"/>
  <c r="C1758" i="3"/>
  <c r="B1758" i="3"/>
  <c r="A1758" i="3" s="1"/>
  <c r="G1757" i="3"/>
  <c r="F1757" i="3"/>
  <c r="E1757" i="3"/>
  <c r="D1757" i="3"/>
  <c r="C1757" i="3"/>
  <c r="B1757" i="3"/>
  <c r="A1757" i="3" s="1"/>
  <c r="G1756" i="3"/>
  <c r="F1756" i="3"/>
  <c r="E1756" i="3"/>
  <c r="D1756" i="3"/>
  <c r="C1756" i="3"/>
  <c r="B1756" i="3"/>
  <c r="A1756" i="3" s="1"/>
  <c r="G1755" i="3"/>
  <c r="F1755" i="3"/>
  <c r="E1755" i="3"/>
  <c r="D1755" i="3"/>
  <c r="C1755" i="3"/>
  <c r="B1755" i="3"/>
  <c r="A1755" i="3" s="1"/>
  <c r="G1754" i="3"/>
  <c r="F1754" i="3"/>
  <c r="E1754" i="3"/>
  <c r="D1754" i="3"/>
  <c r="C1754" i="3"/>
  <c r="B1754" i="3"/>
  <c r="A1754" i="3" s="1"/>
  <c r="G1753" i="3"/>
  <c r="F1753" i="3"/>
  <c r="E1753" i="3"/>
  <c r="D1753" i="3"/>
  <c r="C1753" i="3"/>
  <c r="B1753" i="3"/>
  <c r="A1753" i="3" s="1"/>
  <c r="G1752" i="3"/>
  <c r="F1752" i="3"/>
  <c r="E1752" i="3"/>
  <c r="D1752" i="3"/>
  <c r="C1752" i="3"/>
  <c r="B1752" i="3"/>
  <c r="A1752" i="3" s="1"/>
  <c r="G1751" i="3"/>
  <c r="F1751" i="3"/>
  <c r="E1751" i="3"/>
  <c r="D1751" i="3"/>
  <c r="C1751" i="3"/>
  <c r="B1751" i="3"/>
  <c r="A1751" i="3" s="1"/>
  <c r="G1750" i="3"/>
  <c r="F1750" i="3"/>
  <c r="E1750" i="3"/>
  <c r="D1750" i="3"/>
  <c r="C1750" i="3"/>
  <c r="B1750" i="3"/>
  <c r="A1750" i="3" s="1"/>
  <c r="G1749" i="3"/>
  <c r="F1749" i="3"/>
  <c r="E1749" i="3"/>
  <c r="D1749" i="3"/>
  <c r="C1749" i="3"/>
  <c r="B1749" i="3"/>
  <c r="A1749" i="3" s="1"/>
  <c r="G1748" i="3"/>
  <c r="F1748" i="3"/>
  <c r="E1748" i="3"/>
  <c r="D1748" i="3"/>
  <c r="C1748" i="3"/>
  <c r="B1748" i="3"/>
  <c r="A1748" i="3" s="1"/>
  <c r="G1747" i="3"/>
  <c r="F1747" i="3"/>
  <c r="E1747" i="3"/>
  <c r="D1747" i="3"/>
  <c r="C1747" i="3"/>
  <c r="B1747" i="3"/>
  <c r="A1747" i="3" s="1"/>
  <c r="G1746" i="3"/>
  <c r="F1746" i="3"/>
  <c r="E1746" i="3"/>
  <c r="D1746" i="3"/>
  <c r="C1746" i="3"/>
  <c r="B1746" i="3"/>
  <c r="A1746" i="3" s="1"/>
  <c r="G1745" i="3"/>
  <c r="F1745" i="3"/>
  <c r="E1745" i="3"/>
  <c r="D1745" i="3"/>
  <c r="C1745" i="3"/>
  <c r="B1745" i="3"/>
  <c r="A1745" i="3" s="1"/>
  <c r="G1744" i="3"/>
  <c r="F1744" i="3"/>
  <c r="E1744" i="3"/>
  <c r="D1744" i="3"/>
  <c r="C1744" i="3"/>
  <c r="B1744" i="3"/>
  <c r="A1744" i="3" s="1"/>
  <c r="G1743" i="3"/>
  <c r="F1743" i="3"/>
  <c r="E1743" i="3"/>
  <c r="D1743" i="3"/>
  <c r="C1743" i="3"/>
  <c r="B1743" i="3"/>
  <c r="A1743" i="3" s="1"/>
  <c r="G1742" i="3"/>
  <c r="F1742" i="3"/>
  <c r="E1742" i="3"/>
  <c r="D1742" i="3"/>
  <c r="C1742" i="3"/>
  <c r="B1742" i="3"/>
  <c r="A1742" i="3" s="1"/>
  <c r="G1741" i="3"/>
  <c r="F1741" i="3"/>
  <c r="E1741" i="3"/>
  <c r="D1741" i="3"/>
  <c r="C1741" i="3"/>
  <c r="B1741" i="3"/>
  <c r="A1741" i="3" s="1"/>
  <c r="G1740" i="3"/>
  <c r="F1740" i="3"/>
  <c r="E1740" i="3"/>
  <c r="D1740" i="3"/>
  <c r="C1740" i="3"/>
  <c r="B1740" i="3"/>
  <c r="A1740" i="3" s="1"/>
  <c r="G1739" i="3"/>
  <c r="F1739" i="3"/>
  <c r="E1739" i="3"/>
  <c r="D1739" i="3"/>
  <c r="C1739" i="3"/>
  <c r="B1739" i="3"/>
  <c r="A1739" i="3" s="1"/>
  <c r="G1738" i="3"/>
  <c r="F1738" i="3"/>
  <c r="E1738" i="3"/>
  <c r="D1738" i="3"/>
  <c r="C1738" i="3"/>
  <c r="B1738" i="3"/>
  <c r="A1738" i="3" s="1"/>
  <c r="G1737" i="3"/>
  <c r="F1737" i="3"/>
  <c r="E1737" i="3"/>
  <c r="D1737" i="3"/>
  <c r="C1737" i="3"/>
  <c r="B1737" i="3"/>
  <c r="A1737" i="3" s="1"/>
  <c r="G1736" i="3"/>
  <c r="F1736" i="3"/>
  <c r="E1736" i="3"/>
  <c r="D1736" i="3"/>
  <c r="C1736" i="3"/>
  <c r="B1736" i="3"/>
  <c r="A1736" i="3" s="1"/>
  <c r="G1735" i="3"/>
  <c r="F1735" i="3"/>
  <c r="E1735" i="3"/>
  <c r="D1735" i="3"/>
  <c r="C1735" i="3"/>
  <c r="B1735" i="3"/>
  <c r="A1735" i="3" s="1"/>
  <c r="G1734" i="3"/>
  <c r="F1734" i="3"/>
  <c r="E1734" i="3"/>
  <c r="D1734" i="3"/>
  <c r="C1734" i="3"/>
  <c r="B1734" i="3"/>
  <c r="A1734" i="3" s="1"/>
  <c r="G1733" i="3"/>
  <c r="F1733" i="3"/>
  <c r="E1733" i="3"/>
  <c r="D1733" i="3"/>
  <c r="C1733" i="3"/>
  <c r="B1733" i="3"/>
  <c r="A1733" i="3" s="1"/>
  <c r="G1732" i="3"/>
  <c r="F1732" i="3"/>
  <c r="E1732" i="3"/>
  <c r="D1732" i="3"/>
  <c r="C1732" i="3"/>
  <c r="B1732" i="3"/>
  <c r="A1732" i="3" s="1"/>
  <c r="G1731" i="3"/>
  <c r="F1731" i="3"/>
  <c r="E1731" i="3"/>
  <c r="D1731" i="3"/>
  <c r="C1731" i="3"/>
  <c r="B1731" i="3"/>
  <c r="A1731" i="3" s="1"/>
  <c r="G1730" i="3"/>
  <c r="F1730" i="3"/>
  <c r="E1730" i="3"/>
  <c r="D1730" i="3"/>
  <c r="C1730" i="3"/>
  <c r="B1730" i="3"/>
  <c r="A1730" i="3" s="1"/>
  <c r="G1729" i="3"/>
  <c r="F1729" i="3"/>
  <c r="E1729" i="3"/>
  <c r="D1729" i="3"/>
  <c r="C1729" i="3"/>
  <c r="B1729" i="3"/>
  <c r="A1729" i="3" s="1"/>
  <c r="G1728" i="3"/>
  <c r="F1728" i="3"/>
  <c r="E1728" i="3"/>
  <c r="D1728" i="3"/>
  <c r="C1728" i="3"/>
  <c r="B1728" i="3"/>
  <c r="A1728" i="3" s="1"/>
  <c r="G1727" i="3"/>
  <c r="F1727" i="3"/>
  <c r="E1727" i="3"/>
  <c r="D1727" i="3"/>
  <c r="C1727" i="3"/>
  <c r="B1727" i="3"/>
  <c r="A1727" i="3" s="1"/>
  <c r="G1726" i="3"/>
  <c r="F1726" i="3"/>
  <c r="E1726" i="3"/>
  <c r="D1726" i="3"/>
  <c r="C1726" i="3"/>
  <c r="B1726" i="3"/>
  <c r="A1726" i="3" s="1"/>
  <c r="G1725" i="3"/>
  <c r="F1725" i="3"/>
  <c r="E1725" i="3"/>
  <c r="D1725" i="3"/>
  <c r="C1725" i="3"/>
  <c r="B1725" i="3"/>
  <c r="A1725" i="3" s="1"/>
  <c r="G1724" i="3"/>
  <c r="F1724" i="3"/>
  <c r="E1724" i="3"/>
  <c r="D1724" i="3"/>
  <c r="C1724" i="3"/>
  <c r="B1724" i="3"/>
  <c r="A1724" i="3" s="1"/>
  <c r="G1723" i="3"/>
  <c r="F1723" i="3"/>
  <c r="E1723" i="3"/>
  <c r="D1723" i="3"/>
  <c r="C1723" i="3"/>
  <c r="B1723" i="3"/>
  <c r="A1723" i="3" s="1"/>
  <c r="G1722" i="3"/>
  <c r="F1722" i="3"/>
  <c r="E1722" i="3"/>
  <c r="D1722" i="3"/>
  <c r="C1722" i="3"/>
  <c r="B1722" i="3"/>
  <c r="A1722" i="3" s="1"/>
  <c r="G1721" i="3"/>
  <c r="F1721" i="3"/>
  <c r="E1721" i="3"/>
  <c r="D1721" i="3"/>
  <c r="C1721" i="3"/>
  <c r="B1721" i="3"/>
  <c r="A1721" i="3" s="1"/>
  <c r="G1720" i="3"/>
  <c r="F1720" i="3"/>
  <c r="E1720" i="3"/>
  <c r="D1720" i="3"/>
  <c r="C1720" i="3"/>
  <c r="B1720" i="3"/>
  <c r="A1720" i="3" s="1"/>
  <c r="G1719" i="3"/>
  <c r="F1719" i="3"/>
  <c r="E1719" i="3"/>
  <c r="D1719" i="3"/>
  <c r="C1719" i="3"/>
  <c r="B1719" i="3"/>
  <c r="A1719" i="3" s="1"/>
  <c r="G1718" i="3"/>
  <c r="F1718" i="3"/>
  <c r="E1718" i="3"/>
  <c r="D1718" i="3"/>
  <c r="C1718" i="3"/>
  <c r="B1718" i="3"/>
  <c r="A1718" i="3" s="1"/>
  <c r="G1717" i="3"/>
  <c r="F1717" i="3"/>
  <c r="E1717" i="3"/>
  <c r="D1717" i="3"/>
  <c r="C1717" i="3"/>
  <c r="B1717" i="3"/>
  <c r="A1717" i="3" s="1"/>
  <c r="G1716" i="3"/>
  <c r="F1716" i="3"/>
  <c r="E1716" i="3"/>
  <c r="D1716" i="3"/>
  <c r="C1716" i="3"/>
  <c r="B1716" i="3"/>
  <c r="A1716" i="3" s="1"/>
  <c r="G1715" i="3"/>
  <c r="F1715" i="3"/>
  <c r="E1715" i="3"/>
  <c r="D1715" i="3"/>
  <c r="C1715" i="3"/>
  <c r="B1715" i="3"/>
  <c r="A1715" i="3" s="1"/>
  <c r="G1714" i="3"/>
  <c r="F1714" i="3"/>
  <c r="E1714" i="3"/>
  <c r="D1714" i="3"/>
  <c r="C1714" i="3"/>
  <c r="B1714" i="3"/>
  <c r="A1714" i="3" s="1"/>
  <c r="G1713" i="3"/>
  <c r="F1713" i="3"/>
  <c r="E1713" i="3"/>
  <c r="D1713" i="3"/>
  <c r="C1713" i="3"/>
  <c r="B1713" i="3"/>
  <c r="A1713" i="3" s="1"/>
  <c r="G1712" i="3"/>
  <c r="F1712" i="3"/>
  <c r="E1712" i="3"/>
  <c r="D1712" i="3"/>
  <c r="C1712" i="3"/>
  <c r="B1712" i="3"/>
  <c r="A1712" i="3" s="1"/>
  <c r="G1711" i="3"/>
  <c r="F1711" i="3"/>
  <c r="E1711" i="3"/>
  <c r="D1711" i="3"/>
  <c r="C1711" i="3"/>
  <c r="B1711" i="3"/>
  <c r="A1711" i="3" s="1"/>
  <c r="G1710" i="3"/>
  <c r="F1710" i="3"/>
  <c r="E1710" i="3"/>
  <c r="D1710" i="3"/>
  <c r="C1710" i="3"/>
  <c r="B1710" i="3"/>
  <c r="A1710" i="3" s="1"/>
  <c r="G1709" i="3"/>
  <c r="F1709" i="3"/>
  <c r="E1709" i="3"/>
  <c r="D1709" i="3"/>
  <c r="C1709" i="3"/>
  <c r="B1709" i="3"/>
  <c r="A1709" i="3" s="1"/>
  <c r="G1708" i="3"/>
  <c r="F1708" i="3"/>
  <c r="E1708" i="3"/>
  <c r="D1708" i="3"/>
  <c r="C1708" i="3"/>
  <c r="B1708" i="3"/>
  <c r="A1708" i="3" s="1"/>
  <c r="G1707" i="3"/>
  <c r="F1707" i="3"/>
  <c r="E1707" i="3"/>
  <c r="D1707" i="3"/>
  <c r="C1707" i="3"/>
  <c r="B1707" i="3"/>
  <c r="A1707" i="3" s="1"/>
  <c r="G1706" i="3"/>
  <c r="F1706" i="3"/>
  <c r="E1706" i="3"/>
  <c r="D1706" i="3"/>
  <c r="C1706" i="3"/>
  <c r="B1706" i="3"/>
  <c r="A1706" i="3" s="1"/>
  <c r="G1705" i="3"/>
  <c r="F1705" i="3"/>
  <c r="E1705" i="3"/>
  <c r="D1705" i="3"/>
  <c r="C1705" i="3"/>
  <c r="B1705" i="3"/>
  <c r="A1705" i="3" s="1"/>
  <c r="G1704" i="3"/>
  <c r="F1704" i="3"/>
  <c r="E1704" i="3"/>
  <c r="D1704" i="3"/>
  <c r="C1704" i="3"/>
  <c r="B1704" i="3"/>
  <c r="A1704" i="3" s="1"/>
  <c r="G1703" i="3"/>
  <c r="F1703" i="3"/>
  <c r="E1703" i="3"/>
  <c r="D1703" i="3"/>
  <c r="C1703" i="3"/>
  <c r="B1703" i="3"/>
  <c r="A1703" i="3" s="1"/>
  <c r="G1702" i="3"/>
  <c r="F1702" i="3"/>
  <c r="E1702" i="3"/>
  <c r="D1702" i="3"/>
  <c r="C1702" i="3"/>
  <c r="B1702" i="3"/>
  <c r="A1702" i="3" s="1"/>
  <c r="G1701" i="3"/>
  <c r="F1701" i="3"/>
  <c r="E1701" i="3"/>
  <c r="D1701" i="3"/>
  <c r="C1701" i="3"/>
  <c r="B1701" i="3"/>
  <c r="A1701" i="3" s="1"/>
  <c r="G1700" i="3"/>
  <c r="F1700" i="3"/>
  <c r="E1700" i="3"/>
  <c r="D1700" i="3"/>
  <c r="C1700" i="3"/>
  <c r="B1700" i="3"/>
  <c r="A1700" i="3" s="1"/>
  <c r="G1699" i="3"/>
  <c r="F1699" i="3"/>
  <c r="E1699" i="3"/>
  <c r="D1699" i="3"/>
  <c r="C1699" i="3"/>
  <c r="B1699" i="3"/>
  <c r="A1699" i="3" s="1"/>
  <c r="G1698" i="3"/>
  <c r="F1698" i="3"/>
  <c r="E1698" i="3"/>
  <c r="D1698" i="3"/>
  <c r="C1698" i="3"/>
  <c r="B1698" i="3"/>
  <c r="A1698" i="3" s="1"/>
  <c r="G1697" i="3"/>
  <c r="F1697" i="3"/>
  <c r="E1697" i="3"/>
  <c r="D1697" i="3"/>
  <c r="C1697" i="3"/>
  <c r="B1697" i="3"/>
  <c r="A1697" i="3" s="1"/>
  <c r="G1696" i="3"/>
  <c r="F1696" i="3"/>
  <c r="E1696" i="3"/>
  <c r="D1696" i="3"/>
  <c r="C1696" i="3"/>
  <c r="B1696" i="3"/>
  <c r="A1696" i="3" s="1"/>
  <c r="G1695" i="3"/>
  <c r="F1695" i="3"/>
  <c r="E1695" i="3"/>
  <c r="D1695" i="3"/>
  <c r="C1695" i="3"/>
  <c r="B1695" i="3"/>
  <c r="A1695" i="3" s="1"/>
  <c r="G1694" i="3"/>
  <c r="F1694" i="3"/>
  <c r="E1694" i="3"/>
  <c r="D1694" i="3"/>
  <c r="C1694" i="3"/>
  <c r="B1694" i="3"/>
  <c r="A1694" i="3" s="1"/>
  <c r="G1693" i="3"/>
  <c r="F1693" i="3"/>
  <c r="E1693" i="3"/>
  <c r="D1693" i="3"/>
  <c r="C1693" i="3"/>
  <c r="B1693" i="3"/>
  <c r="A1693" i="3" s="1"/>
  <c r="G1692" i="3"/>
  <c r="F1692" i="3"/>
  <c r="E1692" i="3"/>
  <c r="D1692" i="3"/>
  <c r="C1692" i="3"/>
  <c r="B1692" i="3"/>
  <c r="A1692" i="3" s="1"/>
  <c r="G1691" i="3"/>
  <c r="F1691" i="3"/>
  <c r="E1691" i="3"/>
  <c r="D1691" i="3"/>
  <c r="C1691" i="3"/>
  <c r="B1691" i="3"/>
  <c r="A1691" i="3" s="1"/>
  <c r="G1690" i="3"/>
  <c r="F1690" i="3"/>
  <c r="E1690" i="3"/>
  <c r="D1690" i="3"/>
  <c r="C1690" i="3"/>
  <c r="B1690" i="3"/>
  <c r="A1690" i="3" s="1"/>
  <c r="G1689" i="3"/>
  <c r="F1689" i="3"/>
  <c r="E1689" i="3"/>
  <c r="D1689" i="3"/>
  <c r="C1689" i="3"/>
  <c r="B1689" i="3"/>
  <c r="A1689" i="3" s="1"/>
  <c r="G1688" i="3"/>
  <c r="F1688" i="3"/>
  <c r="E1688" i="3"/>
  <c r="D1688" i="3"/>
  <c r="C1688" i="3"/>
  <c r="B1688" i="3"/>
  <c r="A1688" i="3" s="1"/>
  <c r="G1687" i="3"/>
  <c r="F1687" i="3"/>
  <c r="E1687" i="3"/>
  <c r="D1687" i="3"/>
  <c r="C1687" i="3"/>
  <c r="B1687" i="3"/>
  <c r="A1687" i="3" s="1"/>
  <c r="G1686" i="3"/>
  <c r="F1686" i="3"/>
  <c r="E1686" i="3"/>
  <c r="D1686" i="3"/>
  <c r="C1686" i="3"/>
  <c r="B1686" i="3"/>
  <c r="A1686" i="3" s="1"/>
  <c r="G1685" i="3"/>
  <c r="F1685" i="3"/>
  <c r="E1685" i="3"/>
  <c r="D1685" i="3"/>
  <c r="C1685" i="3"/>
  <c r="B1685" i="3"/>
  <c r="A1685" i="3" s="1"/>
  <c r="G1684" i="3"/>
  <c r="F1684" i="3"/>
  <c r="E1684" i="3"/>
  <c r="D1684" i="3"/>
  <c r="C1684" i="3"/>
  <c r="B1684" i="3"/>
  <c r="A1684" i="3" s="1"/>
  <c r="G1683" i="3"/>
  <c r="F1683" i="3"/>
  <c r="E1683" i="3"/>
  <c r="D1683" i="3"/>
  <c r="C1683" i="3"/>
  <c r="B1683" i="3"/>
  <c r="A1683" i="3" s="1"/>
  <c r="G1682" i="3"/>
  <c r="F1682" i="3"/>
  <c r="E1682" i="3"/>
  <c r="D1682" i="3"/>
  <c r="C1682" i="3"/>
  <c r="B1682" i="3"/>
  <c r="A1682" i="3" s="1"/>
  <c r="G1681" i="3"/>
  <c r="F1681" i="3"/>
  <c r="E1681" i="3"/>
  <c r="D1681" i="3"/>
  <c r="C1681" i="3"/>
  <c r="B1681" i="3"/>
  <c r="A1681" i="3" s="1"/>
  <c r="G1680" i="3"/>
  <c r="F1680" i="3"/>
  <c r="E1680" i="3"/>
  <c r="D1680" i="3"/>
  <c r="C1680" i="3"/>
  <c r="B1680" i="3"/>
  <c r="A1680" i="3" s="1"/>
  <c r="G1679" i="3"/>
  <c r="F1679" i="3"/>
  <c r="E1679" i="3"/>
  <c r="D1679" i="3"/>
  <c r="C1679" i="3"/>
  <c r="B1679" i="3"/>
  <c r="A1679" i="3" s="1"/>
  <c r="G1678" i="3"/>
  <c r="F1678" i="3"/>
  <c r="E1678" i="3"/>
  <c r="D1678" i="3"/>
  <c r="C1678" i="3"/>
  <c r="B1678" i="3"/>
  <c r="A1678" i="3" s="1"/>
  <c r="G1677" i="3"/>
  <c r="F1677" i="3"/>
  <c r="E1677" i="3"/>
  <c r="D1677" i="3"/>
  <c r="C1677" i="3"/>
  <c r="B1677" i="3"/>
  <c r="A1677" i="3" s="1"/>
  <c r="G1676" i="3"/>
  <c r="F1676" i="3"/>
  <c r="E1676" i="3"/>
  <c r="D1676" i="3"/>
  <c r="C1676" i="3"/>
  <c r="B1676" i="3"/>
  <c r="A1676" i="3" s="1"/>
  <c r="G1675" i="3"/>
  <c r="F1675" i="3"/>
  <c r="E1675" i="3"/>
  <c r="D1675" i="3"/>
  <c r="C1675" i="3"/>
  <c r="B1675" i="3"/>
  <c r="A1675" i="3" s="1"/>
  <c r="G1674" i="3"/>
  <c r="F1674" i="3"/>
  <c r="E1674" i="3"/>
  <c r="D1674" i="3"/>
  <c r="C1674" i="3"/>
  <c r="B1674" i="3"/>
  <c r="A1674" i="3" s="1"/>
  <c r="G1673" i="3"/>
  <c r="F1673" i="3"/>
  <c r="E1673" i="3"/>
  <c r="D1673" i="3"/>
  <c r="C1673" i="3"/>
  <c r="B1673" i="3"/>
  <c r="A1673" i="3" s="1"/>
  <c r="G1672" i="3"/>
  <c r="F1672" i="3"/>
  <c r="E1672" i="3"/>
  <c r="D1672" i="3"/>
  <c r="C1672" i="3"/>
  <c r="B1672" i="3"/>
  <c r="A1672" i="3" s="1"/>
  <c r="G1671" i="3"/>
  <c r="F1671" i="3"/>
  <c r="E1671" i="3"/>
  <c r="D1671" i="3"/>
  <c r="C1671" i="3"/>
  <c r="B1671" i="3"/>
  <c r="A1671" i="3" s="1"/>
  <c r="G1670" i="3"/>
  <c r="F1670" i="3"/>
  <c r="E1670" i="3"/>
  <c r="D1670" i="3"/>
  <c r="C1670" i="3"/>
  <c r="B1670" i="3"/>
  <c r="A1670" i="3" s="1"/>
  <c r="G1669" i="3"/>
  <c r="F1669" i="3"/>
  <c r="E1669" i="3"/>
  <c r="D1669" i="3"/>
  <c r="C1669" i="3"/>
  <c r="B1669" i="3"/>
  <c r="A1669" i="3" s="1"/>
  <c r="G1668" i="3"/>
  <c r="F1668" i="3"/>
  <c r="E1668" i="3"/>
  <c r="D1668" i="3"/>
  <c r="C1668" i="3"/>
  <c r="B1668" i="3"/>
  <c r="A1668" i="3" s="1"/>
  <c r="G1667" i="3"/>
  <c r="F1667" i="3"/>
  <c r="E1667" i="3"/>
  <c r="D1667" i="3"/>
  <c r="C1667" i="3"/>
  <c r="B1667" i="3"/>
  <c r="A1667" i="3" s="1"/>
  <c r="G1666" i="3"/>
  <c r="F1666" i="3"/>
  <c r="E1666" i="3"/>
  <c r="D1666" i="3"/>
  <c r="C1666" i="3"/>
  <c r="B1666" i="3"/>
  <c r="A1666" i="3" s="1"/>
  <c r="G1665" i="3"/>
  <c r="F1665" i="3"/>
  <c r="E1665" i="3"/>
  <c r="D1665" i="3"/>
  <c r="C1665" i="3"/>
  <c r="B1665" i="3"/>
  <c r="A1665" i="3" s="1"/>
  <c r="G1664" i="3"/>
  <c r="F1664" i="3"/>
  <c r="E1664" i="3"/>
  <c r="D1664" i="3"/>
  <c r="C1664" i="3"/>
  <c r="B1664" i="3"/>
  <c r="A1664" i="3" s="1"/>
  <c r="G1663" i="3"/>
  <c r="F1663" i="3"/>
  <c r="E1663" i="3"/>
  <c r="D1663" i="3"/>
  <c r="C1663" i="3"/>
  <c r="B1663" i="3"/>
  <c r="A1663" i="3" s="1"/>
  <c r="G1662" i="3"/>
  <c r="F1662" i="3"/>
  <c r="E1662" i="3"/>
  <c r="D1662" i="3"/>
  <c r="C1662" i="3"/>
  <c r="B1662" i="3"/>
  <c r="A1662" i="3" s="1"/>
  <c r="G1661" i="3"/>
  <c r="F1661" i="3"/>
  <c r="E1661" i="3"/>
  <c r="D1661" i="3"/>
  <c r="C1661" i="3"/>
  <c r="B1661" i="3"/>
  <c r="A1661" i="3" s="1"/>
  <c r="G1660" i="3"/>
  <c r="F1660" i="3"/>
  <c r="E1660" i="3"/>
  <c r="D1660" i="3"/>
  <c r="C1660" i="3"/>
  <c r="B1660" i="3"/>
  <c r="A1660" i="3" s="1"/>
  <c r="G1659" i="3"/>
  <c r="F1659" i="3"/>
  <c r="E1659" i="3"/>
  <c r="D1659" i="3"/>
  <c r="C1659" i="3"/>
  <c r="B1659" i="3"/>
  <c r="A1659" i="3" s="1"/>
  <c r="G1658" i="3"/>
  <c r="F1658" i="3"/>
  <c r="E1658" i="3"/>
  <c r="D1658" i="3"/>
  <c r="C1658" i="3"/>
  <c r="B1658" i="3"/>
  <c r="A1658" i="3" s="1"/>
  <c r="G1657" i="3"/>
  <c r="F1657" i="3"/>
  <c r="E1657" i="3"/>
  <c r="D1657" i="3"/>
  <c r="C1657" i="3"/>
  <c r="B1657" i="3"/>
  <c r="A1657" i="3" s="1"/>
  <c r="G1656" i="3"/>
  <c r="F1656" i="3"/>
  <c r="E1656" i="3"/>
  <c r="D1656" i="3"/>
  <c r="C1656" i="3"/>
  <c r="B1656" i="3"/>
  <c r="A1656" i="3" s="1"/>
  <c r="G1655" i="3"/>
  <c r="F1655" i="3"/>
  <c r="E1655" i="3"/>
  <c r="D1655" i="3"/>
  <c r="C1655" i="3"/>
  <c r="B1655" i="3"/>
  <c r="A1655" i="3" s="1"/>
  <c r="G1654" i="3"/>
  <c r="F1654" i="3"/>
  <c r="E1654" i="3"/>
  <c r="D1654" i="3"/>
  <c r="C1654" i="3"/>
  <c r="B1654" i="3"/>
  <c r="A1654" i="3" s="1"/>
  <c r="G1653" i="3"/>
  <c r="F1653" i="3"/>
  <c r="E1653" i="3"/>
  <c r="D1653" i="3"/>
  <c r="C1653" i="3"/>
  <c r="B1653" i="3"/>
  <c r="A1653" i="3" s="1"/>
  <c r="G1652" i="3"/>
  <c r="F1652" i="3"/>
  <c r="E1652" i="3"/>
  <c r="D1652" i="3"/>
  <c r="C1652" i="3"/>
  <c r="B1652" i="3"/>
  <c r="A1652" i="3" s="1"/>
  <c r="G1651" i="3"/>
  <c r="F1651" i="3"/>
  <c r="E1651" i="3"/>
  <c r="D1651" i="3"/>
  <c r="C1651" i="3"/>
  <c r="B1651" i="3"/>
  <c r="A1651" i="3" s="1"/>
  <c r="G1650" i="3"/>
  <c r="F1650" i="3"/>
  <c r="E1650" i="3"/>
  <c r="D1650" i="3"/>
  <c r="C1650" i="3"/>
  <c r="B1650" i="3"/>
  <c r="A1650" i="3" s="1"/>
  <c r="G1649" i="3"/>
  <c r="F1649" i="3"/>
  <c r="E1649" i="3"/>
  <c r="D1649" i="3"/>
  <c r="C1649" i="3"/>
  <c r="B1649" i="3"/>
  <c r="A1649" i="3" s="1"/>
  <c r="G1648" i="3"/>
  <c r="F1648" i="3"/>
  <c r="E1648" i="3"/>
  <c r="D1648" i="3"/>
  <c r="C1648" i="3"/>
  <c r="B1648" i="3"/>
  <c r="A1648" i="3" s="1"/>
  <c r="G1647" i="3"/>
  <c r="F1647" i="3"/>
  <c r="E1647" i="3"/>
  <c r="D1647" i="3"/>
  <c r="C1647" i="3"/>
  <c r="B1647" i="3"/>
  <c r="A1647" i="3" s="1"/>
  <c r="G1646" i="3"/>
  <c r="F1646" i="3"/>
  <c r="E1646" i="3"/>
  <c r="D1646" i="3"/>
  <c r="C1646" i="3"/>
  <c r="B1646" i="3"/>
  <c r="A1646" i="3" s="1"/>
  <c r="G1645" i="3"/>
  <c r="F1645" i="3"/>
  <c r="E1645" i="3"/>
  <c r="D1645" i="3"/>
  <c r="C1645" i="3"/>
  <c r="B1645" i="3"/>
  <c r="A1645" i="3" s="1"/>
  <c r="G1644" i="3"/>
  <c r="F1644" i="3"/>
  <c r="E1644" i="3"/>
  <c r="D1644" i="3"/>
  <c r="C1644" i="3"/>
  <c r="B1644" i="3"/>
  <c r="A1644" i="3" s="1"/>
  <c r="G1643" i="3"/>
  <c r="F1643" i="3"/>
  <c r="E1643" i="3"/>
  <c r="D1643" i="3"/>
  <c r="C1643" i="3"/>
  <c r="B1643" i="3"/>
  <c r="A1643" i="3" s="1"/>
  <c r="G1642" i="3"/>
  <c r="F1642" i="3"/>
  <c r="E1642" i="3"/>
  <c r="D1642" i="3"/>
  <c r="C1642" i="3"/>
  <c r="B1642" i="3"/>
  <c r="A1642" i="3" s="1"/>
  <c r="G1641" i="3"/>
  <c r="F1641" i="3"/>
  <c r="E1641" i="3"/>
  <c r="D1641" i="3"/>
  <c r="C1641" i="3"/>
  <c r="B1641" i="3"/>
  <c r="A1641" i="3" s="1"/>
  <c r="G1640" i="3"/>
  <c r="F1640" i="3"/>
  <c r="E1640" i="3"/>
  <c r="D1640" i="3"/>
  <c r="C1640" i="3"/>
  <c r="B1640" i="3"/>
  <c r="A1640" i="3" s="1"/>
  <c r="G1639" i="3"/>
  <c r="F1639" i="3"/>
  <c r="E1639" i="3"/>
  <c r="D1639" i="3"/>
  <c r="C1639" i="3"/>
  <c r="B1639" i="3"/>
  <c r="A1639" i="3" s="1"/>
  <c r="G1638" i="3"/>
  <c r="F1638" i="3"/>
  <c r="E1638" i="3"/>
  <c r="D1638" i="3"/>
  <c r="C1638" i="3"/>
  <c r="B1638" i="3"/>
  <c r="A1638" i="3" s="1"/>
  <c r="G1637" i="3"/>
  <c r="F1637" i="3"/>
  <c r="E1637" i="3"/>
  <c r="D1637" i="3"/>
  <c r="C1637" i="3"/>
  <c r="B1637" i="3"/>
  <c r="A1637" i="3" s="1"/>
  <c r="G1636" i="3"/>
  <c r="F1636" i="3"/>
  <c r="E1636" i="3"/>
  <c r="D1636" i="3"/>
  <c r="C1636" i="3"/>
  <c r="B1636" i="3"/>
  <c r="A1636" i="3" s="1"/>
  <c r="G1635" i="3"/>
  <c r="F1635" i="3"/>
  <c r="E1635" i="3"/>
  <c r="D1635" i="3"/>
  <c r="C1635" i="3"/>
  <c r="B1635" i="3"/>
  <c r="A1635" i="3" s="1"/>
  <c r="G1634" i="3"/>
  <c r="F1634" i="3"/>
  <c r="E1634" i="3"/>
  <c r="D1634" i="3"/>
  <c r="C1634" i="3"/>
  <c r="B1634" i="3"/>
  <c r="A1634" i="3" s="1"/>
  <c r="G1633" i="3"/>
  <c r="F1633" i="3"/>
  <c r="E1633" i="3"/>
  <c r="D1633" i="3"/>
  <c r="C1633" i="3"/>
  <c r="B1633" i="3"/>
  <c r="A1633" i="3" s="1"/>
  <c r="G1632" i="3"/>
  <c r="F1632" i="3"/>
  <c r="E1632" i="3"/>
  <c r="D1632" i="3"/>
  <c r="C1632" i="3"/>
  <c r="B1632" i="3"/>
  <c r="A1632" i="3" s="1"/>
  <c r="G1631" i="3"/>
  <c r="F1631" i="3"/>
  <c r="E1631" i="3"/>
  <c r="D1631" i="3"/>
  <c r="C1631" i="3"/>
  <c r="B1631" i="3"/>
  <c r="A1631" i="3" s="1"/>
  <c r="G1630" i="3"/>
  <c r="F1630" i="3"/>
  <c r="E1630" i="3"/>
  <c r="D1630" i="3"/>
  <c r="C1630" i="3"/>
  <c r="B1630" i="3"/>
  <c r="A1630" i="3" s="1"/>
  <c r="G1629" i="3"/>
  <c r="F1629" i="3"/>
  <c r="E1629" i="3"/>
  <c r="D1629" i="3"/>
  <c r="B1629" i="3"/>
  <c r="A1629" i="3" s="1"/>
  <c r="G1628" i="3"/>
  <c r="F1628" i="3"/>
  <c r="E1628" i="3"/>
  <c r="D1628" i="3"/>
  <c r="C1628" i="3"/>
  <c r="B1628" i="3"/>
  <c r="A1628" i="3" s="1"/>
  <c r="G1627" i="3"/>
  <c r="F1627" i="3"/>
  <c r="E1627" i="3"/>
  <c r="D1627" i="3"/>
  <c r="C1627" i="3"/>
  <c r="B1627" i="3"/>
  <c r="A1627" i="3" s="1"/>
  <c r="G1626" i="3"/>
  <c r="F1626" i="3"/>
  <c r="E1626" i="3"/>
  <c r="D1626" i="3"/>
  <c r="C1626" i="3"/>
  <c r="B1626" i="3"/>
  <c r="A1626" i="3" s="1"/>
  <c r="G1625" i="3"/>
  <c r="F1625" i="3"/>
  <c r="E1625" i="3"/>
  <c r="D1625" i="3"/>
  <c r="C1625" i="3"/>
  <c r="B1625" i="3"/>
  <c r="A1625" i="3" s="1"/>
  <c r="G1624" i="3"/>
  <c r="F1624" i="3"/>
  <c r="E1624" i="3"/>
  <c r="D1624" i="3"/>
  <c r="C1624" i="3"/>
  <c r="B1624" i="3"/>
  <c r="A1624" i="3" s="1"/>
  <c r="G1623" i="3"/>
  <c r="F1623" i="3"/>
  <c r="E1623" i="3"/>
  <c r="D1623" i="3"/>
  <c r="C1623" i="3"/>
  <c r="B1623" i="3"/>
  <c r="A1623" i="3" s="1"/>
  <c r="G1622" i="3"/>
  <c r="F1622" i="3"/>
  <c r="E1622" i="3"/>
  <c r="D1622" i="3"/>
  <c r="C1622" i="3"/>
  <c r="B1622" i="3"/>
  <c r="A1622" i="3" s="1"/>
  <c r="G1621" i="3"/>
  <c r="F1621" i="3"/>
  <c r="E1621" i="3"/>
  <c r="D1621" i="3"/>
  <c r="C1621" i="3"/>
  <c r="B1621" i="3"/>
  <c r="A1621" i="3" s="1"/>
  <c r="G1620" i="3"/>
  <c r="F1620" i="3"/>
  <c r="E1620" i="3"/>
  <c r="D1620" i="3"/>
  <c r="C1620" i="3"/>
  <c r="B1620" i="3"/>
  <c r="A1620" i="3" s="1"/>
  <c r="G1619" i="3"/>
  <c r="F1619" i="3"/>
  <c r="E1619" i="3"/>
  <c r="D1619" i="3"/>
  <c r="C1619" i="3"/>
  <c r="B1619" i="3"/>
  <c r="A1619" i="3" s="1"/>
  <c r="G1618" i="3"/>
  <c r="F1618" i="3"/>
  <c r="E1618" i="3"/>
  <c r="D1618" i="3"/>
  <c r="C1618" i="3"/>
  <c r="B1618" i="3"/>
  <c r="A1618" i="3" s="1"/>
  <c r="G1617" i="3"/>
  <c r="F1617" i="3"/>
  <c r="E1617" i="3"/>
  <c r="D1617" i="3"/>
  <c r="C1617" i="3"/>
  <c r="B1617" i="3"/>
  <c r="A1617" i="3" s="1"/>
  <c r="G1616" i="3"/>
  <c r="F1616" i="3"/>
  <c r="E1616" i="3"/>
  <c r="D1616" i="3"/>
  <c r="C1616" i="3"/>
  <c r="B1616" i="3"/>
  <c r="A1616" i="3" s="1"/>
  <c r="G1615" i="3"/>
  <c r="F1615" i="3"/>
  <c r="E1615" i="3"/>
  <c r="D1615" i="3"/>
  <c r="C1615" i="3"/>
  <c r="B1615" i="3"/>
  <c r="A1615" i="3" s="1"/>
  <c r="G1614" i="3"/>
  <c r="F1614" i="3"/>
  <c r="E1614" i="3"/>
  <c r="D1614" i="3"/>
  <c r="C1614" i="3"/>
  <c r="B1614" i="3"/>
  <c r="A1614" i="3" s="1"/>
  <c r="G1613" i="3"/>
  <c r="F1613" i="3"/>
  <c r="E1613" i="3"/>
  <c r="D1613" i="3"/>
  <c r="C1613" i="3"/>
  <c r="B1613" i="3"/>
  <c r="A1613" i="3" s="1"/>
  <c r="G1612" i="3"/>
  <c r="F1612" i="3"/>
  <c r="E1612" i="3"/>
  <c r="D1612" i="3"/>
  <c r="C1612" i="3"/>
  <c r="B1612" i="3"/>
  <c r="A1612" i="3" s="1"/>
  <c r="G1611" i="3"/>
  <c r="F1611" i="3"/>
  <c r="E1611" i="3"/>
  <c r="D1611" i="3"/>
  <c r="C1611" i="3"/>
  <c r="B1611" i="3"/>
  <c r="A1611" i="3" s="1"/>
  <c r="G1610" i="3"/>
  <c r="F1610" i="3"/>
  <c r="E1610" i="3"/>
  <c r="D1610" i="3"/>
  <c r="C1610" i="3"/>
  <c r="B1610" i="3"/>
  <c r="A1610" i="3" s="1"/>
  <c r="G1609" i="3"/>
  <c r="F1609" i="3"/>
  <c r="E1609" i="3"/>
  <c r="D1609" i="3"/>
  <c r="C1609" i="3"/>
  <c r="B1609" i="3"/>
  <c r="A1609" i="3" s="1"/>
  <c r="G1608" i="3"/>
  <c r="F1608" i="3"/>
  <c r="E1608" i="3"/>
  <c r="D1608" i="3"/>
  <c r="C1608" i="3"/>
  <c r="B1608" i="3"/>
  <c r="A1608" i="3" s="1"/>
  <c r="G1607" i="3"/>
  <c r="F1607" i="3"/>
  <c r="E1607" i="3"/>
  <c r="D1607" i="3"/>
  <c r="C1607" i="3"/>
  <c r="B1607" i="3"/>
  <c r="A1607" i="3" s="1"/>
  <c r="G1606" i="3"/>
  <c r="F1606" i="3"/>
  <c r="E1606" i="3"/>
  <c r="D1606" i="3"/>
  <c r="C1606" i="3"/>
  <c r="B1606" i="3"/>
  <c r="A1606" i="3" s="1"/>
  <c r="G1605" i="3"/>
  <c r="F1605" i="3"/>
  <c r="E1605" i="3"/>
  <c r="D1605" i="3"/>
  <c r="C1605" i="3"/>
  <c r="B1605" i="3"/>
  <c r="A1605" i="3" s="1"/>
  <c r="G1604" i="3"/>
  <c r="F1604" i="3"/>
  <c r="E1604" i="3"/>
  <c r="D1604" i="3"/>
  <c r="C1604" i="3"/>
  <c r="B1604" i="3"/>
  <c r="A1604" i="3" s="1"/>
  <c r="G1603" i="3"/>
  <c r="F1603" i="3"/>
  <c r="E1603" i="3"/>
  <c r="D1603" i="3"/>
  <c r="C1603" i="3"/>
  <c r="B1603" i="3"/>
  <c r="A1603" i="3" s="1"/>
  <c r="G1602" i="3"/>
  <c r="F1602" i="3"/>
  <c r="E1602" i="3"/>
  <c r="D1602" i="3"/>
  <c r="C1602" i="3"/>
  <c r="B1602" i="3"/>
  <c r="A1602" i="3" s="1"/>
  <c r="G1601" i="3"/>
  <c r="F1601" i="3"/>
  <c r="E1601" i="3"/>
  <c r="D1601" i="3"/>
  <c r="C1601" i="3"/>
  <c r="B1601" i="3"/>
  <c r="A1601" i="3" s="1"/>
  <c r="G1600" i="3"/>
  <c r="F1600" i="3"/>
  <c r="E1600" i="3"/>
  <c r="D1600" i="3"/>
  <c r="C1600" i="3"/>
  <c r="B1600" i="3"/>
  <c r="A1600" i="3" s="1"/>
  <c r="G1599" i="3"/>
  <c r="F1599" i="3"/>
  <c r="E1599" i="3"/>
  <c r="D1599" i="3"/>
  <c r="C1599" i="3"/>
  <c r="B1599" i="3"/>
  <c r="A1599" i="3" s="1"/>
  <c r="G1598" i="3"/>
  <c r="F1598" i="3"/>
  <c r="E1598" i="3"/>
  <c r="D1598" i="3"/>
  <c r="C1598" i="3"/>
  <c r="B1598" i="3"/>
  <c r="A1598" i="3" s="1"/>
  <c r="G1597" i="3"/>
  <c r="F1597" i="3"/>
  <c r="E1597" i="3"/>
  <c r="D1597" i="3"/>
  <c r="C1597" i="3"/>
  <c r="B1597" i="3"/>
  <c r="A1597" i="3" s="1"/>
  <c r="G1596" i="3"/>
  <c r="F1596" i="3"/>
  <c r="E1596" i="3"/>
  <c r="D1596" i="3"/>
  <c r="C1596" i="3"/>
  <c r="B1596" i="3"/>
  <c r="A1596" i="3" s="1"/>
  <c r="G1595" i="3"/>
  <c r="F1595" i="3"/>
  <c r="E1595" i="3"/>
  <c r="D1595" i="3"/>
  <c r="C1595" i="3"/>
  <c r="B1595" i="3"/>
  <c r="A1595" i="3" s="1"/>
  <c r="G1594" i="3"/>
  <c r="F1594" i="3"/>
  <c r="E1594" i="3"/>
  <c r="D1594" i="3"/>
  <c r="C1594" i="3"/>
  <c r="B1594" i="3"/>
  <c r="A1594" i="3" s="1"/>
  <c r="G1593" i="3"/>
  <c r="F1593" i="3"/>
  <c r="E1593" i="3"/>
  <c r="D1593" i="3"/>
  <c r="C1593" i="3"/>
  <c r="B1593" i="3"/>
  <c r="A1593" i="3" s="1"/>
  <c r="G1592" i="3"/>
  <c r="F1592" i="3"/>
  <c r="E1592" i="3"/>
  <c r="D1592" i="3"/>
  <c r="C1592" i="3"/>
  <c r="B1592" i="3"/>
  <c r="A1592" i="3" s="1"/>
  <c r="G1591" i="3"/>
  <c r="F1591" i="3"/>
  <c r="E1591" i="3"/>
  <c r="D1591" i="3"/>
  <c r="C1591" i="3"/>
  <c r="B1591" i="3"/>
  <c r="A1591" i="3" s="1"/>
  <c r="G1590" i="3"/>
  <c r="F1590" i="3"/>
  <c r="E1590" i="3"/>
  <c r="D1590" i="3"/>
  <c r="C1590" i="3"/>
  <c r="B1590" i="3"/>
  <c r="A1590" i="3" s="1"/>
  <c r="G1589" i="3"/>
  <c r="F1589" i="3"/>
  <c r="E1589" i="3"/>
  <c r="D1589" i="3"/>
  <c r="C1589" i="3"/>
  <c r="B1589" i="3"/>
  <c r="A1589" i="3" s="1"/>
  <c r="G1588" i="3"/>
  <c r="F1588" i="3"/>
  <c r="E1588" i="3"/>
  <c r="D1588" i="3"/>
  <c r="C1588" i="3"/>
  <c r="B1588" i="3"/>
  <c r="A1588" i="3" s="1"/>
  <c r="G1587" i="3"/>
  <c r="F1587" i="3"/>
  <c r="E1587" i="3"/>
  <c r="D1587" i="3"/>
  <c r="C1587" i="3"/>
  <c r="B1587" i="3"/>
  <c r="A1587" i="3" s="1"/>
  <c r="G1586" i="3"/>
  <c r="F1586" i="3"/>
  <c r="E1586" i="3"/>
  <c r="D1586" i="3"/>
  <c r="C1586" i="3"/>
  <c r="B1586" i="3"/>
  <c r="A1586" i="3" s="1"/>
  <c r="G1585" i="3"/>
  <c r="F1585" i="3"/>
  <c r="E1585" i="3"/>
  <c r="D1585" i="3"/>
  <c r="C1585" i="3"/>
  <c r="B1585" i="3"/>
  <c r="A1585" i="3" s="1"/>
  <c r="G1584" i="3"/>
  <c r="F1584" i="3"/>
  <c r="E1584" i="3"/>
  <c r="D1584" i="3"/>
  <c r="C1584" i="3"/>
  <c r="B1584" i="3"/>
  <c r="A1584" i="3" s="1"/>
  <c r="G1583" i="3"/>
  <c r="F1583" i="3"/>
  <c r="E1583" i="3"/>
  <c r="D1583" i="3"/>
  <c r="C1583" i="3"/>
  <c r="B1583" i="3"/>
  <c r="A1583" i="3" s="1"/>
  <c r="G1582" i="3"/>
  <c r="F1582" i="3"/>
  <c r="E1582" i="3"/>
  <c r="D1582" i="3"/>
  <c r="C1582" i="3"/>
  <c r="B1582" i="3"/>
  <c r="A1582" i="3" s="1"/>
  <c r="G1581" i="3"/>
  <c r="F1581" i="3"/>
  <c r="E1581" i="3"/>
  <c r="D1581" i="3"/>
  <c r="C1581" i="3"/>
  <c r="B1581" i="3"/>
  <c r="A1581" i="3" s="1"/>
  <c r="G1580" i="3"/>
  <c r="F1580" i="3"/>
  <c r="E1580" i="3"/>
  <c r="D1580" i="3"/>
  <c r="C1580" i="3"/>
  <c r="B1580" i="3"/>
  <c r="A1580" i="3" s="1"/>
  <c r="G1579" i="3"/>
  <c r="F1579" i="3"/>
  <c r="E1579" i="3"/>
  <c r="D1579" i="3"/>
  <c r="C1579" i="3"/>
  <c r="B1579" i="3"/>
  <c r="A1579" i="3" s="1"/>
  <c r="G1578" i="3"/>
  <c r="F1578" i="3"/>
  <c r="E1578" i="3"/>
  <c r="D1578" i="3"/>
  <c r="C1578" i="3"/>
  <c r="B1578" i="3"/>
  <c r="A1578" i="3" s="1"/>
  <c r="G1577" i="3"/>
  <c r="F1577" i="3"/>
  <c r="E1577" i="3"/>
  <c r="D1577" i="3"/>
  <c r="C1577" i="3"/>
  <c r="B1577" i="3"/>
  <c r="A1577" i="3" s="1"/>
  <c r="G1576" i="3"/>
  <c r="F1576" i="3"/>
  <c r="E1576" i="3"/>
  <c r="D1576" i="3"/>
  <c r="C1576" i="3"/>
  <c r="B1576" i="3"/>
  <c r="A1576" i="3" s="1"/>
  <c r="G1575" i="3"/>
  <c r="F1575" i="3"/>
  <c r="E1575" i="3"/>
  <c r="D1575" i="3"/>
  <c r="C1575" i="3"/>
  <c r="B1575" i="3"/>
  <c r="A1575" i="3" s="1"/>
  <c r="G1574" i="3"/>
  <c r="F1574" i="3"/>
  <c r="E1574" i="3"/>
  <c r="D1574" i="3"/>
  <c r="C1574" i="3"/>
  <c r="B1574" i="3"/>
  <c r="A1574" i="3" s="1"/>
  <c r="G1573" i="3"/>
  <c r="F1573" i="3"/>
  <c r="E1573" i="3"/>
  <c r="D1573" i="3"/>
  <c r="C1573" i="3"/>
  <c r="B1573" i="3"/>
  <c r="A1573" i="3" s="1"/>
  <c r="G1572" i="3"/>
  <c r="F1572" i="3"/>
  <c r="E1572" i="3"/>
  <c r="D1572" i="3"/>
  <c r="C1572" i="3"/>
  <c r="B1572" i="3"/>
  <c r="A1572" i="3" s="1"/>
  <c r="G1571" i="3"/>
  <c r="F1571" i="3"/>
  <c r="E1571" i="3"/>
  <c r="D1571" i="3"/>
  <c r="C1571" i="3"/>
  <c r="B1571" i="3"/>
  <c r="A1571" i="3" s="1"/>
  <c r="G1570" i="3"/>
  <c r="F1570" i="3"/>
  <c r="E1570" i="3"/>
  <c r="D1570" i="3"/>
  <c r="C1570" i="3"/>
  <c r="B1570" i="3"/>
  <c r="A1570" i="3" s="1"/>
  <c r="G1569" i="3"/>
  <c r="F1569" i="3"/>
  <c r="E1569" i="3"/>
  <c r="D1569" i="3"/>
  <c r="C1569" i="3"/>
  <c r="B1569" i="3"/>
  <c r="A1569" i="3" s="1"/>
  <c r="G1568" i="3"/>
  <c r="F1568" i="3"/>
  <c r="E1568" i="3"/>
  <c r="D1568" i="3"/>
  <c r="C1568" i="3"/>
  <c r="B1568" i="3"/>
  <c r="A1568" i="3" s="1"/>
  <c r="G1567" i="3"/>
  <c r="F1567" i="3"/>
  <c r="E1567" i="3"/>
  <c r="D1567" i="3"/>
  <c r="C1567" i="3"/>
  <c r="B1567" i="3"/>
  <c r="A1567" i="3" s="1"/>
  <c r="G1566" i="3"/>
  <c r="F1566" i="3"/>
  <c r="E1566" i="3"/>
  <c r="D1566" i="3"/>
  <c r="C1566" i="3"/>
  <c r="B1566" i="3"/>
  <c r="A1566" i="3" s="1"/>
  <c r="G1565" i="3"/>
  <c r="F1565" i="3"/>
  <c r="E1565" i="3"/>
  <c r="D1565" i="3"/>
  <c r="C1565" i="3"/>
  <c r="B1565" i="3"/>
  <c r="A1565" i="3" s="1"/>
  <c r="G1564" i="3"/>
  <c r="F1564" i="3"/>
  <c r="E1564" i="3"/>
  <c r="D1564" i="3"/>
  <c r="C1564" i="3"/>
  <c r="B1564" i="3"/>
  <c r="A1564" i="3" s="1"/>
  <c r="G1563" i="3"/>
  <c r="F1563" i="3"/>
  <c r="E1563" i="3"/>
  <c r="D1563" i="3"/>
  <c r="C1563" i="3"/>
  <c r="B1563" i="3"/>
  <c r="A1563" i="3" s="1"/>
  <c r="G1562" i="3"/>
  <c r="F1562" i="3"/>
  <c r="E1562" i="3"/>
  <c r="D1562" i="3"/>
  <c r="C1562" i="3"/>
  <c r="B1562" i="3"/>
  <c r="A1562" i="3" s="1"/>
  <c r="G1561" i="3"/>
  <c r="F1561" i="3"/>
  <c r="E1561" i="3"/>
  <c r="D1561" i="3"/>
  <c r="C1561" i="3"/>
  <c r="B1561" i="3"/>
  <c r="A1561" i="3" s="1"/>
  <c r="G1560" i="3"/>
  <c r="F1560" i="3"/>
  <c r="E1560" i="3"/>
  <c r="D1560" i="3"/>
  <c r="C1560" i="3"/>
  <c r="B1560" i="3"/>
  <c r="A1560" i="3" s="1"/>
  <c r="G1559" i="3"/>
  <c r="F1559" i="3"/>
  <c r="E1559" i="3"/>
  <c r="D1559" i="3"/>
  <c r="C1559" i="3"/>
  <c r="B1559" i="3"/>
  <c r="A1559" i="3" s="1"/>
  <c r="G1558" i="3"/>
  <c r="F1558" i="3"/>
  <c r="E1558" i="3"/>
  <c r="D1558" i="3"/>
  <c r="C1558" i="3"/>
  <c r="B1558" i="3"/>
  <c r="A1558" i="3" s="1"/>
  <c r="G1557" i="3"/>
  <c r="F1557" i="3"/>
  <c r="E1557" i="3"/>
  <c r="D1557" i="3"/>
  <c r="C1557" i="3"/>
  <c r="B1557" i="3"/>
  <c r="A1557" i="3" s="1"/>
  <c r="G1556" i="3"/>
  <c r="F1556" i="3"/>
  <c r="E1556" i="3"/>
  <c r="D1556" i="3"/>
  <c r="C1556" i="3"/>
  <c r="B1556" i="3"/>
  <c r="A1556" i="3" s="1"/>
  <c r="G1555" i="3"/>
  <c r="F1555" i="3"/>
  <c r="E1555" i="3"/>
  <c r="D1555" i="3"/>
  <c r="C1555" i="3"/>
  <c r="B1555" i="3"/>
  <c r="A1555" i="3" s="1"/>
  <c r="G1554" i="3"/>
  <c r="F1554" i="3"/>
  <c r="E1554" i="3"/>
  <c r="D1554" i="3"/>
  <c r="C1554" i="3"/>
  <c r="B1554" i="3"/>
  <c r="A1554" i="3" s="1"/>
  <c r="G1553" i="3"/>
  <c r="F1553" i="3"/>
  <c r="E1553" i="3"/>
  <c r="D1553" i="3"/>
  <c r="C1553" i="3"/>
  <c r="B1553" i="3"/>
  <c r="A1553" i="3" s="1"/>
  <c r="G1552" i="3"/>
  <c r="F1552" i="3"/>
  <c r="E1552" i="3"/>
  <c r="D1552" i="3"/>
  <c r="C1552" i="3"/>
  <c r="B1552" i="3"/>
  <c r="A1552" i="3" s="1"/>
  <c r="G1551" i="3"/>
  <c r="F1551" i="3"/>
  <c r="E1551" i="3"/>
  <c r="D1551" i="3"/>
  <c r="C1551" i="3"/>
  <c r="B1551" i="3"/>
  <c r="A1551" i="3" s="1"/>
  <c r="G1550" i="3"/>
  <c r="F1550" i="3"/>
  <c r="E1550" i="3"/>
  <c r="D1550" i="3"/>
  <c r="C1550" i="3"/>
  <c r="B1550" i="3"/>
  <c r="A1550" i="3" s="1"/>
  <c r="G1549" i="3"/>
  <c r="F1549" i="3"/>
  <c r="E1549" i="3"/>
  <c r="D1549" i="3"/>
  <c r="C1549" i="3"/>
  <c r="B1549" i="3"/>
  <c r="A1549" i="3" s="1"/>
  <c r="G1548" i="3"/>
  <c r="F1548" i="3"/>
  <c r="E1548" i="3"/>
  <c r="D1548" i="3"/>
  <c r="C1548" i="3"/>
  <c r="B1548" i="3"/>
  <c r="A1548" i="3" s="1"/>
  <c r="G1547" i="3"/>
  <c r="F1547" i="3"/>
  <c r="E1547" i="3"/>
  <c r="D1547" i="3"/>
  <c r="C1547" i="3"/>
  <c r="B1547" i="3"/>
  <c r="A1547" i="3" s="1"/>
  <c r="G1546" i="3"/>
  <c r="F1546" i="3"/>
  <c r="E1546" i="3"/>
  <c r="D1546" i="3"/>
  <c r="C1546" i="3"/>
  <c r="B1546" i="3"/>
  <c r="A1546" i="3" s="1"/>
  <c r="G1545" i="3"/>
  <c r="F1545" i="3"/>
  <c r="E1545" i="3"/>
  <c r="D1545" i="3"/>
  <c r="C1545" i="3"/>
  <c r="B1545" i="3"/>
  <c r="A1545" i="3" s="1"/>
  <c r="G1544" i="3"/>
  <c r="F1544" i="3"/>
  <c r="E1544" i="3"/>
  <c r="D1544" i="3"/>
  <c r="C1544" i="3"/>
  <c r="B1544" i="3"/>
  <c r="A1544" i="3" s="1"/>
  <c r="G1543" i="3"/>
  <c r="F1543" i="3"/>
  <c r="E1543" i="3"/>
  <c r="D1543" i="3"/>
  <c r="C1543" i="3"/>
  <c r="B1543" i="3"/>
  <c r="A1543" i="3" s="1"/>
  <c r="G1542" i="3"/>
  <c r="F1542" i="3"/>
  <c r="E1542" i="3"/>
  <c r="D1542" i="3"/>
  <c r="C1542" i="3"/>
  <c r="B1542" i="3"/>
  <c r="A1542" i="3" s="1"/>
  <c r="G1541" i="3"/>
  <c r="F1541" i="3"/>
  <c r="E1541" i="3"/>
  <c r="D1541" i="3"/>
  <c r="C1541" i="3"/>
  <c r="B1541" i="3"/>
  <c r="A1541" i="3" s="1"/>
  <c r="G1540" i="3"/>
  <c r="F1540" i="3"/>
  <c r="E1540" i="3"/>
  <c r="D1540" i="3"/>
  <c r="C1540" i="3"/>
  <c r="B1540" i="3"/>
  <c r="A1540" i="3" s="1"/>
  <c r="G1539" i="3"/>
  <c r="F1539" i="3"/>
  <c r="E1539" i="3"/>
  <c r="D1539" i="3"/>
  <c r="C1539" i="3"/>
  <c r="B1539" i="3"/>
  <c r="A1539" i="3" s="1"/>
  <c r="G1538" i="3"/>
  <c r="F1538" i="3"/>
  <c r="E1538" i="3"/>
  <c r="D1538" i="3"/>
  <c r="C1538" i="3"/>
  <c r="B1538" i="3"/>
  <c r="A1538" i="3" s="1"/>
  <c r="G1537" i="3"/>
  <c r="F1537" i="3"/>
  <c r="E1537" i="3"/>
  <c r="D1537" i="3"/>
  <c r="C1537" i="3"/>
  <c r="B1537" i="3"/>
  <c r="A1537" i="3" s="1"/>
  <c r="G1536" i="3"/>
  <c r="F1536" i="3"/>
  <c r="E1536" i="3"/>
  <c r="D1536" i="3"/>
  <c r="C1536" i="3"/>
  <c r="B1536" i="3"/>
  <c r="A1536" i="3" s="1"/>
  <c r="G1535" i="3"/>
  <c r="F1535" i="3"/>
  <c r="E1535" i="3"/>
  <c r="D1535" i="3"/>
  <c r="C1535" i="3"/>
  <c r="B1535" i="3"/>
  <c r="A1535" i="3" s="1"/>
  <c r="G1534" i="3"/>
  <c r="F1534" i="3"/>
  <c r="E1534" i="3"/>
  <c r="D1534" i="3"/>
  <c r="C1534" i="3"/>
  <c r="B1534" i="3"/>
  <c r="A1534" i="3" s="1"/>
  <c r="G1533" i="3"/>
  <c r="F1533" i="3"/>
  <c r="E1533" i="3"/>
  <c r="D1533" i="3"/>
  <c r="C1533" i="3"/>
  <c r="B1533" i="3"/>
  <c r="A1533" i="3" s="1"/>
  <c r="G1532" i="3"/>
  <c r="F1532" i="3"/>
  <c r="E1532" i="3"/>
  <c r="D1532" i="3"/>
  <c r="C1532" i="3"/>
  <c r="B1532" i="3"/>
  <c r="A1532" i="3" s="1"/>
  <c r="G1531" i="3"/>
  <c r="F1531" i="3"/>
  <c r="E1531" i="3"/>
  <c r="D1531" i="3"/>
  <c r="C1531" i="3"/>
  <c r="B1531" i="3"/>
  <c r="A1531" i="3" s="1"/>
  <c r="G1530" i="3"/>
  <c r="F1530" i="3"/>
  <c r="E1530" i="3"/>
  <c r="D1530" i="3"/>
  <c r="C1530" i="3"/>
  <c r="B1530" i="3"/>
  <c r="A1530" i="3" s="1"/>
  <c r="G1529" i="3"/>
  <c r="F1529" i="3"/>
  <c r="E1529" i="3"/>
  <c r="D1529" i="3"/>
  <c r="C1529" i="3"/>
  <c r="B1529" i="3"/>
  <c r="A1529" i="3" s="1"/>
  <c r="G1528" i="3"/>
  <c r="F1528" i="3"/>
  <c r="E1528" i="3"/>
  <c r="D1528" i="3"/>
  <c r="C1528" i="3"/>
  <c r="B1528" i="3"/>
  <c r="A1528" i="3" s="1"/>
  <c r="G1527" i="3"/>
  <c r="F1527" i="3"/>
  <c r="E1527" i="3"/>
  <c r="D1527" i="3"/>
  <c r="C1527" i="3"/>
  <c r="B1527" i="3"/>
  <c r="A1527" i="3" s="1"/>
  <c r="G1526" i="3"/>
  <c r="F1526" i="3"/>
  <c r="E1526" i="3"/>
  <c r="D1526" i="3"/>
  <c r="C1526" i="3"/>
  <c r="B1526" i="3"/>
  <c r="A1526" i="3" s="1"/>
  <c r="G1525" i="3"/>
  <c r="F1525" i="3"/>
  <c r="E1525" i="3"/>
  <c r="D1525" i="3"/>
  <c r="C1525" i="3"/>
  <c r="B1525" i="3"/>
  <c r="A1525" i="3" s="1"/>
  <c r="G1524" i="3"/>
  <c r="F1524" i="3"/>
  <c r="E1524" i="3"/>
  <c r="D1524" i="3"/>
  <c r="C1524" i="3"/>
  <c r="B1524" i="3"/>
  <c r="A1524" i="3" s="1"/>
  <c r="G1523" i="3"/>
  <c r="F1523" i="3"/>
  <c r="E1523" i="3"/>
  <c r="D1523" i="3"/>
  <c r="C1523" i="3"/>
  <c r="B1523" i="3"/>
  <c r="A1523" i="3" s="1"/>
  <c r="G1522" i="3"/>
  <c r="F1522" i="3"/>
  <c r="E1522" i="3"/>
  <c r="D1522" i="3"/>
  <c r="C1522" i="3"/>
  <c r="B1522" i="3"/>
  <c r="A1522" i="3" s="1"/>
  <c r="G1521" i="3"/>
  <c r="F1521" i="3"/>
  <c r="E1521" i="3"/>
  <c r="D1521" i="3"/>
  <c r="C1521" i="3"/>
  <c r="B1521" i="3"/>
  <c r="A1521" i="3" s="1"/>
  <c r="G1520" i="3"/>
  <c r="F1520" i="3"/>
  <c r="E1520" i="3"/>
  <c r="D1520" i="3"/>
  <c r="C1520" i="3"/>
  <c r="B1520" i="3"/>
  <c r="A1520" i="3" s="1"/>
  <c r="G1519" i="3"/>
  <c r="F1519" i="3"/>
  <c r="E1519" i="3"/>
  <c r="D1519" i="3"/>
  <c r="C1519" i="3"/>
  <c r="B1519" i="3"/>
  <c r="A1519" i="3" s="1"/>
  <c r="G1518" i="3"/>
  <c r="F1518" i="3"/>
  <c r="E1518" i="3"/>
  <c r="D1518" i="3"/>
  <c r="C1518" i="3"/>
  <c r="B1518" i="3"/>
  <c r="A1518" i="3" s="1"/>
  <c r="G1517" i="3"/>
  <c r="F1517" i="3"/>
  <c r="E1517" i="3"/>
  <c r="D1517" i="3"/>
  <c r="C1517" i="3"/>
  <c r="B1517" i="3"/>
  <c r="A1517" i="3" s="1"/>
  <c r="G1516" i="3"/>
  <c r="F1516" i="3"/>
  <c r="E1516" i="3"/>
  <c r="D1516" i="3"/>
  <c r="C1516" i="3"/>
  <c r="B1516" i="3"/>
  <c r="A1516" i="3" s="1"/>
  <c r="G1515" i="3"/>
  <c r="F1515" i="3"/>
  <c r="E1515" i="3"/>
  <c r="D1515" i="3"/>
  <c r="C1515" i="3"/>
  <c r="B1515" i="3"/>
  <c r="A1515" i="3" s="1"/>
  <c r="G1514" i="3"/>
  <c r="F1514" i="3"/>
  <c r="E1514" i="3"/>
  <c r="D1514" i="3"/>
  <c r="C1514" i="3"/>
  <c r="B1514" i="3"/>
  <c r="A1514" i="3" s="1"/>
  <c r="G1513" i="3"/>
  <c r="F1513" i="3"/>
  <c r="E1513" i="3"/>
  <c r="D1513" i="3"/>
  <c r="C1513" i="3"/>
  <c r="B1513" i="3"/>
  <c r="A1513" i="3" s="1"/>
  <c r="G1512" i="3"/>
  <c r="F1512" i="3"/>
  <c r="E1512" i="3"/>
  <c r="D1512" i="3"/>
  <c r="C1512" i="3"/>
  <c r="B1512" i="3"/>
  <c r="A1512" i="3" s="1"/>
  <c r="G1511" i="3"/>
  <c r="F1511" i="3"/>
  <c r="E1511" i="3"/>
  <c r="D1511" i="3"/>
  <c r="C1511" i="3"/>
  <c r="B1511" i="3"/>
  <c r="A1511" i="3" s="1"/>
  <c r="G1510" i="3"/>
  <c r="F1510" i="3"/>
  <c r="E1510" i="3"/>
  <c r="D1510" i="3"/>
  <c r="C1510" i="3"/>
  <c r="B1510" i="3"/>
  <c r="A1510" i="3" s="1"/>
  <c r="G1509" i="3"/>
  <c r="F1509" i="3"/>
  <c r="E1509" i="3"/>
  <c r="D1509" i="3"/>
  <c r="C1509" i="3"/>
  <c r="B1509" i="3"/>
  <c r="A1509" i="3" s="1"/>
  <c r="G1508" i="3"/>
  <c r="F1508" i="3"/>
  <c r="E1508" i="3"/>
  <c r="D1508" i="3"/>
  <c r="C1508" i="3"/>
  <c r="B1508" i="3"/>
  <c r="A1508" i="3" s="1"/>
  <c r="G1507" i="3"/>
  <c r="F1507" i="3"/>
  <c r="E1507" i="3"/>
  <c r="D1507" i="3"/>
  <c r="C1507" i="3"/>
  <c r="B1507" i="3"/>
  <c r="A1507" i="3" s="1"/>
  <c r="G1506" i="3"/>
  <c r="F1506" i="3"/>
  <c r="E1506" i="3"/>
  <c r="D1506" i="3"/>
  <c r="C1506" i="3"/>
  <c r="B1506" i="3"/>
  <c r="A1506" i="3" s="1"/>
  <c r="G1505" i="3"/>
  <c r="F1505" i="3"/>
  <c r="E1505" i="3"/>
  <c r="D1505" i="3"/>
  <c r="C1505" i="3"/>
  <c r="B1505" i="3"/>
  <c r="A1505" i="3" s="1"/>
  <c r="G1504" i="3"/>
  <c r="F1504" i="3"/>
  <c r="E1504" i="3"/>
  <c r="D1504" i="3"/>
  <c r="C1504" i="3"/>
  <c r="B1504" i="3"/>
  <c r="A1504" i="3" s="1"/>
  <c r="G1503" i="3"/>
  <c r="F1503" i="3"/>
  <c r="E1503" i="3"/>
  <c r="D1503" i="3"/>
  <c r="C1503" i="3"/>
  <c r="B1503" i="3"/>
  <c r="A1503" i="3" s="1"/>
  <c r="G1502" i="3"/>
  <c r="F1502" i="3"/>
  <c r="E1502" i="3"/>
  <c r="D1502" i="3"/>
  <c r="C1502" i="3"/>
  <c r="B1502" i="3"/>
  <c r="A1502" i="3" s="1"/>
  <c r="G1501" i="3"/>
  <c r="F1501" i="3"/>
  <c r="E1501" i="3"/>
  <c r="D1501" i="3"/>
  <c r="C1501" i="3"/>
  <c r="B1501" i="3"/>
  <c r="A1501" i="3" s="1"/>
  <c r="G1500" i="3"/>
  <c r="F1500" i="3"/>
  <c r="E1500" i="3"/>
  <c r="D1500" i="3"/>
  <c r="C1500" i="3"/>
  <c r="B1500" i="3"/>
  <c r="A1500" i="3" s="1"/>
  <c r="G1499" i="3"/>
  <c r="F1499" i="3"/>
  <c r="E1499" i="3"/>
  <c r="D1499" i="3"/>
  <c r="C1499" i="3"/>
  <c r="B1499" i="3"/>
  <c r="A1499" i="3" s="1"/>
  <c r="G1498" i="3"/>
  <c r="F1498" i="3"/>
  <c r="E1498" i="3"/>
  <c r="D1498" i="3"/>
  <c r="C1498" i="3"/>
  <c r="B1498" i="3"/>
  <c r="A1498" i="3" s="1"/>
  <c r="G1497" i="3"/>
  <c r="F1497" i="3"/>
  <c r="E1497" i="3"/>
  <c r="D1497" i="3"/>
  <c r="C1497" i="3"/>
  <c r="B1497" i="3"/>
  <c r="A1497" i="3" s="1"/>
  <c r="G1496" i="3"/>
  <c r="F1496" i="3"/>
  <c r="E1496" i="3"/>
  <c r="D1496" i="3"/>
  <c r="C1496" i="3"/>
  <c r="B1496" i="3"/>
  <c r="A1496" i="3" s="1"/>
  <c r="G1495" i="3"/>
  <c r="F1495" i="3"/>
  <c r="E1495" i="3"/>
  <c r="D1495" i="3"/>
  <c r="C1495" i="3"/>
  <c r="B1495" i="3"/>
  <c r="A1495" i="3" s="1"/>
  <c r="G1494" i="3"/>
  <c r="F1494" i="3"/>
  <c r="E1494" i="3"/>
  <c r="D1494" i="3"/>
  <c r="C1494" i="3"/>
  <c r="B1494" i="3"/>
  <c r="A1494" i="3" s="1"/>
  <c r="G1493" i="3"/>
  <c r="F1493" i="3"/>
  <c r="E1493" i="3"/>
  <c r="D1493" i="3"/>
  <c r="C1493" i="3"/>
  <c r="B1493" i="3"/>
  <c r="A1493" i="3" s="1"/>
  <c r="G1492" i="3"/>
  <c r="F1492" i="3"/>
  <c r="E1492" i="3"/>
  <c r="D1492" i="3"/>
  <c r="C1492" i="3"/>
  <c r="B1492" i="3"/>
  <c r="A1492" i="3" s="1"/>
  <c r="G1491" i="3"/>
  <c r="F1491" i="3"/>
  <c r="E1491" i="3"/>
  <c r="D1491" i="3"/>
  <c r="C1491" i="3"/>
  <c r="B1491" i="3"/>
  <c r="A1491" i="3" s="1"/>
  <c r="G1490" i="3"/>
  <c r="F1490" i="3"/>
  <c r="E1490" i="3"/>
  <c r="D1490" i="3"/>
  <c r="C1490" i="3"/>
  <c r="B1490" i="3"/>
  <c r="A1490" i="3" s="1"/>
  <c r="G1489" i="3"/>
  <c r="F1489" i="3"/>
  <c r="E1489" i="3"/>
  <c r="D1489" i="3"/>
  <c r="C1489" i="3"/>
  <c r="B1489" i="3"/>
  <c r="A1489" i="3" s="1"/>
  <c r="G1488" i="3"/>
  <c r="F1488" i="3"/>
  <c r="E1488" i="3"/>
  <c r="D1488" i="3"/>
  <c r="C1488" i="3"/>
  <c r="B1488" i="3"/>
  <c r="A1488" i="3" s="1"/>
  <c r="G1487" i="3"/>
  <c r="F1487" i="3"/>
  <c r="E1487" i="3"/>
  <c r="D1487" i="3"/>
  <c r="C1487" i="3"/>
  <c r="B1487" i="3"/>
  <c r="A1487" i="3" s="1"/>
  <c r="G1486" i="3"/>
  <c r="F1486" i="3"/>
  <c r="E1486" i="3"/>
  <c r="D1486" i="3"/>
  <c r="C1486" i="3"/>
  <c r="B1486" i="3"/>
  <c r="A1486" i="3" s="1"/>
  <c r="G1485" i="3"/>
  <c r="F1485" i="3"/>
  <c r="E1485" i="3"/>
  <c r="D1485" i="3"/>
  <c r="C1485" i="3"/>
  <c r="B1485" i="3"/>
  <c r="A1485" i="3" s="1"/>
  <c r="G1484" i="3"/>
  <c r="F1484" i="3"/>
  <c r="E1484" i="3"/>
  <c r="D1484" i="3"/>
  <c r="C1484" i="3"/>
  <c r="B1484" i="3"/>
  <c r="A1484" i="3" s="1"/>
  <c r="G1483" i="3"/>
  <c r="F1483" i="3"/>
  <c r="E1483" i="3"/>
  <c r="D1483" i="3"/>
  <c r="C1483" i="3"/>
  <c r="B1483" i="3"/>
  <c r="A1483" i="3" s="1"/>
  <c r="G1482" i="3"/>
  <c r="F1482" i="3"/>
  <c r="E1482" i="3"/>
  <c r="D1482" i="3"/>
  <c r="C1482" i="3"/>
  <c r="B1482" i="3"/>
  <c r="A1482" i="3" s="1"/>
  <c r="G1481" i="3"/>
  <c r="F1481" i="3"/>
  <c r="E1481" i="3"/>
  <c r="D1481" i="3"/>
  <c r="C1481" i="3"/>
  <c r="B1481" i="3"/>
  <c r="A1481" i="3" s="1"/>
  <c r="G1480" i="3"/>
  <c r="F1480" i="3"/>
  <c r="E1480" i="3"/>
  <c r="D1480" i="3"/>
  <c r="C1480" i="3"/>
  <c r="B1480" i="3"/>
  <c r="A1480" i="3" s="1"/>
  <c r="G1479" i="3"/>
  <c r="F1479" i="3"/>
  <c r="E1479" i="3"/>
  <c r="D1479" i="3"/>
  <c r="C1479" i="3"/>
  <c r="B1479" i="3"/>
  <c r="A1479" i="3" s="1"/>
  <c r="G1478" i="3"/>
  <c r="F1478" i="3"/>
  <c r="E1478" i="3"/>
  <c r="D1478" i="3"/>
  <c r="C1478" i="3"/>
  <c r="B1478" i="3"/>
  <c r="A1478" i="3" s="1"/>
  <c r="G1477" i="3"/>
  <c r="F1477" i="3"/>
  <c r="E1477" i="3"/>
  <c r="D1477" i="3"/>
  <c r="C1477" i="3"/>
  <c r="B1477" i="3"/>
  <c r="A1477" i="3" s="1"/>
  <c r="G1476" i="3"/>
  <c r="F1476" i="3"/>
  <c r="E1476" i="3"/>
  <c r="D1476" i="3"/>
  <c r="C1476" i="3"/>
  <c r="B1476" i="3"/>
  <c r="A1476" i="3" s="1"/>
  <c r="G1475" i="3"/>
  <c r="F1475" i="3"/>
  <c r="E1475" i="3"/>
  <c r="D1475" i="3"/>
  <c r="C1475" i="3"/>
  <c r="B1475" i="3"/>
  <c r="A1475" i="3" s="1"/>
  <c r="G1474" i="3"/>
  <c r="F1474" i="3"/>
  <c r="E1474" i="3"/>
  <c r="D1474" i="3"/>
  <c r="C1474" i="3"/>
  <c r="B1474" i="3"/>
  <c r="A1474" i="3" s="1"/>
  <c r="G1473" i="3"/>
  <c r="F1473" i="3"/>
  <c r="E1473" i="3"/>
  <c r="D1473" i="3"/>
  <c r="C1473" i="3"/>
  <c r="B1473" i="3"/>
  <c r="A1473" i="3" s="1"/>
  <c r="G1472" i="3"/>
  <c r="F1472" i="3"/>
  <c r="E1472" i="3"/>
  <c r="D1472" i="3"/>
  <c r="C1472" i="3"/>
  <c r="B1472" i="3"/>
  <c r="A1472" i="3" s="1"/>
  <c r="G1471" i="3"/>
  <c r="F1471" i="3"/>
  <c r="E1471" i="3"/>
  <c r="D1471" i="3"/>
  <c r="C1471" i="3"/>
  <c r="B1471" i="3"/>
  <c r="A1471" i="3" s="1"/>
  <c r="G1470" i="3"/>
  <c r="F1470" i="3"/>
  <c r="E1470" i="3"/>
  <c r="D1470" i="3"/>
  <c r="C1470" i="3"/>
  <c r="B1470" i="3"/>
  <c r="A1470" i="3" s="1"/>
  <c r="G1469" i="3"/>
  <c r="F1469" i="3"/>
  <c r="E1469" i="3"/>
  <c r="D1469" i="3"/>
  <c r="C1469" i="3"/>
  <c r="B1469" i="3"/>
  <c r="A1469" i="3" s="1"/>
  <c r="G1468" i="3"/>
  <c r="F1468" i="3"/>
  <c r="E1468" i="3"/>
  <c r="D1468" i="3"/>
  <c r="C1468" i="3"/>
  <c r="B1468" i="3"/>
  <c r="A1468" i="3" s="1"/>
  <c r="G1467" i="3"/>
  <c r="F1467" i="3"/>
  <c r="E1467" i="3"/>
  <c r="D1467" i="3"/>
  <c r="C1467" i="3"/>
  <c r="B1467" i="3"/>
  <c r="A1467" i="3" s="1"/>
  <c r="G1466" i="3"/>
  <c r="F1466" i="3"/>
  <c r="E1466" i="3"/>
  <c r="D1466" i="3"/>
  <c r="C1466" i="3"/>
  <c r="B1466" i="3"/>
  <c r="A1466" i="3" s="1"/>
  <c r="G1465" i="3"/>
  <c r="F1465" i="3"/>
  <c r="E1465" i="3"/>
  <c r="D1465" i="3"/>
  <c r="C1465" i="3"/>
  <c r="B1465" i="3"/>
  <c r="A1465" i="3" s="1"/>
  <c r="G1464" i="3"/>
  <c r="F1464" i="3"/>
  <c r="E1464" i="3"/>
  <c r="D1464" i="3"/>
  <c r="C1464" i="3"/>
  <c r="B1464" i="3"/>
  <c r="A1464" i="3" s="1"/>
  <c r="G1463" i="3"/>
  <c r="F1463" i="3"/>
  <c r="E1463" i="3"/>
  <c r="D1463" i="3"/>
  <c r="C1463" i="3"/>
  <c r="B1463" i="3"/>
  <c r="A1463" i="3" s="1"/>
  <c r="G1462" i="3"/>
  <c r="F1462" i="3"/>
  <c r="E1462" i="3"/>
  <c r="D1462" i="3"/>
  <c r="C1462" i="3"/>
  <c r="B1462" i="3"/>
  <c r="A1462" i="3" s="1"/>
  <c r="G1461" i="3"/>
  <c r="F1461" i="3"/>
  <c r="E1461" i="3"/>
  <c r="D1461" i="3"/>
  <c r="C1461" i="3"/>
  <c r="B1461" i="3"/>
  <c r="A1461" i="3" s="1"/>
  <c r="G1460" i="3"/>
  <c r="F1460" i="3"/>
  <c r="E1460" i="3"/>
  <c r="D1460" i="3"/>
  <c r="C1460" i="3"/>
  <c r="B1460" i="3"/>
  <c r="A1460" i="3" s="1"/>
  <c r="G1459" i="3"/>
  <c r="F1459" i="3"/>
  <c r="E1459" i="3"/>
  <c r="D1459" i="3"/>
  <c r="C1459" i="3"/>
  <c r="B1459" i="3"/>
  <c r="A1459" i="3" s="1"/>
  <c r="G1458" i="3"/>
  <c r="F1458" i="3"/>
  <c r="E1458" i="3"/>
  <c r="D1458" i="3"/>
  <c r="C1458" i="3"/>
  <c r="B1458" i="3"/>
  <c r="A1458" i="3" s="1"/>
  <c r="G1457" i="3"/>
  <c r="F1457" i="3"/>
  <c r="E1457" i="3"/>
  <c r="D1457" i="3"/>
  <c r="C1457" i="3"/>
  <c r="B1457" i="3"/>
  <c r="A1457" i="3" s="1"/>
  <c r="G1456" i="3"/>
  <c r="F1456" i="3"/>
  <c r="E1456" i="3"/>
  <c r="D1456" i="3"/>
  <c r="C1456" i="3"/>
  <c r="B1456" i="3"/>
  <c r="A1456" i="3" s="1"/>
  <c r="G1455" i="3"/>
  <c r="F1455" i="3"/>
  <c r="E1455" i="3"/>
  <c r="D1455" i="3"/>
  <c r="C1455" i="3"/>
  <c r="B1455" i="3"/>
  <c r="A1455" i="3" s="1"/>
  <c r="G1454" i="3"/>
  <c r="F1454" i="3"/>
  <c r="E1454" i="3"/>
  <c r="D1454" i="3"/>
  <c r="C1454" i="3"/>
  <c r="B1454" i="3"/>
  <c r="A1454" i="3" s="1"/>
  <c r="G1453" i="3"/>
  <c r="F1453" i="3"/>
  <c r="E1453" i="3"/>
  <c r="D1453" i="3"/>
  <c r="C1453" i="3"/>
  <c r="B1453" i="3"/>
  <c r="A1453" i="3" s="1"/>
  <c r="G1452" i="3"/>
  <c r="F1452" i="3"/>
  <c r="E1452" i="3"/>
  <c r="D1452" i="3"/>
  <c r="C1452" i="3"/>
  <c r="B1452" i="3"/>
  <c r="A1452" i="3" s="1"/>
  <c r="G1451" i="3"/>
  <c r="F1451" i="3"/>
  <c r="E1451" i="3"/>
  <c r="D1451" i="3"/>
  <c r="C1451" i="3"/>
  <c r="B1451" i="3"/>
  <c r="A1451" i="3" s="1"/>
  <c r="G1450" i="3"/>
  <c r="F1450" i="3"/>
  <c r="E1450" i="3"/>
  <c r="D1450" i="3"/>
  <c r="C1450" i="3"/>
  <c r="B1450" i="3"/>
  <c r="A1450" i="3" s="1"/>
  <c r="G1449" i="3"/>
  <c r="F1449" i="3"/>
  <c r="E1449" i="3"/>
  <c r="D1449" i="3"/>
  <c r="C1449" i="3"/>
  <c r="B1449" i="3"/>
  <c r="A1449" i="3" s="1"/>
  <c r="G1448" i="3"/>
  <c r="F1448" i="3"/>
  <c r="E1448" i="3"/>
  <c r="D1448" i="3"/>
  <c r="C1448" i="3"/>
  <c r="B1448" i="3"/>
  <c r="A1448" i="3" s="1"/>
  <c r="G1447" i="3"/>
  <c r="F1447" i="3"/>
  <c r="E1447" i="3"/>
  <c r="D1447" i="3"/>
  <c r="C1447" i="3"/>
  <c r="B1447" i="3"/>
  <c r="A1447" i="3" s="1"/>
  <c r="G1446" i="3"/>
  <c r="F1446" i="3"/>
  <c r="E1446" i="3"/>
  <c r="D1446" i="3"/>
  <c r="C1446" i="3"/>
  <c r="B1446" i="3"/>
  <c r="A1446" i="3" s="1"/>
  <c r="G1445" i="3"/>
  <c r="F1445" i="3"/>
  <c r="E1445" i="3"/>
  <c r="D1445" i="3"/>
  <c r="C1445" i="3"/>
  <c r="B1445" i="3"/>
  <c r="A1445" i="3" s="1"/>
  <c r="G1444" i="3"/>
  <c r="F1444" i="3"/>
  <c r="E1444" i="3"/>
  <c r="D1444" i="3"/>
  <c r="C1444" i="3"/>
  <c r="B1444" i="3"/>
  <c r="A1444" i="3" s="1"/>
  <c r="G1443" i="3"/>
  <c r="F1443" i="3"/>
  <c r="E1443" i="3"/>
  <c r="D1443" i="3"/>
  <c r="C1443" i="3"/>
  <c r="B1443" i="3"/>
  <c r="A1443" i="3" s="1"/>
  <c r="G1442" i="3"/>
  <c r="F1442" i="3"/>
  <c r="E1442" i="3"/>
  <c r="D1442" i="3"/>
  <c r="C1442" i="3"/>
  <c r="B1442" i="3"/>
  <c r="A1442" i="3" s="1"/>
  <c r="G1441" i="3"/>
  <c r="F1441" i="3"/>
  <c r="E1441" i="3"/>
  <c r="D1441" i="3"/>
  <c r="C1441" i="3"/>
  <c r="B1441" i="3"/>
  <c r="A1441" i="3" s="1"/>
  <c r="G1440" i="3"/>
  <c r="F1440" i="3"/>
  <c r="E1440" i="3"/>
  <c r="D1440" i="3"/>
  <c r="C1440" i="3"/>
  <c r="B1440" i="3"/>
  <c r="A1440" i="3" s="1"/>
  <c r="G1439" i="3"/>
  <c r="F1439" i="3"/>
  <c r="E1439" i="3"/>
  <c r="D1439" i="3"/>
  <c r="C1439" i="3"/>
  <c r="B1439" i="3"/>
  <c r="A1439" i="3" s="1"/>
  <c r="G1438" i="3"/>
  <c r="F1438" i="3"/>
  <c r="E1438" i="3"/>
  <c r="D1438" i="3"/>
  <c r="C1438" i="3"/>
  <c r="B1438" i="3"/>
  <c r="A1438" i="3" s="1"/>
  <c r="G1437" i="3"/>
  <c r="F1437" i="3"/>
  <c r="E1437" i="3"/>
  <c r="D1437" i="3"/>
  <c r="C1437" i="3"/>
  <c r="B1437" i="3"/>
  <c r="A1437" i="3" s="1"/>
  <c r="G1436" i="3"/>
  <c r="F1436" i="3"/>
  <c r="E1436" i="3"/>
  <c r="D1436" i="3"/>
  <c r="C1436" i="3"/>
  <c r="B1436" i="3"/>
  <c r="A1436" i="3" s="1"/>
  <c r="G1435" i="3"/>
  <c r="F1435" i="3"/>
  <c r="E1435" i="3"/>
  <c r="D1435" i="3"/>
  <c r="C1435" i="3"/>
  <c r="B1435" i="3"/>
  <c r="A1435" i="3" s="1"/>
  <c r="G1434" i="3"/>
  <c r="F1434" i="3"/>
  <c r="E1434" i="3"/>
  <c r="D1434" i="3"/>
  <c r="C1434" i="3"/>
  <c r="B1434" i="3"/>
  <c r="A1434" i="3" s="1"/>
  <c r="G1433" i="3"/>
  <c r="F1433" i="3"/>
  <c r="E1433" i="3"/>
  <c r="D1433" i="3"/>
  <c r="C1433" i="3"/>
  <c r="B1433" i="3"/>
  <c r="A1433" i="3" s="1"/>
  <c r="G1432" i="3"/>
  <c r="F1432" i="3"/>
  <c r="E1432" i="3"/>
  <c r="D1432" i="3"/>
  <c r="C1432" i="3"/>
  <c r="B1432" i="3"/>
  <c r="A1432" i="3" s="1"/>
  <c r="G1431" i="3"/>
  <c r="F1431" i="3"/>
  <c r="E1431" i="3"/>
  <c r="D1431" i="3"/>
  <c r="C1431" i="3"/>
  <c r="B1431" i="3"/>
  <c r="A1431" i="3" s="1"/>
  <c r="G1430" i="3"/>
  <c r="F1430" i="3"/>
  <c r="E1430" i="3"/>
  <c r="D1430" i="3"/>
  <c r="C1430" i="3"/>
  <c r="B1430" i="3"/>
  <c r="A1430" i="3" s="1"/>
  <c r="G1429" i="3"/>
  <c r="F1429" i="3"/>
  <c r="E1429" i="3"/>
  <c r="D1429" i="3"/>
  <c r="C1429" i="3"/>
  <c r="B1429" i="3"/>
  <c r="A1429" i="3" s="1"/>
  <c r="G1428" i="3"/>
  <c r="F1428" i="3"/>
  <c r="E1428" i="3"/>
  <c r="D1428" i="3"/>
  <c r="C1428" i="3"/>
  <c r="B1428" i="3"/>
  <c r="A1428" i="3" s="1"/>
  <c r="G1427" i="3"/>
  <c r="F1427" i="3"/>
  <c r="E1427" i="3"/>
  <c r="D1427" i="3"/>
  <c r="C1427" i="3"/>
  <c r="B1427" i="3"/>
  <c r="A1427" i="3" s="1"/>
  <c r="G1426" i="3"/>
  <c r="F1426" i="3"/>
  <c r="E1426" i="3"/>
  <c r="D1426" i="3"/>
  <c r="C1426" i="3"/>
  <c r="B1426" i="3"/>
  <c r="A1426" i="3" s="1"/>
  <c r="G1425" i="3"/>
  <c r="F1425" i="3"/>
  <c r="E1425" i="3"/>
  <c r="D1425" i="3"/>
  <c r="C1425" i="3"/>
  <c r="B1425" i="3"/>
  <c r="A1425" i="3" s="1"/>
  <c r="G1424" i="3"/>
  <c r="F1424" i="3"/>
  <c r="E1424" i="3"/>
  <c r="D1424" i="3"/>
  <c r="C1424" i="3"/>
  <c r="B1424" i="3"/>
  <c r="A1424" i="3" s="1"/>
  <c r="G1423" i="3"/>
  <c r="F1423" i="3"/>
  <c r="E1423" i="3"/>
  <c r="D1423" i="3"/>
  <c r="C1423" i="3"/>
  <c r="B1423" i="3"/>
  <c r="A1423" i="3" s="1"/>
  <c r="G1422" i="3"/>
  <c r="F1422" i="3"/>
  <c r="E1422" i="3"/>
  <c r="D1422" i="3"/>
  <c r="C1422" i="3"/>
  <c r="B1422" i="3"/>
  <c r="A1422" i="3" s="1"/>
  <c r="G1421" i="3"/>
  <c r="F1421" i="3"/>
  <c r="E1421" i="3"/>
  <c r="D1421" i="3"/>
  <c r="C1421" i="3"/>
  <c r="B1421" i="3"/>
  <c r="A1421" i="3" s="1"/>
  <c r="G1420" i="3"/>
  <c r="F1420" i="3"/>
  <c r="E1420" i="3"/>
  <c r="D1420" i="3"/>
  <c r="C1420" i="3"/>
  <c r="B1420" i="3"/>
  <c r="A1420" i="3" s="1"/>
  <c r="G1419" i="3"/>
  <c r="F1419" i="3"/>
  <c r="E1419" i="3"/>
  <c r="D1419" i="3"/>
  <c r="C1419" i="3"/>
  <c r="B1419" i="3"/>
  <c r="A1419" i="3" s="1"/>
  <c r="G1418" i="3"/>
  <c r="F1418" i="3"/>
  <c r="E1418" i="3"/>
  <c r="D1418" i="3"/>
  <c r="C1418" i="3"/>
  <c r="B1418" i="3"/>
  <c r="A1418" i="3" s="1"/>
  <c r="G1417" i="3"/>
  <c r="F1417" i="3"/>
  <c r="E1417" i="3"/>
  <c r="D1417" i="3"/>
  <c r="C1417" i="3"/>
  <c r="B1417" i="3"/>
  <c r="A1417" i="3" s="1"/>
  <c r="G1416" i="3"/>
  <c r="F1416" i="3"/>
  <c r="E1416" i="3"/>
  <c r="D1416" i="3"/>
  <c r="C1416" i="3"/>
  <c r="B1416" i="3"/>
  <c r="A1416" i="3" s="1"/>
  <c r="G1415" i="3"/>
  <c r="F1415" i="3"/>
  <c r="E1415" i="3"/>
  <c r="D1415" i="3"/>
  <c r="C1415" i="3"/>
  <c r="B1415" i="3"/>
  <c r="A1415" i="3" s="1"/>
  <c r="G1414" i="3"/>
  <c r="F1414" i="3"/>
  <c r="E1414" i="3"/>
  <c r="D1414" i="3"/>
  <c r="C1414" i="3"/>
  <c r="B1414" i="3"/>
  <c r="A1414" i="3" s="1"/>
  <c r="G1413" i="3"/>
  <c r="F1413" i="3"/>
  <c r="E1413" i="3"/>
  <c r="D1413" i="3"/>
  <c r="C1413" i="3"/>
  <c r="B1413" i="3"/>
  <c r="A1413" i="3" s="1"/>
  <c r="G1412" i="3"/>
  <c r="F1412" i="3"/>
  <c r="E1412" i="3"/>
  <c r="D1412" i="3"/>
  <c r="C1412" i="3"/>
  <c r="B1412" i="3"/>
  <c r="A1412" i="3" s="1"/>
  <c r="G1411" i="3"/>
  <c r="F1411" i="3"/>
  <c r="E1411" i="3"/>
  <c r="D1411" i="3"/>
  <c r="C1411" i="3"/>
  <c r="B1411" i="3"/>
  <c r="A1411" i="3" s="1"/>
  <c r="G1410" i="3"/>
  <c r="F1410" i="3"/>
  <c r="E1410" i="3"/>
  <c r="D1410" i="3"/>
  <c r="C1410" i="3"/>
  <c r="B1410" i="3"/>
  <c r="A1410" i="3" s="1"/>
  <c r="G1409" i="3"/>
  <c r="F1409" i="3"/>
  <c r="E1409" i="3"/>
  <c r="D1409" i="3"/>
  <c r="C1409" i="3"/>
  <c r="B1409" i="3"/>
  <c r="A1409" i="3" s="1"/>
  <c r="G1408" i="3"/>
  <c r="F1408" i="3"/>
  <c r="E1408" i="3"/>
  <c r="D1408" i="3"/>
  <c r="C1408" i="3"/>
  <c r="B1408" i="3"/>
  <c r="A1408" i="3" s="1"/>
  <c r="G1407" i="3"/>
  <c r="F1407" i="3"/>
  <c r="E1407" i="3"/>
  <c r="D1407" i="3"/>
  <c r="C1407" i="3"/>
  <c r="B1407" i="3"/>
  <c r="A1407" i="3" s="1"/>
  <c r="G1406" i="3"/>
  <c r="F1406" i="3"/>
  <c r="E1406" i="3"/>
  <c r="D1406" i="3"/>
  <c r="C1406" i="3"/>
  <c r="B1406" i="3"/>
  <c r="A1406" i="3" s="1"/>
  <c r="G1405" i="3"/>
  <c r="F1405" i="3"/>
  <c r="E1405" i="3"/>
  <c r="D1405" i="3"/>
  <c r="C1405" i="3"/>
  <c r="B1405" i="3"/>
  <c r="A1405" i="3" s="1"/>
  <c r="G1404" i="3"/>
  <c r="F1404" i="3"/>
  <c r="E1404" i="3"/>
  <c r="D1404" i="3"/>
  <c r="C1404" i="3"/>
  <c r="B1404" i="3"/>
  <c r="A1404" i="3" s="1"/>
  <c r="G1403" i="3"/>
  <c r="F1403" i="3"/>
  <c r="E1403" i="3"/>
  <c r="D1403" i="3"/>
  <c r="C1403" i="3"/>
  <c r="B1403" i="3"/>
  <c r="A1403" i="3" s="1"/>
  <c r="G1402" i="3"/>
  <c r="F1402" i="3"/>
  <c r="E1402" i="3"/>
  <c r="D1402" i="3"/>
  <c r="C1402" i="3"/>
  <c r="B1402" i="3"/>
  <c r="A1402" i="3" s="1"/>
  <c r="G1401" i="3"/>
  <c r="F1401" i="3"/>
  <c r="E1401" i="3"/>
  <c r="D1401" i="3"/>
  <c r="C1401" i="3"/>
  <c r="B1401" i="3"/>
  <c r="A1401" i="3" s="1"/>
  <c r="G1400" i="3"/>
  <c r="F1400" i="3"/>
  <c r="E1400" i="3"/>
  <c r="D1400" i="3"/>
  <c r="C1400" i="3"/>
  <c r="B1400" i="3"/>
  <c r="A1400" i="3" s="1"/>
  <c r="G1399" i="3"/>
  <c r="F1399" i="3"/>
  <c r="E1399" i="3"/>
  <c r="D1399" i="3"/>
  <c r="C1399" i="3"/>
  <c r="B1399" i="3"/>
  <c r="A1399" i="3" s="1"/>
  <c r="G1398" i="3"/>
  <c r="F1398" i="3"/>
  <c r="E1398" i="3"/>
  <c r="D1398" i="3"/>
  <c r="C1398" i="3"/>
  <c r="B1398" i="3"/>
  <c r="A1398" i="3" s="1"/>
  <c r="G1397" i="3"/>
  <c r="F1397" i="3"/>
  <c r="E1397" i="3"/>
  <c r="D1397" i="3"/>
  <c r="C1397" i="3"/>
  <c r="B1397" i="3"/>
  <c r="A1397" i="3" s="1"/>
  <c r="G1396" i="3"/>
  <c r="F1396" i="3"/>
  <c r="E1396" i="3"/>
  <c r="D1396" i="3"/>
  <c r="C1396" i="3"/>
  <c r="B1396" i="3"/>
  <c r="A1396" i="3" s="1"/>
  <c r="G1395" i="3"/>
  <c r="F1395" i="3"/>
  <c r="E1395" i="3"/>
  <c r="D1395" i="3"/>
  <c r="C1395" i="3"/>
  <c r="B1395" i="3"/>
  <c r="A1395" i="3" s="1"/>
  <c r="G1394" i="3"/>
  <c r="F1394" i="3"/>
  <c r="E1394" i="3"/>
  <c r="D1394" i="3"/>
  <c r="C1394" i="3"/>
  <c r="B1394" i="3"/>
  <c r="A1394" i="3" s="1"/>
  <c r="G1393" i="3"/>
  <c r="F1393" i="3"/>
  <c r="E1393" i="3"/>
  <c r="D1393" i="3"/>
  <c r="C1393" i="3"/>
  <c r="B1393" i="3"/>
  <c r="A1393" i="3" s="1"/>
  <c r="G1392" i="3"/>
  <c r="F1392" i="3"/>
  <c r="E1392" i="3"/>
  <c r="D1392" i="3"/>
  <c r="C1392" i="3"/>
  <c r="B1392" i="3"/>
  <c r="A1392" i="3" s="1"/>
  <c r="G1391" i="3"/>
  <c r="F1391" i="3"/>
  <c r="E1391" i="3"/>
  <c r="D1391" i="3"/>
  <c r="C1391" i="3"/>
  <c r="B1391" i="3"/>
  <c r="A1391" i="3" s="1"/>
  <c r="G1390" i="3"/>
  <c r="F1390" i="3"/>
  <c r="E1390" i="3"/>
  <c r="D1390" i="3"/>
  <c r="C1390" i="3"/>
  <c r="B1390" i="3"/>
  <c r="A1390" i="3" s="1"/>
  <c r="G1389" i="3"/>
  <c r="F1389" i="3"/>
  <c r="E1389" i="3"/>
  <c r="D1389" i="3"/>
  <c r="C1389" i="3"/>
  <c r="B1389" i="3"/>
  <c r="A1389" i="3" s="1"/>
  <c r="G1388" i="3"/>
  <c r="F1388" i="3"/>
  <c r="E1388" i="3"/>
  <c r="D1388" i="3"/>
  <c r="C1388" i="3"/>
  <c r="B1388" i="3"/>
  <c r="A1388" i="3" s="1"/>
  <c r="G1387" i="3"/>
  <c r="F1387" i="3"/>
  <c r="E1387" i="3"/>
  <c r="D1387" i="3"/>
  <c r="C1387" i="3"/>
  <c r="B1387" i="3"/>
  <c r="A1387" i="3" s="1"/>
  <c r="G1386" i="3"/>
  <c r="F1386" i="3"/>
  <c r="E1386" i="3"/>
  <c r="D1386" i="3"/>
  <c r="C1386" i="3"/>
  <c r="B1386" i="3"/>
  <c r="A1386" i="3" s="1"/>
  <c r="G1385" i="3"/>
  <c r="F1385" i="3"/>
  <c r="E1385" i="3"/>
  <c r="D1385" i="3"/>
  <c r="C1385" i="3"/>
  <c r="B1385" i="3"/>
  <c r="A1385" i="3" s="1"/>
  <c r="G1384" i="3"/>
  <c r="F1384" i="3"/>
  <c r="E1384" i="3"/>
  <c r="D1384" i="3"/>
  <c r="C1384" i="3"/>
  <c r="B1384" i="3"/>
  <c r="A1384" i="3" s="1"/>
  <c r="G1383" i="3"/>
  <c r="F1383" i="3"/>
  <c r="E1383" i="3"/>
  <c r="D1383" i="3"/>
  <c r="C1383" i="3"/>
  <c r="B1383" i="3"/>
  <c r="A1383" i="3" s="1"/>
  <c r="G1382" i="3"/>
  <c r="F1382" i="3"/>
  <c r="E1382" i="3"/>
  <c r="D1382" i="3"/>
  <c r="C1382" i="3"/>
  <c r="B1382" i="3"/>
  <c r="A1382" i="3" s="1"/>
  <c r="G1381" i="3"/>
  <c r="F1381" i="3"/>
  <c r="E1381" i="3"/>
  <c r="D1381" i="3"/>
  <c r="C1381" i="3"/>
  <c r="B1381" i="3"/>
  <c r="A1381" i="3" s="1"/>
  <c r="G1380" i="3"/>
  <c r="F1380" i="3"/>
  <c r="E1380" i="3"/>
  <c r="D1380" i="3"/>
  <c r="C1380" i="3"/>
  <c r="B1380" i="3"/>
  <c r="A1380" i="3" s="1"/>
  <c r="G1379" i="3"/>
  <c r="F1379" i="3"/>
  <c r="E1379" i="3"/>
  <c r="D1379" i="3"/>
  <c r="C1379" i="3"/>
  <c r="B1379" i="3"/>
  <c r="A1379" i="3" s="1"/>
  <c r="G1378" i="3"/>
  <c r="F1378" i="3"/>
  <c r="E1378" i="3"/>
  <c r="D1378" i="3"/>
  <c r="C1378" i="3"/>
  <c r="B1378" i="3"/>
  <c r="A1378" i="3" s="1"/>
  <c r="G1377" i="3"/>
  <c r="F1377" i="3"/>
  <c r="E1377" i="3"/>
  <c r="D1377" i="3"/>
  <c r="C1377" i="3"/>
  <c r="B1377" i="3"/>
  <c r="A1377" i="3" s="1"/>
  <c r="G1376" i="3"/>
  <c r="F1376" i="3"/>
  <c r="E1376" i="3"/>
  <c r="D1376" i="3"/>
  <c r="C1376" i="3"/>
  <c r="B1376" i="3"/>
  <c r="A1376" i="3" s="1"/>
  <c r="G1375" i="3"/>
  <c r="F1375" i="3"/>
  <c r="E1375" i="3"/>
  <c r="D1375" i="3"/>
  <c r="C1375" i="3"/>
  <c r="B1375" i="3"/>
  <c r="A1375" i="3" s="1"/>
  <c r="G1374" i="3"/>
  <c r="F1374" i="3"/>
  <c r="E1374" i="3"/>
  <c r="D1374" i="3"/>
  <c r="C1374" i="3"/>
  <c r="B1374" i="3"/>
  <c r="A1374" i="3" s="1"/>
  <c r="G1373" i="3"/>
  <c r="F1373" i="3"/>
  <c r="E1373" i="3"/>
  <c r="D1373" i="3"/>
  <c r="C1373" i="3"/>
  <c r="B1373" i="3"/>
  <c r="A1373" i="3" s="1"/>
  <c r="G1372" i="3"/>
  <c r="F1372" i="3"/>
  <c r="E1372" i="3"/>
  <c r="D1372" i="3"/>
  <c r="C1372" i="3"/>
  <c r="B1372" i="3"/>
  <c r="A1372" i="3" s="1"/>
  <c r="G1371" i="3"/>
  <c r="F1371" i="3"/>
  <c r="E1371" i="3"/>
  <c r="D1371" i="3"/>
  <c r="C1371" i="3"/>
  <c r="B1371" i="3"/>
  <c r="A1371" i="3" s="1"/>
  <c r="G1370" i="3"/>
  <c r="F1370" i="3"/>
  <c r="E1370" i="3"/>
  <c r="D1370" i="3"/>
  <c r="C1370" i="3"/>
  <c r="B1370" i="3"/>
  <c r="A1370" i="3" s="1"/>
  <c r="G1369" i="3"/>
  <c r="F1369" i="3"/>
  <c r="E1369" i="3"/>
  <c r="D1369" i="3"/>
  <c r="C1369" i="3"/>
  <c r="B1369" i="3"/>
  <c r="A1369" i="3" s="1"/>
  <c r="G1368" i="3"/>
  <c r="F1368" i="3"/>
  <c r="E1368" i="3"/>
  <c r="D1368" i="3"/>
  <c r="C1368" i="3"/>
  <c r="B1368" i="3"/>
  <c r="A1368" i="3" s="1"/>
  <c r="G1367" i="3"/>
  <c r="F1367" i="3"/>
  <c r="E1367" i="3"/>
  <c r="D1367" i="3"/>
  <c r="C1367" i="3"/>
  <c r="B1367" i="3"/>
  <c r="A1367" i="3" s="1"/>
  <c r="G1366" i="3"/>
  <c r="F1366" i="3"/>
  <c r="E1366" i="3"/>
  <c r="D1366" i="3"/>
  <c r="C1366" i="3"/>
  <c r="B1366" i="3"/>
  <c r="A1366" i="3" s="1"/>
  <c r="G1365" i="3"/>
  <c r="F1365" i="3"/>
  <c r="E1365" i="3"/>
  <c r="D1365" i="3"/>
  <c r="C1365" i="3"/>
  <c r="B1365" i="3"/>
  <c r="A1365" i="3" s="1"/>
  <c r="G1364" i="3"/>
  <c r="F1364" i="3"/>
  <c r="E1364" i="3"/>
  <c r="D1364" i="3"/>
  <c r="C1364" i="3"/>
  <c r="B1364" i="3"/>
  <c r="A1364" i="3" s="1"/>
  <c r="G1363" i="3"/>
  <c r="F1363" i="3"/>
  <c r="E1363" i="3"/>
  <c r="D1363" i="3"/>
  <c r="C1363" i="3"/>
  <c r="B1363" i="3"/>
  <c r="A1363" i="3" s="1"/>
  <c r="G1362" i="3"/>
  <c r="F1362" i="3"/>
  <c r="E1362" i="3"/>
  <c r="D1362" i="3"/>
  <c r="C1362" i="3"/>
  <c r="B1362" i="3"/>
  <c r="A1362" i="3" s="1"/>
  <c r="G1361" i="3"/>
  <c r="F1361" i="3"/>
  <c r="E1361" i="3"/>
  <c r="D1361" i="3"/>
  <c r="C1361" i="3"/>
  <c r="B1361" i="3"/>
  <c r="A1361" i="3" s="1"/>
  <c r="G1360" i="3"/>
  <c r="F1360" i="3"/>
  <c r="E1360" i="3"/>
  <c r="D1360" i="3"/>
  <c r="C1360" i="3"/>
  <c r="B1360" i="3"/>
  <c r="A1360" i="3" s="1"/>
  <c r="G1359" i="3"/>
  <c r="F1359" i="3"/>
  <c r="E1359" i="3"/>
  <c r="D1359" i="3"/>
  <c r="C1359" i="3"/>
  <c r="B1359" i="3"/>
  <c r="A1359" i="3" s="1"/>
  <c r="G1358" i="3"/>
  <c r="F1358" i="3"/>
  <c r="E1358" i="3"/>
  <c r="D1358" i="3"/>
  <c r="C1358" i="3"/>
  <c r="B1358" i="3"/>
  <c r="A1358" i="3" s="1"/>
  <c r="G1357" i="3"/>
  <c r="F1357" i="3"/>
  <c r="E1357" i="3"/>
  <c r="D1357" i="3"/>
  <c r="C1357" i="3"/>
  <c r="B1357" i="3"/>
  <c r="G1356" i="3"/>
  <c r="F1356" i="3"/>
  <c r="E1356" i="3"/>
  <c r="D1356" i="3"/>
  <c r="C1356" i="3"/>
  <c r="B1356" i="3"/>
  <c r="G1355" i="3"/>
  <c r="F1355" i="3"/>
  <c r="E1355" i="3"/>
  <c r="D1355" i="3"/>
  <c r="C1355" i="3"/>
  <c r="B1355" i="3"/>
  <c r="G1354" i="3"/>
  <c r="F1354" i="3"/>
  <c r="E1354" i="3"/>
  <c r="D1354" i="3"/>
  <c r="C1354" i="3"/>
  <c r="B1354" i="3"/>
  <c r="G1353" i="3"/>
  <c r="F1353" i="3"/>
  <c r="E1353" i="3"/>
  <c r="D1353" i="3"/>
  <c r="C1353" i="3"/>
  <c r="B1353" i="3"/>
  <c r="G1352" i="3"/>
  <c r="F1352" i="3"/>
  <c r="E1352" i="3"/>
  <c r="D1352" i="3"/>
  <c r="C1352" i="3"/>
  <c r="B1352" i="3"/>
  <c r="G1351" i="3"/>
  <c r="F1351" i="3"/>
  <c r="E1351" i="3"/>
  <c r="D1351" i="3"/>
  <c r="C1351" i="3"/>
  <c r="B1351" i="3"/>
  <c r="G1350" i="3"/>
  <c r="F1350" i="3"/>
  <c r="E1350" i="3"/>
  <c r="D1350" i="3"/>
  <c r="C1350" i="3"/>
  <c r="B1350" i="3"/>
  <c r="G1349" i="3"/>
  <c r="F1349" i="3"/>
  <c r="E1349" i="3"/>
  <c r="D1349" i="3"/>
  <c r="C1349" i="3"/>
  <c r="B1349" i="3"/>
  <c r="G1348" i="3"/>
  <c r="F1348" i="3"/>
  <c r="E1348" i="3"/>
  <c r="D1348" i="3"/>
  <c r="C1348" i="3"/>
  <c r="B1348" i="3"/>
  <c r="G1347" i="3"/>
  <c r="F1347" i="3"/>
  <c r="E1347" i="3"/>
  <c r="D1347" i="3"/>
  <c r="C1347" i="3"/>
  <c r="B1347" i="3"/>
  <c r="G1346" i="3"/>
  <c r="F1346" i="3"/>
  <c r="E1346" i="3"/>
  <c r="D1346" i="3"/>
  <c r="C1346" i="3"/>
  <c r="B1346" i="3"/>
  <c r="G1345" i="3"/>
  <c r="F1345" i="3"/>
  <c r="E1345" i="3"/>
  <c r="D1345" i="3"/>
  <c r="C1345" i="3"/>
  <c r="B1345" i="3"/>
  <c r="G1344" i="3"/>
  <c r="F1344" i="3"/>
  <c r="E1344" i="3"/>
  <c r="D1344" i="3"/>
  <c r="C1344" i="3"/>
  <c r="B1344" i="3"/>
  <c r="G1343" i="3"/>
  <c r="F1343" i="3"/>
  <c r="E1343" i="3"/>
  <c r="D1343" i="3"/>
  <c r="C1343" i="3"/>
  <c r="B1343" i="3"/>
  <c r="G1342" i="3"/>
  <c r="F1342" i="3"/>
  <c r="E1342" i="3"/>
  <c r="D1342" i="3"/>
  <c r="C1342" i="3"/>
  <c r="B1342" i="3"/>
  <c r="G1341" i="3"/>
  <c r="F1341" i="3"/>
  <c r="E1341" i="3"/>
  <c r="D1341" i="3"/>
  <c r="C1341" i="3"/>
  <c r="B1341" i="3"/>
  <c r="G1340" i="3"/>
  <c r="F1340" i="3"/>
  <c r="E1340" i="3"/>
  <c r="D1340" i="3"/>
  <c r="C1340" i="3"/>
  <c r="B1340" i="3"/>
  <c r="G1339" i="3"/>
  <c r="F1339" i="3"/>
  <c r="E1339" i="3"/>
  <c r="D1339" i="3"/>
  <c r="C1339" i="3"/>
  <c r="B1339" i="3"/>
  <c r="G1338" i="3"/>
  <c r="F1338" i="3"/>
  <c r="E1338" i="3"/>
  <c r="D1338" i="3"/>
  <c r="C1338" i="3"/>
  <c r="B1338" i="3"/>
  <c r="G1337" i="3"/>
  <c r="F1337" i="3"/>
  <c r="E1337" i="3"/>
  <c r="D1337" i="3"/>
  <c r="C1337" i="3"/>
  <c r="B1337" i="3"/>
  <c r="G1336" i="3"/>
  <c r="F1336" i="3"/>
  <c r="E1336" i="3"/>
  <c r="D1336" i="3"/>
  <c r="C1336" i="3"/>
  <c r="B1336" i="3"/>
  <c r="G1335" i="3"/>
  <c r="F1335" i="3"/>
  <c r="E1335" i="3"/>
  <c r="D1335" i="3"/>
  <c r="C1335" i="3"/>
  <c r="B1335" i="3"/>
  <c r="G1334" i="3"/>
  <c r="F1334" i="3"/>
  <c r="E1334" i="3"/>
  <c r="D1334" i="3"/>
  <c r="C1334" i="3"/>
  <c r="B1334" i="3"/>
  <c r="G1333" i="3"/>
  <c r="F1333" i="3"/>
  <c r="E1333" i="3"/>
  <c r="D1333" i="3"/>
  <c r="C1333" i="3"/>
  <c r="B1333" i="3"/>
  <c r="G1332" i="3"/>
  <c r="F1332" i="3"/>
  <c r="E1332" i="3"/>
  <c r="D1332" i="3"/>
  <c r="C1332" i="3"/>
  <c r="B1332" i="3"/>
  <c r="G1331" i="3"/>
  <c r="F1331" i="3"/>
  <c r="E1331" i="3"/>
  <c r="D1331" i="3"/>
  <c r="C1331" i="3"/>
  <c r="B1331" i="3"/>
  <c r="G1330" i="3"/>
  <c r="F1330" i="3"/>
  <c r="E1330" i="3"/>
  <c r="D1330" i="3"/>
  <c r="C1330" i="3"/>
  <c r="B1330" i="3"/>
  <c r="G1329" i="3"/>
  <c r="F1329" i="3"/>
  <c r="E1329" i="3"/>
  <c r="D1329" i="3"/>
  <c r="C1329" i="3"/>
  <c r="B1329" i="3"/>
  <c r="G1328" i="3"/>
  <c r="F1328" i="3"/>
  <c r="E1328" i="3"/>
  <c r="D1328" i="3"/>
  <c r="C1328" i="3"/>
  <c r="B1328" i="3"/>
  <c r="G1327" i="3"/>
  <c r="F1327" i="3"/>
  <c r="E1327" i="3"/>
  <c r="D1327" i="3"/>
  <c r="C1327" i="3"/>
  <c r="B1327" i="3"/>
  <c r="G1326" i="3"/>
  <c r="F1326" i="3"/>
  <c r="E1326" i="3"/>
  <c r="D1326" i="3"/>
  <c r="C1326" i="3"/>
  <c r="B1326" i="3"/>
  <c r="G1325" i="3"/>
  <c r="F1325" i="3"/>
  <c r="E1325" i="3"/>
  <c r="D1325" i="3"/>
  <c r="C1325" i="3"/>
  <c r="B1325" i="3"/>
  <c r="G1324" i="3"/>
  <c r="F1324" i="3"/>
  <c r="E1324" i="3"/>
  <c r="D1324" i="3"/>
  <c r="C1324" i="3"/>
  <c r="B1324" i="3"/>
  <c r="G1323" i="3"/>
  <c r="F1323" i="3"/>
  <c r="E1323" i="3"/>
  <c r="D1323" i="3"/>
  <c r="C1323" i="3"/>
  <c r="B1323" i="3"/>
  <c r="G1322" i="3"/>
  <c r="F1322" i="3"/>
  <c r="E1322" i="3"/>
  <c r="D1322" i="3"/>
  <c r="C1322" i="3"/>
  <c r="B1322" i="3"/>
  <c r="G1321" i="3"/>
  <c r="F1321" i="3"/>
  <c r="E1321" i="3"/>
  <c r="D1321" i="3"/>
  <c r="C1321" i="3"/>
  <c r="B1321" i="3"/>
  <c r="G1320" i="3"/>
  <c r="F1320" i="3"/>
  <c r="E1320" i="3"/>
  <c r="D1320" i="3"/>
  <c r="C1320" i="3"/>
  <c r="B1320" i="3"/>
  <c r="G1319" i="3"/>
  <c r="F1319" i="3"/>
  <c r="E1319" i="3"/>
  <c r="D1319" i="3"/>
  <c r="C1319" i="3"/>
  <c r="B1319" i="3"/>
  <c r="G1318" i="3"/>
  <c r="F1318" i="3"/>
  <c r="E1318" i="3"/>
  <c r="D1318" i="3"/>
  <c r="C1318" i="3"/>
  <c r="B1318" i="3"/>
  <c r="G1317" i="3"/>
  <c r="F1317" i="3"/>
  <c r="E1317" i="3"/>
  <c r="D1317" i="3"/>
  <c r="C1317" i="3"/>
  <c r="B1317" i="3"/>
  <c r="G1316" i="3"/>
  <c r="F1316" i="3"/>
  <c r="E1316" i="3"/>
  <c r="D1316" i="3"/>
  <c r="C1316" i="3"/>
  <c r="B1316" i="3"/>
  <c r="G1315" i="3"/>
  <c r="F1315" i="3"/>
  <c r="E1315" i="3"/>
  <c r="D1315" i="3"/>
  <c r="C1315" i="3"/>
  <c r="B1315" i="3"/>
  <c r="G1314" i="3"/>
  <c r="F1314" i="3"/>
  <c r="E1314" i="3"/>
  <c r="D1314" i="3"/>
  <c r="C1314" i="3"/>
  <c r="B1314" i="3"/>
  <c r="G1313" i="3"/>
  <c r="F1313" i="3"/>
  <c r="E1313" i="3"/>
  <c r="D1313" i="3"/>
  <c r="C1313" i="3"/>
  <c r="B1313" i="3"/>
  <c r="G1312" i="3"/>
  <c r="F1312" i="3"/>
  <c r="E1312" i="3"/>
  <c r="D1312" i="3"/>
  <c r="C1312" i="3"/>
  <c r="B1312" i="3"/>
  <c r="G1311" i="3"/>
  <c r="F1311" i="3"/>
  <c r="E1311" i="3"/>
  <c r="D1311" i="3"/>
  <c r="C1311" i="3"/>
  <c r="B1311" i="3"/>
  <c r="G1310" i="3"/>
  <c r="F1310" i="3"/>
  <c r="E1310" i="3"/>
  <c r="D1310" i="3"/>
  <c r="C1310" i="3"/>
  <c r="B1310" i="3"/>
  <c r="G1309" i="3"/>
  <c r="F1309" i="3"/>
  <c r="E1309" i="3"/>
  <c r="D1309" i="3"/>
  <c r="C1309" i="3"/>
  <c r="B1309" i="3"/>
  <c r="G1308" i="3"/>
  <c r="F1308" i="3"/>
  <c r="E1308" i="3"/>
  <c r="D1308" i="3"/>
  <c r="C1308" i="3"/>
  <c r="B1308" i="3"/>
  <c r="G1307" i="3"/>
  <c r="F1307" i="3"/>
  <c r="E1307" i="3"/>
  <c r="D1307" i="3"/>
  <c r="C1307" i="3"/>
  <c r="B1307" i="3"/>
  <c r="G1306" i="3"/>
  <c r="F1306" i="3"/>
  <c r="E1306" i="3"/>
  <c r="D1306" i="3"/>
  <c r="C1306" i="3"/>
  <c r="B1306" i="3"/>
  <c r="G1305" i="3"/>
  <c r="F1305" i="3"/>
  <c r="E1305" i="3"/>
  <c r="D1305" i="3"/>
  <c r="C1305" i="3"/>
  <c r="B1305" i="3"/>
  <c r="G1304" i="3"/>
  <c r="F1304" i="3"/>
  <c r="E1304" i="3"/>
  <c r="D1304" i="3"/>
  <c r="C1304" i="3"/>
  <c r="B1304" i="3"/>
  <c r="G1303" i="3"/>
  <c r="F1303" i="3"/>
  <c r="E1303" i="3"/>
  <c r="D1303" i="3"/>
  <c r="C1303" i="3"/>
  <c r="B1303" i="3"/>
  <c r="G1302" i="3"/>
  <c r="F1302" i="3"/>
  <c r="E1302" i="3"/>
  <c r="D1302" i="3"/>
  <c r="C1302" i="3"/>
  <c r="B1302" i="3"/>
  <c r="G1301" i="3"/>
  <c r="F1301" i="3"/>
  <c r="E1301" i="3"/>
  <c r="D1301" i="3"/>
  <c r="C1301" i="3"/>
  <c r="B1301" i="3"/>
  <c r="G1300" i="3"/>
  <c r="F1300" i="3"/>
  <c r="E1300" i="3"/>
  <c r="D1300" i="3"/>
  <c r="C1300" i="3"/>
  <c r="B1300" i="3"/>
  <c r="G1299" i="3"/>
  <c r="F1299" i="3"/>
  <c r="E1299" i="3"/>
  <c r="D1299" i="3"/>
  <c r="C1299" i="3"/>
  <c r="B1299" i="3"/>
  <c r="G1298" i="3"/>
  <c r="F1298" i="3"/>
  <c r="E1298" i="3"/>
  <c r="D1298" i="3"/>
  <c r="C1298" i="3"/>
  <c r="B1298" i="3"/>
  <c r="G1297" i="3"/>
  <c r="F1297" i="3"/>
  <c r="E1297" i="3"/>
  <c r="D1297" i="3"/>
  <c r="C1297" i="3"/>
  <c r="B1297" i="3"/>
  <c r="G1296" i="3"/>
  <c r="F1296" i="3"/>
  <c r="E1296" i="3"/>
  <c r="D1296" i="3"/>
  <c r="C1296" i="3"/>
  <c r="B1296" i="3"/>
  <c r="G1295" i="3"/>
  <c r="F1295" i="3"/>
  <c r="E1295" i="3"/>
  <c r="D1295" i="3"/>
  <c r="C1295" i="3"/>
  <c r="B1295" i="3"/>
  <c r="G1294" i="3"/>
  <c r="F1294" i="3"/>
  <c r="E1294" i="3"/>
  <c r="D1294" i="3"/>
  <c r="C1294" i="3"/>
  <c r="B1294" i="3"/>
  <c r="G1293" i="3"/>
  <c r="F1293" i="3"/>
  <c r="E1293" i="3"/>
  <c r="D1293" i="3"/>
  <c r="C1293" i="3"/>
  <c r="B1293" i="3"/>
  <c r="G1292" i="3"/>
  <c r="F1292" i="3"/>
  <c r="E1292" i="3"/>
  <c r="D1292" i="3"/>
  <c r="C1292" i="3"/>
  <c r="B1292" i="3"/>
  <c r="G1291" i="3"/>
  <c r="F1291" i="3"/>
  <c r="E1291" i="3"/>
  <c r="D1291" i="3"/>
  <c r="C1291" i="3"/>
  <c r="B1291" i="3"/>
  <c r="G1290" i="3"/>
  <c r="F1290" i="3"/>
  <c r="E1290" i="3"/>
  <c r="D1290" i="3"/>
  <c r="C1290" i="3"/>
  <c r="B1290" i="3"/>
  <c r="G1289" i="3"/>
  <c r="F1289" i="3"/>
  <c r="E1289" i="3"/>
  <c r="D1289" i="3"/>
  <c r="C1289" i="3"/>
  <c r="B1289" i="3"/>
  <c r="G1288" i="3"/>
  <c r="F1288" i="3"/>
  <c r="E1288" i="3"/>
  <c r="D1288" i="3"/>
  <c r="C1288" i="3"/>
  <c r="B1288" i="3"/>
  <c r="G1287" i="3"/>
  <c r="F1287" i="3"/>
  <c r="E1287" i="3"/>
  <c r="D1287" i="3"/>
  <c r="C1287" i="3"/>
  <c r="B1287" i="3"/>
  <c r="G1286" i="3"/>
  <c r="F1286" i="3"/>
  <c r="E1286" i="3"/>
  <c r="D1286" i="3"/>
  <c r="C1286" i="3"/>
  <c r="B1286" i="3"/>
  <c r="G1285" i="3"/>
  <c r="F1285" i="3"/>
  <c r="E1285" i="3"/>
  <c r="D1285" i="3"/>
  <c r="C1285" i="3"/>
  <c r="B1285" i="3"/>
  <c r="G1284" i="3"/>
  <c r="F1284" i="3"/>
  <c r="E1284" i="3"/>
  <c r="D1284" i="3"/>
  <c r="C1284" i="3"/>
  <c r="B1284" i="3"/>
  <c r="G1283" i="3"/>
  <c r="F1283" i="3"/>
  <c r="E1283" i="3"/>
  <c r="D1283" i="3"/>
  <c r="C1283" i="3"/>
  <c r="B1283" i="3"/>
  <c r="G1282" i="3"/>
  <c r="F1282" i="3"/>
  <c r="E1282" i="3"/>
  <c r="D1282" i="3"/>
  <c r="C1282" i="3"/>
  <c r="B1282" i="3"/>
  <c r="G1281" i="3"/>
  <c r="F1281" i="3"/>
  <c r="E1281" i="3"/>
  <c r="D1281" i="3"/>
  <c r="C1281" i="3"/>
  <c r="B1281" i="3"/>
  <c r="G1280" i="3"/>
  <c r="F1280" i="3"/>
  <c r="E1280" i="3"/>
  <c r="D1280" i="3"/>
  <c r="C1280" i="3"/>
  <c r="B1280" i="3"/>
  <c r="G1279" i="3"/>
  <c r="F1279" i="3"/>
  <c r="E1279" i="3"/>
  <c r="D1279" i="3"/>
  <c r="C1279" i="3"/>
  <c r="B1279" i="3"/>
  <c r="G1278" i="3"/>
  <c r="F1278" i="3"/>
  <c r="E1278" i="3"/>
  <c r="D1278" i="3"/>
  <c r="C1278" i="3"/>
  <c r="B1278" i="3"/>
  <c r="G1277" i="3"/>
  <c r="F1277" i="3"/>
  <c r="E1277" i="3"/>
  <c r="D1277" i="3"/>
  <c r="C1277" i="3"/>
  <c r="B1277" i="3"/>
  <c r="G1276" i="3"/>
  <c r="F1276" i="3"/>
  <c r="E1276" i="3"/>
  <c r="D1276" i="3"/>
  <c r="C1276" i="3"/>
  <c r="B1276" i="3"/>
  <c r="G1275" i="3"/>
  <c r="F1275" i="3"/>
  <c r="E1275" i="3"/>
  <c r="D1275" i="3"/>
  <c r="C1275" i="3"/>
  <c r="B1275" i="3"/>
  <c r="G1274" i="3"/>
  <c r="F1274" i="3"/>
  <c r="E1274" i="3"/>
  <c r="D1274" i="3"/>
  <c r="C1274" i="3"/>
  <c r="B1274" i="3"/>
  <c r="G1273" i="3"/>
  <c r="F1273" i="3"/>
  <c r="E1273" i="3"/>
  <c r="D1273" i="3"/>
  <c r="C1273" i="3"/>
  <c r="B1273" i="3"/>
  <c r="G1272" i="3"/>
  <c r="F1272" i="3"/>
  <c r="E1272" i="3"/>
  <c r="D1272" i="3"/>
  <c r="C1272" i="3"/>
  <c r="B1272" i="3"/>
  <c r="G1271" i="3"/>
  <c r="F1271" i="3"/>
  <c r="E1271" i="3"/>
  <c r="D1271" i="3"/>
  <c r="C1271" i="3"/>
  <c r="B1271" i="3"/>
  <c r="G1270" i="3"/>
  <c r="F1270" i="3"/>
  <c r="E1270" i="3"/>
  <c r="D1270" i="3"/>
  <c r="C1270" i="3"/>
  <c r="B1270" i="3"/>
  <c r="G1269" i="3"/>
  <c r="F1269" i="3"/>
  <c r="E1269" i="3"/>
  <c r="D1269" i="3"/>
  <c r="C1269" i="3"/>
  <c r="B1269" i="3"/>
  <c r="G1268" i="3"/>
  <c r="F1268" i="3"/>
  <c r="E1268" i="3"/>
  <c r="D1268" i="3"/>
  <c r="C1268" i="3"/>
  <c r="B1268" i="3"/>
  <c r="G1267" i="3"/>
  <c r="F1267" i="3"/>
  <c r="E1267" i="3"/>
  <c r="D1267" i="3"/>
  <c r="C1267" i="3"/>
  <c r="B1267" i="3"/>
  <c r="G1266" i="3"/>
  <c r="F1266" i="3"/>
  <c r="E1266" i="3"/>
  <c r="D1266" i="3"/>
  <c r="C1266" i="3"/>
  <c r="B1266" i="3"/>
  <c r="G1265" i="3"/>
  <c r="F1265" i="3"/>
  <c r="E1265" i="3"/>
  <c r="D1265" i="3"/>
  <c r="C1265" i="3"/>
  <c r="B1265" i="3"/>
  <c r="G1264" i="3"/>
  <c r="F1264" i="3"/>
  <c r="E1264" i="3"/>
  <c r="D1264" i="3"/>
  <c r="C1264" i="3"/>
  <c r="B1264" i="3"/>
  <c r="G1263" i="3"/>
  <c r="F1263" i="3"/>
  <c r="E1263" i="3"/>
  <c r="D1263" i="3"/>
  <c r="C1263" i="3"/>
  <c r="B1263" i="3"/>
  <c r="G1262" i="3"/>
  <c r="F1262" i="3"/>
  <c r="E1262" i="3"/>
  <c r="D1262" i="3"/>
  <c r="C1262" i="3"/>
  <c r="B1262" i="3"/>
  <c r="G1261" i="3"/>
  <c r="F1261" i="3"/>
  <c r="E1261" i="3"/>
  <c r="D1261" i="3"/>
  <c r="C1261" i="3"/>
  <c r="B1261" i="3"/>
  <c r="G1260" i="3"/>
  <c r="F1260" i="3"/>
  <c r="E1260" i="3"/>
  <c r="D1260" i="3"/>
  <c r="C1260" i="3"/>
  <c r="B1260" i="3"/>
  <c r="G1259" i="3"/>
  <c r="F1259" i="3"/>
  <c r="E1259" i="3"/>
  <c r="D1259" i="3"/>
  <c r="C1259" i="3"/>
  <c r="B1259" i="3"/>
  <c r="G1258" i="3"/>
  <c r="F1258" i="3"/>
  <c r="E1258" i="3"/>
  <c r="D1258" i="3"/>
  <c r="C1258" i="3"/>
  <c r="B1258" i="3"/>
  <c r="G1257" i="3"/>
  <c r="F1257" i="3"/>
  <c r="E1257" i="3"/>
  <c r="D1257" i="3"/>
  <c r="C1257" i="3"/>
  <c r="B1257" i="3"/>
  <c r="G1256" i="3"/>
  <c r="F1256" i="3"/>
  <c r="E1256" i="3"/>
  <c r="D1256" i="3"/>
  <c r="C1256" i="3"/>
  <c r="B1256" i="3"/>
  <c r="G1255" i="3"/>
  <c r="F1255" i="3"/>
  <c r="E1255" i="3"/>
  <c r="D1255" i="3"/>
  <c r="C1255" i="3"/>
  <c r="B1255" i="3"/>
  <c r="G1254" i="3"/>
  <c r="F1254" i="3"/>
  <c r="E1254" i="3"/>
  <c r="D1254" i="3"/>
  <c r="C1254" i="3"/>
  <c r="B1254" i="3"/>
  <c r="G1253" i="3"/>
  <c r="F1253" i="3"/>
  <c r="E1253" i="3"/>
  <c r="D1253" i="3"/>
  <c r="C1253" i="3"/>
  <c r="B1253" i="3"/>
  <c r="G1252" i="3"/>
  <c r="F1252" i="3"/>
  <c r="E1252" i="3"/>
  <c r="D1252" i="3"/>
  <c r="C1252" i="3"/>
  <c r="B1252" i="3"/>
  <c r="G1251" i="3"/>
  <c r="F1251" i="3"/>
  <c r="E1251" i="3"/>
  <c r="D1251" i="3"/>
  <c r="C1251" i="3"/>
  <c r="B1251" i="3"/>
  <c r="G1250" i="3"/>
  <c r="F1250" i="3"/>
  <c r="E1250" i="3"/>
  <c r="D1250" i="3"/>
  <c r="C1250" i="3"/>
  <c r="B1250" i="3"/>
  <c r="G1249" i="3"/>
  <c r="F1249" i="3"/>
  <c r="E1249" i="3"/>
  <c r="D1249" i="3"/>
  <c r="C1249" i="3"/>
  <c r="B1249" i="3"/>
  <c r="G1248" i="3"/>
  <c r="F1248" i="3"/>
  <c r="E1248" i="3"/>
  <c r="D1248" i="3"/>
  <c r="C1248" i="3"/>
  <c r="B1248" i="3"/>
  <c r="G1247" i="3"/>
  <c r="F1247" i="3"/>
  <c r="E1247" i="3"/>
  <c r="D1247" i="3"/>
  <c r="C1247" i="3"/>
  <c r="B1247" i="3"/>
  <c r="G1246" i="3"/>
  <c r="F1246" i="3"/>
  <c r="E1246" i="3"/>
  <c r="D1246" i="3"/>
  <c r="C1246" i="3"/>
  <c r="B1246" i="3"/>
  <c r="G1245" i="3"/>
  <c r="F1245" i="3"/>
  <c r="E1245" i="3"/>
  <c r="D1245" i="3"/>
  <c r="C1245" i="3"/>
  <c r="B1245" i="3"/>
  <c r="G1244" i="3"/>
  <c r="F1244" i="3"/>
  <c r="E1244" i="3"/>
  <c r="D1244" i="3"/>
  <c r="C1244" i="3"/>
  <c r="B1244" i="3"/>
  <c r="G1243" i="3"/>
  <c r="F1243" i="3"/>
  <c r="E1243" i="3"/>
  <c r="D1243" i="3"/>
  <c r="C1243" i="3"/>
  <c r="B1243" i="3"/>
  <c r="G1242" i="3"/>
  <c r="F1242" i="3"/>
  <c r="E1242" i="3"/>
  <c r="D1242" i="3"/>
  <c r="C1242" i="3"/>
  <c r="B1242" i="3"/>
  <c r="G1241" i="3"/>
  <c r="F1241" i="3"/>
  <c r="E1241" i="3"/>
  <c r="D1241" i="3"/>
  <c r="C1241" i="3"/>
  <c r="B1241" i="3"/>
  <c r="G1240" i="3"/>
  <c r="F1240" i="3"/>
  <c r="E1240" i="3"/>
  <c r="D1240" i="3"/>
  <c r="C1240" i="3"/>
  <c r="B1240" i="3"/>
  <c r="G1239" i="3"/>
  <c r="F1239" i="3"/>
  <c r="E1239" i="3"/>
  <c r="D1239" i="3"/>
  <c r="C1239" i="3"/>
  <c r="B1239" i="3"/>
  <c r="G1238" i="3"/>
  <c r="F1238" i="3"/>
  <c r="E1238" i="3"/>
  <c r="D1238" i="3"/>
  <c r="C1238" i="3"/>
  <c r="B1238" i="3"/>
  <c r="G1237" i="3"/>
  <c r="F1237" i="3"/>
  <c r="E1237" i="3"/>
  <c r="D1237" i="3"/>
  <c r="C1237" i="3"/>
  <c r="B1237" i="3"/>
  <c r="G1236" i="3"/>
  <c r="F1236" i="3"/>
  <c r="E1236" i="3"/>
  <c r="D1236" i="3"/>
  <c r="C1236" i="3"/>
  <c r="B1236" i="3"/>
  <c r="G1235" i="3"/>
  <c r="F1235" i="3"/>
  <c r="E1235" i="3"/>
  <c r="D1235" i="3"/>
  <c r="C1235" i="3"/>
  <c r="B1235" i="3"/>
  <c r="G1234" i="3"/>
  <c r="F1234" i="3"/>
  <c r="E1234" i="3"/>
  <c r="D1234" i="3"/>
  <c r="C1234" i="3"/>
  <c r="B1234" i="3"/>
  <c r="G1233" i="3"/>
  <c r="F1233" i="3"/>
  <c r="E1233" i="3"/>
  <c r="D1233" i="3"/>
  <c r="C1233" i="3"/>
  <c r="B1233" i="3"/>
  <c r="G1232" i="3"/>
  <c r="F1232" i="3"/>
  <c r="E1232" i="3"/>
  <c r="D1232" i="3"/>
  <c r="C1232" i="3"/>
  <c r="B1232" i="3"/>
  <c r="G1231" i="3"/>
  <c r="F1231" i="3"/>
  <c r="E1231" i="3"/>
  <c r="D1231" i="3"/>
  <c r="C1231" i="3"/>
  <c r="B1231" i="3"/>
  <c r="G1230" i="3"/>
  <c r="F1230" i="3"/>
  <c r="E1230" i="3"/>
  <c r="D1230" i="3"/>
  <c r="C1230" i="3"/>
  <c r="B1230" i="3"/>
  <c r="G1229" i="3"/>
  <c r="F1229" i="3"/>
  <c r="E1229" i="3"/>
  <c r="D1229" i="3"/>
  <c r="C1229" i="3"/>
  <c r="B1229" i="3"/>
  <c r="G1228" i="3"/>
  <c r="F1228" i="3"/>
  <c r="E1228" i="3"/>
  <c r="D1228" i="3"/>
  <c r="C1228" i="3"/>
  <c r="B1228" i="3"/>
  <c r="G1227" i="3"/>
  <c r="F1227" i="3"/>
  <c r="E1227" i="3"/>
  <c r="D1227" i="3"/>
  <c r="C1227" i="3"/>
  <c r="B1227" i="3"/>
  <c r="G1226" i="3"/>
  <c r="F1226" i="3"/>
  <c r="E1226" i="3"/>
  <c r="D1226" i="3"/>
  <c r="C1226" i="3"/>
  <c r="B1226" i="3"/>
  <c r="G1225" i="3"/>
  <c r="F1225" i="3"/>
  <c r="E1225" i="3"/>
  <c r="D1225" i="3"/>
  <c r="C1225" i="3"/>
  <c r="B1225" i="3"/>
  <c r="G1224" i="3"/>
  <c r="F1224" i="3"/>
  <c r="E1224" i="3"/>
  <c r="D1224" i="3"/>
  <c r="C1224" i="3"/>
  <c r="B1224" i="3"/>
  <c r="G1223" i="3"/>
  <c r="F1223" i="3"/>
  <c r="E1223" i="3"/>
  <c r="D1223" i="3"/>
  <c r="C1223" i="3"/>
  <c r="B1223" i="3"/>
  <c r="G1222" i="3"/>
  <c r="F1222" i="3"/>
  <c r="E1222" i="3"/>
  <c r="D1222" i="3"/>
  <c r="C1222" i="3"/>
  <c r="B1222" i="3"/>
  <c r="G1221" i="3"/>
  <c r="F1221" i="3"/>
  <c r="E1221" i="3"/>
  <c r="D1221" i="3"/>
  <c r="C1221" i="3"/>
  <c r="B1221" i="3"/>
  <c r="G1220" i="3"/>
  <c r="F1220" i="3"/>
  <c r="E1220" i="3"/>
  <c r="D1220" i="3"/>
  <c r="C1220" i="3"/>
  <c r="B1220" i="3"/>
  <c r="G1219" i="3"/>
  <c r="F1219" i="3"/>
  <c r="E1219" i="3"/>
  <c r="D1219" i="3"/>
  <c r="C1219" i="3"/>
  <c r="B1219" i="3"/>
  <c r="G1218" i="3"/>
  <c r="F1218" i="3"/>
  <c r="E1218" i="3"/>
  <c r="D1218" i="3"/>
  <c r="C1218" i="3"/>
  <c r="B1218" i="3"/>
  <c r="G1217" i="3"/>
  <c r="F1217" i="3"/>
  <c r="E1217" i="3"/>
  <c r="D1217" i="3"/>
  <c r="C1217" i="3"/>
  <c r="B1217" i="3"/>
  <c r="G1216" i="3"/>
  <c r="F1216" i="3"/>
  <c r="E1216" i="3"/>
  <c r="D1216" i="3"/>
  <c r="C1216" i="3"/>
  <c r="B1216" i="3"/>
  <c r="G1215" i="3"/>
  <c r="F1215" i="3"/>
  <c r="E1215" i="3"/>
  <c r="D1215" i="3"/>
  <c r="C1215" i="3"/>
  <c r="B1215" i="3"/>
  <c r="G1214" i="3"/>
  <c r="F1214" i="3"/>
  <c r="E1214" i="3"/>
  <c r="D1214" i="3"/>
  <c r="C1214" i="3"/>
  <c r="B1214" i="3"/>
  <c r="G1213" i="3"/>
  <c r="F1213" i="3"/>
  <c r="E1213" i="3"/>
  <c r="D1213" i="3"/>
  <c r="C1213" i="3"/>
  <c r="B1213" i="3"/>
  <c r="G1212" i="3"/>
  <c r="F1212" i="3"/>
  <c r="E1212" i="3"/>
  <c r="D1212" i="3"/>
  <c r="C1212" i="3"/>
  <c r="B1212" i="3"/>
  <c r="G1211" i="3"/>
  <c r="F1211" i="3"/>
  <c r="E1211" i="3"/>
  <c r="D1211" i="3"/>
  <c r="C1211" i="3"/>
  <c r="B1211" i="3"/>
  <c r="G1210" i="3"/>
  <c r="F1210" i="3"/>
  <c r="E1210" i="3"/>
  <c r="D1210" i="3"/>
  <c r="C1210" i="3"/>
  <c r="B1210" i="3"/>
  <c r="G1209" i="3"/>
  <c r="F1209" i="3"/>
  <c r="E1209" i="3"/>
  <c r="D1209" i="3"/>
  <c r="C1209" i="3"/>
  <c r="B1209" i="3"/>
  <c r="G1208" i="3"/>
  <c r="F1208" i="3"/>
  <c r="E1208" i="3"/>
  <c r="D1208" i="3"/>
  <c r="C1208" i="3"/>
  <c r="B1208" i="3"/>
  <c r="G1207" i="3"/>
  <c r="F1207" i="3"/>
  <c r="E1207" i="3"/>
  <c r="D1207" i="3"/>
  <c r="C1207" i="3"/>
  <c r="B1207" i="3"/>
  <c r="G1206" i="3"/>
  <c r="F1206" i="3"/>
  <c r="E1206" i="3"/>
  <c r="D1206" i="3"/>
  <c r="C1206" i="3"/>
  <c r="B1206" i="3"/>
  <c r="G1205" i="3"/>
  <c r="F1205" i="3"/>
  <c r="E1205" i="3"/>
  <c r="D1205" i="3"/>
  <c r="C1205" i="3"/>
  <c r="B1205" i="3"/>
  <c r="G1204" i="3"/>
  <c r="F1204" i="3"/>
  <c r="E1204" i="3"/>
  <c r="D1204" i="3"/>
  <c r="C1204" i="3"/>
  <c r="B1204" i="3"/>
  <c r="G1203" i="3"/>
  <c r="F1203" i="3"/>
  <c r="E1203" i="3"/>
  <c r="D1203" i="3"/>
  <c r="C1203" i="3"/>
  <c r="B1203" i="3"/>
  <c r="G1202" i="3"/>
  <c r="F1202" i="3"/>
  <c r="E1202" i="3"/>
  <c r="D1202" i="3"/>
  <c r="C1202" i="3"/>
  <c r="B1202" i="3"/>
  <c r="G1201" i="3"/>
  <c r="F1201" i="3"/>
  <c r="E1201" i="3"/>
  <c r="D1201" i="3"/>
  <c r="C1201" i="3"/>
  <c r="B1201" i="3"/>
  <c r="G1200" i="3"/>
  <c r="F1200" i="3"/>
  <c r="E1200" i="3"/>
  <c r="D1200" i="3"/>
  <c r="C1200" i="3"/>
  <c r="B1200" i="3"/>
  <c r="G1199" i="3"/>
  <c r="F1199" i="3"/>
  <c r="E1199" i="3"/>
  <c r="D1199" i="3"/>
  <c r="C1199" i="3"/>
  <c r="B1199" i="3"/>
  <c r="G1198" i="3"/>
  <c r="F1198" i="3"/>
  <c r="E1198" i="3"/>
  <c r="D1198" i="3"/>
  <c r="C1198" i="3"/>
  <c r="B1198" i="3"/>
  <c r="G1197" i="3"/>
  <c r="F1197" i="3"/>
  <c r="E1197" i="3"/>
  <c r="D1197" i="3"/>
  <c r="C1197" i="3"/>
  <c r="B1197" i="3"/>
  <c r="G1196" i="3"/>
  <c r="F1196" i="3"/>
  <c r="E1196" i="3"/>
  <c r="D1196" i="3"/>
  <c r="C1196" i="3"/>
  <c r="B1196" i="3"/>
  <c r="G1195" i="3"/>
  <c r="F1195" i="3"/>
  <c r="E1195" i="3"/>
  <c r="D1195" i="3"/>
  <c r="C1195" i="3"/>
  <c r="B1195" i="3"/>
  <c r="G1194" i="3"/>
  <c r="F1194" i="3"/>
  <c r="E1194" i="3"/>
  <c r="D1194" i="3"/>
  <c r="C1194" i="3"/>
  <c r="B1194" i="3"/>
  <c r="G1193" i="3"/>
  <c r="F1193" i="3"/>
  <c r="E1193" i="3"/>
  <c r="D1193" i="3"/>
  <c r="C1193" i="3"/>
  <c r="B1193" i="3"/>
  <c r="G1192" i="3"/>
  <c r="F1192" i="3"/>
  <c r="E1192" i="3"/>
  <c r="D1192" i="3"/>
  <c r="C1192" i="3"/>
  <c r="B1192" i="3"/>
  <c r="G1191" i="3"/>
  <c r="F1191" i="3"/>
  <c r="E1191" i="3"/>
  <c r="D1191" i="3"/>
  <c r="C1191" i="3"/>
  <c r="B1191" i="3"/>
  <c r="G1190" i="3"/>
  <c r="F1190" i="3"/>
  <c r="E1190" i="3"/>
  <c r="D1190" i="3"/>
  <c r="C1190" i="3"/>
  <c r="B1190" i="3"/>
  <c r="G1189" i="3"/>
  <c r="F1189" i="3"/>
  <c r="E1189" i="3"/>
  <c r="D1189" i="3"/>
  <c r="C1189" i="3"/>
  <c r="B1189" i="3"/>
  <c r="G1188" i="3"/>
  <c r="F1188" i="3"/>
  <c r="E1188" i="3"/>
  <c r="D1188" i="3"/>
  <c r="C1188" i="3"/>
  <c r="B1188" i="3"/>
  <c r="G1187" i="3"/>
  <c r="F1187" i="3"/>
  <c r="E1187" i="3"/>
  <c r="D1187" i="3"/>
  <c r="C1187" i="3"/>
  <c r="B1187" i="3"/>
  <c r="G1186" i="3"/>
  <c r="F1186" i="3"/>
  <c r="E1186" i="3"/>
  <c r="D1186" i="3"/>
  <c r="C1186" i="3"/>
  <c r="B1186" i="3"/>
  <c r="G1185" i="3"/>
  <c r="F1185" i="3"/>
  <c r="E1185" i="3"/>
  <c r="D1185" i="3"/>
  <c r="C1185" i="3"/>
  <c r="B1185" i="3"/>
  <c r="G1184" i="3"/>
  <c r="F1184" i="3"/>
  <c r="E1184" i="3"/>
  <c r="D1184" i="3"/>
  <c r="C1184" i="3"/>
  <c r="B1184" i="3"/>
  <c r="G1183" i="3"/>
  <c r="F1183" i="3"/>
  <c r="E1183" i="3"/>
  <c r="D1183" i="3"/>
  <c r="C1183" i="3"/>
  <c r="B1183" i="3"/>
  <c r="G1182" i="3"/>
  <c r="F1182" i="3"/>
  <c r="E1182" i="3"/>
  <c r="D1182" i="3"/>
  <c r="C1182" i="3"/>
  <c r="B1182" i="3"/>
  <c r="G1181" i="3"/>
  <c r="F1181" i="3"/>
  <c r="E1181" i="3"/>
  <c r="D1181" i="3"/>
  <c r="C1181" i="3"/>
  <c r="B1181" i="3"/>
  <c r="G1180" i="3"/>
  <c r="F1180" i="3"/>
  <c r="E1180" i="3"/>
  <c r="D1180" i="3"/>
  <c r="C1180" i="3"/>
  <c r="B1180" i="3"/>
  <c r="G1179" i="3"/>
  <c r="F1179" i="3"/>
  <c r="E1179" i="3"/>
  <c r="D1179" i="3"/>
  <c r="C1179" i="3"/>
  <c r="B1179" i="3"/>
  <c r="G1178" i="3"/>
  <c r="F1178" i="3"/>
  <c r="E1178" i="3"/>
  <c r="D1178" i="3"/>
  <c r="C1178" i="3"/>
  <c r="B1178" i="3"/>
  <c r="G1177" i="3"/>
  <c r="F1177" i="3"/>
  <c r="E1177" i="3"/>
  <c r="D1177" i="3"/>
  <c r="C1177" i="3"/>
  <c r="B1177" i="3"/>
  <c r="G1176" i="3"/>
  <c r="F1176" i="3"/>
  <c r="E1176" i="3"/>
  <c r="D1176" i="3"/>
  <c r="C1176" i="3"/>
  <c r="B1176" i="3"/>
  <c r="G1175" i="3"/>
  <c r="F1175" i="3"/>
  <c r="E1175" i="3"/>
  <c r="D1175" i="3"/>
  <c r="C1175" i="3"/>
  <c r="B1175" i="3"/>
  <c r="G1174" i="3"/>
  <c r="F1174" i="3"/>
  <c r="E1174" i="3"/>
  <c r="D1174" i="3"/>
  <c r="C1174" i="3"/>
  <c r="B1174" i="3"/>
  <c r="G1173" i="3"/>
  <c r="F1173" i="3"/>
  <c r="E1173" i="3"/>
  <c r="D1173" i="3"/>
  <c r="C1173" i="3"/>
  <c r="B1173" i="3"/>
  <c r="G1172" i="3"/>
  <c r="F1172" i="3"/>
  <c r="E1172" i="3"/>
  <c r="D1172" i="3"/>
  <c r="C1172" i="3"/>
  <c r="B1172" i="3"/>
  <c r="G1171" i="3"/>
  <c r="F1171" i="3"/>
  <c r="E1171" i="3"/>
  <c r="D1171" i="3"/>
  <c r="C1171" i="3"/>
  <c r="B1171" i="3"/>
  <c r="G1170" i="3"/>
  <c r="F1170" i="3"/>
  <c r="E1170" i="3"/>
  <c r="D1170" i="3"/>
  <c r="C1170" i="3"/>
  <c r="B1170" i="3"/>
  <c r="G1169" i="3"/>
  <c r="F1169" i="3"/>
  <c r="E1169" i="3"/>
  <c r="D1169" i="3"/>
  <c r="C1169" i="3"/>
  <c r="B1169" i="3"/>
  <c r="G1168" i="3"/>
  <c r="F1168" i="3"/>
  <c r="E1168" i="3"/>
  <c r="D1168" i="3"/>
  <c r="C1168" i="3"/>
  <c r="B1168" i="3"/>
  <c r="G1167" i="3"/>
  <c r="F1167" i="3"/>
  <c r="E1167" i="3"/>
  <c r="D1167" i="3"/>
  <c r="C1167" i="3"/>
  <c r="B1167" i="3"/>
  <c r="G1166" i="3"/>
  <c r="F1166" i="3"/>
  <c r="E1166" i="3"/>
  <c r="D1166" i="3"/>
  <c r="C1166" i="3"/>
  <c r="B1166" i="3"/>
  <c r="G1165" i="3"/>
  <c r="F1165" i="3"/>
  <c r="E1165" i="3"/>
  <c r="D1165" i="3"/>
  <c r="C1165" i="3"/>
  <c r="B1165" i="3"/>
  <c r="G1164" i="3"/>
  <c r="F1164" i="3"/>
  <c r="E1164" i="3"/>
  <c r="D1164" i="3"/>
  <c r="C1164" i="3"/>
  <c r="B1164" i="3"/>
  <c r="G1163" i="3"/>
  <c r="F1163" i="3"/>
  <c r="E1163" i="3"/>
  <c r="D1163" i="3"/>
  <c r="C1163" i="3"/>
  <c r="B1163" i="3"/>
  <c r="G1162" i="3"/>
  <c r="F1162" i="3"/>
  <c r="E1162" i="3"/>
  <c r="D1162" i="3"/>
  <c r="C1162" i="3"/>
  <c r="B1162" i="3"/>
  <c r="G1161" i="3"/>
  <c r="F1161" i="3"/>
  <c r="E1161" i="3"/>
  <c r="D1161" i="3"/>
  <c r="C1161" i="3"/>
  <c r="B1161" i="3"/>
  <c r="G1160" i="3"/>
  <c r="F1160" i="3"/>
  <c r="E1160" i="3"/>
  <c r="D1160" i="3"/>
  <c r="C1160" i="3"/>
  <c r="B1160" i="3"/>
  <c r="G1159" i="3"/>
  <c r="F1159" i="3"/>
  <c r="E1159" i="3"/>
  <c r="D1159" i="3"/>
  <c r="C1159" i="3"/>
  <c r="B1159" i="3"/>
  <c r="G1158" i="3"/>
  <c r="F1158" i="3"/>
  <c r="E1158" i="3"/>
  <c r="D1158" i="3"/>
  <c r="C1158" i="3"/>
  <c r="B1158" i="3"/>
  <c r="G1157" i="3"/>
  <c r="F1157" i="3"/>
  <c r="E1157" i="3"/>
  <c r="D1157" i="3"/>
  <c r="C1157" i="3"/>
  <c r="B1157" i="3"/>
  <c r="G1156" i="3"/>
  <c r="F1156" i="3"/>
  <c r="E1156" i="3"/>
  <c r="D1156" i="3"/>
  <c r="C1156" i="3"/>
  <c r="B1156" i="3"/>
  <c r="G1155" i="3"/>
  <c r="F1155" i="3"/>
  <c r="E1155" i="3"/>
  <c r="D1155" i="3"/>
  <c r="C1155" i="3"/>
  <c r="B1155" i="3"/>
  <c r="G1154" i="3"/>
  <c r="F1154" i="3"/>
  <c r="E1154" i="3"/>
  <c r="D1154" i="3"/>
  <c r="C1154" i="3"/>
  <c r="B1154" i="3"/>
  <c r="G1153" i="3"/>
  <c r="F1153" i="3"/>
  <c r="E1153" i="3"/>
  <c r="D1153" i="3"/>
  <c r="C1153" i="3"/>
  <c r="B1153" i="3"/>
  <c r="G1152" i="3"/>
  <c r="F1152" i="3"/>
  <c r="E1152" i="3"/>
  <c r="D1152" i="3"/>
  <c r="C1152" i="3"/>
  <c r="B1152" i="3"/>
  <c r="G1151" i="3"/>
  <c r="F1151" i="3"/>
  <c r="E1151" i="3"/>
  <c r="D1151" i="3"/>
  <c r="C1151" i="3"/>
  <c r="B1151" i="3"/>
  <c r="G1150" i="3"/>
  <c r="F1150" i="3"/>
  <c r="E1150" i="3"/>
  <c r="D1150" i="3"/>
  <c r="C1150" i="3"/>
  <c r="B1150" i="3"/>
  <c r="G1149" i="3"/>
  <c r="F1149" i="3"/>
  <c r="E1149" i="3"/>
  <c r="D1149" i="3"/>
  <c r="C1149" i="3"/>
  <c r="B1149" i="3"/>
  <c r="G1148" i="3"/>
  <c r="F1148" i="3"/>
  <c r="E1148" i="3"/>
  <c r="D1148" i="3"/>
  <c r="C1148" i="3"/>
  <c r="B1148" i="3"/>
  <c r="G1147" i="3"/>
  <c r="F1147" i="3"/>
  <c r="E1147" i="3"/>
  <c r="D1147" i="3"/>
  <c r="C1147" i="3"/>
  <c r="B1147" i="3"/>
  <c r="G1146" i="3"/>
  <c r="F1146" i="3"/>
  <c r="E1146" i="3"/>
  <c r="D1146" i="3"/>
  <c r="C1146" i="3"/>
  <c r="B1146" i="3"/>
  <c r="G1145" i="3"/>
  <c r="F1145" i="3"/>
  <c r="E1145" i="3"/>
  <c r="D1145" i="3"/>
  <c r="C1145" i="3"/>
  <c r="B1145" i="3"/>
  <c r="G1144" i="3"/>
  <c r="F1144" i="3"/>
  <c r="E1144" i="3"/>
  <c r="D1144" i="3"/>
  <c r="C1144" i="3"/>
  <c r="B1144" i="3"/>
  <c r="G1143" i="3"/>
  <c r="F1143" i="3"/>
  <c r="E1143" i="3"/>
  <c r="D1143" i="3"/>
  <c r="C1143" i="3"/>
  <c r="B1143" i="3"/>
  <c r="G1142" i="3"/>
  <c r="F1142" i="3"/>
  <c r="E1142" i="3"/>
  <c r="D1142" i="3"/>
  <c r="C1142" i="3"/>
  <c r="B1142" i="3"/>
  <c r="G1141" i="3"/>
  <c r="F1141" i="3"/>
  <c r="E1141" i="3"/>
  <c r="D1141" i="3"/>
  <c r="C1141" i="3"/>
  <c r="B1141" i="3"/>
  <c r="G1140" i="3"/>
  <c r="F1140" i="3"/>
  <c r="E1140" i="3"/>
  <c r="D1140" i="3"/>
  <c r="C1140" i="3"/>
  <c r="B1140" i="3"/>
  <c r="G1139" i="3"/>
  <c r="F1139" i="3"/>
  <c r="E1139" i="3"/>
  <c r="D1139" i="3"/>
  <c r="C1139" i="3"/>
  <c r="B1139" i="3"/>
  <c r="G1138" i="3"/>
  <c r="F1138" i="3"/>
  <c r="E1138" i="3"/>
  <c r="D1138" i="3"/>
  <c r="C1138" i="3"/>
  <c r="B1138" i="3"/>
  <c r="G1137" i="3"/>
  <c r="F1137" i="3"/>
  <c r="E1137" i="3"/>
  <c r="D1137" i="3"/>
  <c r="C1137" i="3"/>
  <c r="B1137" i="3"/>
  <c r="G1136" i="3"/>
  <c r="F1136" i="3"/>
  <c r="E1136" i="3"/>
  <c r="D1136" i="3"/>
  <c r="C1136" i="3"/>
  <c r="B1136" i="3"/>
  <c r="G1135" i="3"/>
  <c r="F1135" i="3"/>
  <c r="E1135" i="3"/>
  <c r="D1135" i="3"/>
  <c r="C1135" i="3"/>
  <c r="B1135" i="3"/>
  <c r="G1134" i="3"/>
  <c r="F1134" i="3"/>
  <c r="E1134" i="3"/>
  <c r="D1134" i="3"/>
  <c r="C1134" i="3"/>
  <c r="B1134" i="3"/>
  <c r="G1133" i="3"/>
  <c r="F1133" i="3"/>
  <c r="E1133" i="3"/>
  <c r="D1133" i="3"/>
  <c r="C1133" i="3"/>
  <c r="B1133" i="3"/>
  <c r="G1132" i="3"/>
  <c r="F1132" i="3"/>
  <c r="E1132" i="3"/>
  <c r="D1132" i="3"/>
  <c r="C1132" i="3"/>
  <c r="B1132" i="3"/>
  <c r="G1131" i="3"/>
  <c r="F1131" i="3"/>
  <c r="E1131" i="3"/>
  <c r="D1131" i="3"/>
  <c r="C1131" i="3"/>
  <c r="B1131" i="3"/>
  <c r="G1130" i="3"/>
  <c r="F1130" i="3"/>
  <c r="E1130" i="3"/>
  <c r="D1130" i="3"/>
  <c r="C1130" i="3"/>
  <c r="B1130" i="3"/>
  <c r="G1129" i="3"/>
  <c r="F1129" i="3"/>
  <c r="E1129" i="3"/>
  <c r="D1129" i="3"/>
  <c r="C1129" i="3"/>
  <c r="B1129" i="3"/>
  <c r="G1128" i="3"/>
  <c r="F1128" i="3"/>
  <c r="E1128" i="3"/>
  <c r="D1128" i="3"/>
  <c r="C1128" i="3"/>
  <c r="B1128" i="3"/>
  <c r="G1127" i="3"/>
  <c r="F1127" i="3"/>
  <c r="E1127" i="3"/>
  <c r="D1127" i="3"/>
  <c r="C1127" i="3"/>
  <c r="B1127" i="3"/>
  <c r="G1126" i="3"/>
  <c r="F1126" i="3"/>
  <c r="E1126" i="3"/>
  <c r="D1126" i="3"/>
  <c r="C1126" i="3"/>
  <c r="B1126" i="3"/>
  <c r="G1125" i="3"/>
  <c r="F1125" i="3"/>
  <c r="E1125" i="3"/>
  <c r="D1125" i="3"/>
  <c r="C1125" i="3"/>
  <c r="B1125" i="3"/>
  <c r="G1124" i="3"/>
  <c r="F1124" i="3"/>
  <c r="E1124" i="3"/>
  <c r="D1124" i="3"/>
  <c r="C1124" i="3"/>
  <c r="B1124" i="3"/>
  <c r="G1123" i="3"/>
  <c r="F1123" i="3"/>
  <c r="E1123" i="3"/>
  <c r="D1123" i="3"/>
  <c r="C1123" i="3"/>
  <c r="B1123" i="3"/>
  <c r="G1122" i="3"/>
  <c r="F1122" i="3"/>
  <c r="E1122" i="3"/>
  <c r="D1122" i="3"/>
  <c r="C1122" i="3"/>
  <c r="B1122" i="3"/>
  <c r="G1121" i="3"/>
  <c r="F1121" i="3"/>
  <c r="E1121" i="3"/>
  <c r="D1121" i="3"/>
  <c r="C1121" i="3"/>
  <c r="B1121" i="3"/>
  <c r="G1120" i="3"/>
  <c r="F1120" i="3"/>
  <c r="E1120" i="3"/>
  <c r="D1120" i="3"/>
  <c r="C1120" i="3"/>
  <c r="B1120" i="3"/>
  <c r="G1119" i="3"/>
  <c r="F1119" i="3"/>
  <c r="E1119" i="3"/>
  <c r="D1119" i="3"/>
  <c r="C1119" i="3"/>
  <c r="B1119" i="3"/>
  <c r="G1118" i="3"/>
  <c r="F1118" i="3"/>
  <c r="E1118" i="3"/>
  <c r="D1118" i="3"/>
  <c r="C1118" i="3"/>
  <c r="B1118" i="3"/>
  <c r="G1117" i="3"/>
  <c r="F1117" i="3"/>
  <c r="E1117" i="3"/>
  <c r="D1117" i="3"/>
  <c r="C1117" i="3"/>
  <c r="B1117" i="3"/>
  <c r="G1116" i="3"/>
  <c r="F1116" i="3"/>
  <c r="E1116" i="3"/>
  <c r="D1116" i="3"/>
  <c r="C1116" i="3"/>
  <c r="B1116" i="3"/>
  <c r="G1115" i="3"/>
  <c r="F1115" i="3"/>
  <c r="E1115" i="3"/>
  <c r="D1115" i="3"/>
  <c r="C1115" i="3"/>
  <c r="B1115" i="3"/>
  <c r="G1114" i="3"/>
  <c r="F1114" i="3"/>
  <c r="E1114" i="3"/>
  <c r="D1114" i="3"/>
  <c r="C1114" i="3"/>
  <c r="B1114" i="3"/>
  <c r="G1113" i="3"/>
  <c r="F1113" i="3"/>
  <c r="E1113" i="3"/>
  <c r="D1113" i="3"/>
  <c r="C1113" i="3"/>
  <c r="B1113" i="3"/>
  <c r="G1112" i="3"/>
  <c r="F1112" i="3"/>
  <c r="E1112" i="3"/>
  <c r="D1112" i="3"/>
  <c r="C1112" i="3"/>
  <c r="B1112" i="3"/>
  <c r="G1111" i="3"/>
  <c r="F1111" i="3"/>
  <c r="E1111" i="3"/>
  <c r="D1111" i="3"/>
  <c r="C1111" i="3"/>
  <c r="B1111" i="3"/>
  <c r="G1110" i="3"/>
  <c r="F1110" i="3"/>
  <c r="E1110" i="3"/>
  <c r="D1110" i="3"/>
  <c r="C1110" i="3"/>
  <c r="B1110" i="3"/>
  <c r="G1109" i="3"/>
  <c r="F1109" i="3"/>
  <c r="E1109" i="3"/>
  <c r="D1109" i="3"/>
  <c r="C1109" i="3"/>
  <c r="B1109" i="3"/>
  <c r="G1108" i="3"/>
  <c r="F1108" i="3"/>
  <c r="E1108" i="3"/>
  <c r="D1108" i="3"/>
  <c r="C1108" i="3"/>
  <c r="B1108" i="3"/>
  <c r="G1107" i="3"/>
  <c r="F1107" i="3"/>
  <c r="E1107" i="3"/>
  <c r="D1107" i="3"/>
  <c r="C1107" i="3"/>
  <c r="B1107" i="3"/>
  <c r="G1106" i="3"/>
  <c r="F1106" i="3"/>
  <c r="E1106" i="3"/>
  <c r="D1106" i="3"/>
  <c r="C1106" i="3"/>
  <c r="B1106" i="3"/>
  <c r="G1105" i="3"/>
  <c r="F1105" i="3"/>
  <c r="E1105" i="3"/>
  <c r="D1105" i="3"/>
  <c r="C1105" i="3"/>
  <c r="B1105" i="3"/>
  <c r="G1104" i="3"/>
  <c r="F1104" i="3"/>
  <c r="E1104" i="3"/>
  <c r="D1104" i="3"/>
  <c r="C1104" i="3"/>
  <c r="B1104" i="3"/>
  <c r="G1103" i="3"/>
  <c r="F1103" i="3"/>
  <c r="E1103" i="3"/>
  <c r="D1103" i="3"/>
  <c r="C1103" i="3"/>
  <c r="B1103" i="3"/>
  <c r="G1102" i="3"/>
  <c r="F1102" i="3"/>
  <c r="E1102" i="3"/>
  <c r="D1102" i="3"/>
  <c r="C1102" i="3"/>
  <c r="B1102" i="3"/>
  <c r="G1101" i="3"/>
  <c r="F1101" i="3"/>
  <c r="E1101" i="3"/>
  <c r="D1101" i="3"/>
  <c r="C1101" i="3"/>
  <c r="B1101" i="3"/>
  <c r="G1100" i="3"/>
  <c r="F1100" i="3"/>
  <c r="E1100" i="3"/>
  <c r="D1100" i="3"/>
  <c r="C1100" i="3"/>
  <c r="B1100" i="3"/>
  <c r="G1099" i="3"/>
  <c r="F1099" i="3"/>
  <c r="E1099" i="3"/>
  <c r="D1099" i="3"/>
  <c r="C1099" i="3"/>
  <c r="B1099" i="3"/>
  <c r="G1098" i="3"/>
  <c r="F1098" i="3"/>
  <c r="E1098" i="3"/>
  <c r="D1098" i="3"/>
  <c r="C1098" i="3"/>
  <c r="B1098" i="3"/>
  <c r="G1097" i="3"/>
  <c r="F1097" i="3"/>
  <c r="E1097" i="3"/>
  <c r="D1097" i="3"/>
  <c r="C1097" i="3"/>
  <c r="B1097" i="3"/>
  <c r="G1096" i="3"/>
  <c r="F1096" i="3"/>
  <c r="E1096" i="3"/>
  <c r="D1096" i="3"/>
  <c r="C1096" i="3"/>
  <c r="B1096" i="3"/>
  <c r="G1095" i="3"/>
  <c r="F1095" i="3"/>
  <c r="E1095" i="3"/>
  <c r="D1095" i="3"/>
  <c r="C1095" i="3"/>
  <c r="B1095" i="3"/>
  <c r="G1094" i="3"/>
  <c r="F1094" i="3"/>
  <c r="E1094" i="3"/>
  <c r="D1094" i="3"/>
  <c r="C1094" i="3"/>
  <c r="B1094" i="3"/>
  <c r="G1093" i="3"/>
  <c r="F1093" i="3"/>
  <c r="E1093" i="3"/>
  <c r="D1093" i="3"/>
  <c r="C1093" i="3"/>
  <c r="B1093" i="3"/>
  <c r="G1092" i="3"/>
  <c r="F1092" i="3"/>
  <c r="E1092" i="3"/>
  <c r="D1092" i="3"/>
  <c r="C1092" i="3"/>
  <c r="B1092" i="3"/>
  <c r="G1091" i="3"/>
  <c r="F1091" i="3"/>
  <c r="E1091" i="3"/>
  <c r="D1091" i="3"/>
  <c r="C1091" i="3"/>
  <c r="B1091" i="3"/>
  <c r="G1090" i="3"/>
  <c r="F1090" i="3"/>
  <c r="E1090" i="3"/>
  <c r="D1090" i="3"/>
  <c r="C1090" i="3"/>
  <c r="B1090" i="3"/>
  <c r="G1089" i="3"/>
  <c r="F1089" i="3"/>
  <c r="E1089" i="3"/>
  <c r="D1089" i="3"/>
  <c r="C1089" i="3"/>
  <c r="B1089" i="3"/>
  <c r="G1088" i="3"/>
  <c r="F1088" i="3"/>
  <c r="E1088" i="3"/>
  <c r="D1088" i="3"/>
  <c r="C1088" i="3"/>
  <c r="B1088" i="3"/>
  <c r="G1087" i="3"/>
  <c r="F1087" i="3"/>
  <c r="E1087" i="3"/>
  <c r="D1087" i="3"/>
  <c r="C1087" i="3"/>
  <c r="B1087" i="3"/>
  <c r="G1086" i="3"/>
  <c r="F1086" i="3"/>
  <c r="E1086" i="3"/>
  <c r="D1086" i="3"/>
  <c r="C1086" i="3"/>
  <c r="B1086" i="3"/>
  <c r="G1085" i="3"/>
  <c r="F1085" i="3"/>
  <c r="E1085" i="3"/>
  <c r="D1085" i="3"/>
  <c r="C1085" i="3"/>
  <c r="B1085" i="3"/>
  <c r="G1084" i="3"/>
  <c r="F1084" i="3"/>
  <c r="E1084" i="3"/>
  <c r="D1084" i="3"/>
  <c r="C1084" i="3"/>
  <c r="B1084" i="3"/>
  <c r="G1083" i="3"/>
  <c r="F1083" i="3"/>
  <c r="E1083" i="3"/>
  <c r="D1083" i="3"/>
  <c r="C1083" i="3"/>
  <c r="B1083" i="3"/>
  <c r="G1082" i="3"/>
  <c r="F1082" i="3"/>
  <c r="E1082" i="3"/>
  <c r="D1082" i="3"/>
  <c r="C1082" i="3"/>
  <c r="B1082" i="3"/>
  <c r="G1081" i="3"/>
  <c r="F1081" i="3"/>
  <c r="E1081" i="3"/>
  <c r="D1081" i="3"/>
  <c r="C1081" i="3"/>
  <c r="B1081" i="3"/>
  <c r="G1080" i="3"/>
  <c r="F1080" i="3"/>
  <c r="E1080" i="3"/>
  <c r="D1080" i="3"/>
  <c r="C1080" i="3"/>
  <c r="B1080" i="3"/>
  <c r="G1079" i="3"/>
  <c r="F1079" i="3"/>
  <c r="E1079" i="3"/>
  <c r="D1079" i="3"/>
  <c r="C1079" i="3"/>
  <c r="B1079" i="3"/>
  <c r="G1078" i="3"/>
  <c r="F1078" i="3"/>
  <c r="E1078" i="3"/>
  <c r="D1078" i="3"/>
  <c r="C1078" i="3"/>
  <c r="B1078" i="3"/>
  <c r="G1077" i="3"/>
  <c r="F1077" i="3"/>
  <c r="E1077" i="3"/>
  <c r="D1077" i="3"/>
  <c r="C1077" i="3"/>
  <c r="B1077" i="3"/>
  <c r="G1076" i="3"/>
  <c r="F1076" i="3"/>
  <c r="E1076" i="3"/>
  <c r="D1076" i="3"/>
  <c r="C1076" i="3"/>
  <c r="B1076" i="3"/>
  <c r="G1075" i="3"/>
  <c r="F1075" i="3"/>
  <c r="E1075" i="3"/>
  <c r="D1075" i="3"/>
  <c r="C1075" i="3"/>
  <c r="B1075" i="3"/>
  <c r="G1074" i="3"/>
  <c r="F1074" i="3"/>
  <c r="E1074" i="3"/>
  <c r="D1074" i="3"/>
  <c r="C1074" i="3"/>
  <c r="B1074" i="3"/>
  <c r="G1073" i="3"/>
  <c r="F1073" i="3"/>
  <c r="E1073" i="3"/>
  <c r="D1073" i="3"/>
  <c r="C1073" i="3"/>
  <c r="B1073" i="3"/>
  <c r="G1072" i="3"/>
  <c r="F1072" i="3"/>
  <c r="E1072" i="3"/>
  <c r="D1072" i="3"/>
  <c r="C1072" i="3"/>
  <c r="B1072" i="3"/>
  <c r="G1071" i="3"/>
  <c r="F1071" i="3"/>
  <c r="E1071" i="3"/>
  <c r="D1071" i="3"/>
  <c r="C1071" i="3"/>
  <c r="B1071" i="3"/>
  <c r="G1070" i="3"/>
  <c r="F1070" i="3"/>
  <c r="E1070" i="3"/>
  <c r="D1070" i="3"/>
  <c r="C1070" i="3"/>
  <c r="B1070" i="3"/>
  <c r="G1069" i="3"/>
  <c r="F1069" i="3"/>
  <c r="E1069" i="3"/>
  <c r="D1069" i="3"/>
  <c r="C1069" i="3"/>
  <c r="B1069" i="3"/>
  <c r="G1068" i="3"/>
  <c r="F1068" i="3"/>
  <c r="E1068" i="3"/>
  <c r="D1068" i="3"/>
  <c r="C1068" i="3"/>
  <c r="B1068" i="3"/>
  <c r="G1067" i="3"/>
  <c r="F1067" i="3"/>
  <c r="E1067" i="3"/>
  <c r="D1067" i="3"/>
  <c r="C1067" i="3"/>
  <c r="B1067" i="3"/>
  <c r="G1066" i="3"/>
  <c r="F1066" i="3"/>
  <c r="E1066" i="3"/>
  <c r="D1066" i="3"/>
  <c r="C1066" i="3"/>
  <c r="B1066" i="3"/>
  <c r="G1065" i="3"/>
  <c r="F1065" i="3"/>
  <c r="E1065" i="3"/>
  <c r="D1065" i="3"/>
  <c r="C1065" i="3"/>
  <c r="B1065" i="3"/>
  <c r="G1064" i="3"/>
  <c r="F1064" i="3"/>
  <c r="E1064" i="3"/>
  <c r="D1064" i="3"/>
  <c r="C1064" i="3"/>
  <c r="B1064" i="3"/>
  <c r="G1063" i="3"/>
  <c r="F1063" i="3"/>
  <c r="E1063" i="3"/>
  <c r="D1063" i="3"/>
  <c r="C1063" i="3"/>
  <c r="B1063" i="3"/>
  <c r="G1062" i="3"/>
  <c r="F1062" i="3"/>
  <c r="E1062" i="3"/>
  <c r="D1062" i="3"/>
  <c r="C1062" i="3"/>
  <c r="B1062" i="3"/>
  <c r="G1061" i="3"/>
  <c r="F1061" i="3"/>
  <c r="E1061" i="3"/>
  <c r="D1061" i="3"/>
  <c r="C1061" i="3"/>
  <c r="B1061" i="3"/>
  <c r="G1060" i="3"/>
  <c r="F1060" i="3"/>
  <c r="E1060" i="3"/>
  <c r="D1060" i="3"/>
  <c r="C1060" i="3"/>
  <c r="B1060" i="3"/>
  <c r="G1059" i="3"/>
  <c r="F1059" i="3"/>
  <c r="E1059" i="3"/>
  <c r="D1059" i="3"/>
  <c r="C1059" i="3"/>
  <c r="B1059" i="3"/>
  <c r="G1058" i="3"/>
  <c r="F1058" i="3"/>
  <c r="E1058" i="3"/>
  <c r="D1058" i="3"/>
  <c r="C1058" i="3"/>
  <c r="B1058" i="3"/>
  <c r="G1057" i="3"/>
  <c r="F1057" i="3"/>
  <c r="E1057" i="3"/>
  <c r="D1057" i="3"/>
  <c r="C1057" i="3"/>
  <c r="B1057" i="3"/>
  <c r="G1056" i="3"/>
  <c r="F1056" i="3"/>
  <c r="E1056" i="3"/>
  <c r="D1056" i="3"/>
  <c r="C1056" i="3"/>
  <c r="B1056" i="3"/>
  <c r="G1055" i="3"/>
  <c r="F1055" i="3"/>
  <c r="E1055" i="3"/>
  <c r="D1055" i="3"/>
  <c r="C1055" i="3"/>
  <c r="B1055" i="3"/>
  <c r="G1054" i="3"/>
  <c r="F1054" i="3"/>
  <c r="E1054" i="3"/>
  <c r="D1054" i="3"/>
  <c r="C1054" i="3"/>
  <c r="B1054" i="3"/>
  <c r="G1053" i="3"/>
  <c r="F1053" i="3"/>
  <c r="E1053" i="3"/>
  <c r="D1053" i="3"/>
  <c r="C1053" i="3"/>
  <c r="B1053" i="3"/>
  <c r="G1052" i="3"/>
  <c r="F1052" i="3"/>
  <c r="E1052" i="3"/>
  <c r="D1052" i="3"/>
  <c r="C1052" i="3"/>
  <c r="B1052" i="3"/>
  <c r="G1051" i="3"/>
  <c r="F1051" i="3"/>
  <c r="E1051" i="3"/>
  <c r="D1051" i="3"/>
  <c r="C1051" i="3"/>
  <c r="B1051" i="3"/>
  <c r="G1050" i="3"/>
  <c r="F1050" i="3"/>
  <c r="E1050" i="3"/>
  <c r="D1050" i="3"/>
  <c r="C1050" i="3"/>
  <c r="B1050" i="3"/>
  <c r="G1049" i="3"/>
  <c r="F1049" i="3"/>
  <c r="E1049" i="3"/>
  <c r="D1049" i="3"/>
  <c r="C1049" i="3"/>
  <c r="B1049" i="3"/>
  <c r="G1048" i="3"/>
  <c r="F1048" i="3"/>
  <c r="E1048" i="3"/>
  <c r="D1048" i="3"/>
  <c r="C1048" i="3"/>
  <c r="B1048" i="3"/>
  <c r="G1047" i="3"/>
  <c r="F1047" i="3"/>
  <c r="E1047" i="3"/>
  <c r="D1047" i="3"/>
  <c r="C1047" i="3"/>
  <c r="B1047" i="3"/>
  <c r="G1046" i="3"/>
  <c r="F1046" i="3"/>
  <c r="E1046" i="3"/>
  <c r="D1046" i="3"/>
  <c r="C1046" i="3"/>
  <c r="B1046" i="3"/>
  <c r="G1045" i="3"/>
  <c r="F1045" i="3"/>
  <c r="E1045" i="3"/>
  <c r="D1045" i="3"/>
  <c r="C1045" i="3"/>
  <c r="B1045" i="3"/>
  <c r="G1044" i="3"/>
  <c r="F1044" i="3"/>
  <c r="E1044" i="3"/>
  <c r="D1044" i="3"/>
  <c r="C1044" i="3"/>
  <c r="B1044" i="3"/>
  <c r="G1043" i="3"/>
  <c r="F1043" i="3"/>
  <c r="E1043" i="3"/>
  <c r="D1043" i="3"/>
  <c r="C1043" i="3"/>
  <c r="B1043" i="3"/>
  <c r="G1042" i="3"/>
  <c r="F1042" i="3"/>
  <c r="E1042" i="3"/>
  <c r="D1042" i="3"/>
  <c r="C1042" i="3"/>
  <c r="B1042" i="3"/>
  <c r="G1041" i="3"/>
  <c r="F1041" i="3"/>
  <c r="E1041" i="3"/>
  <c r="D1041" i="3"/>
  <c r="C1041" i="3"/>
  <c r="B1041" i="3"/>
  <c r="G1040" i="3"/>
  <c r="F1040" i="3"/>
  <c r="E1040" i="3"/>
  <c r="D1040" i="3"/>
  <c r="C1040" i="3"/>
  <c r="B1040" i="3"/>
  <c r="G1039" i="3"/>
  <c r="F1039" i="3"/>
  <c r="E1039" i="3"/>
  <c r="D1039" i="3"/>
  <c r="C1039" i="3"/>
  <c r="B1039" i="3"/>
  <c r="G1038" i="3"/>
  <c r="F1038" i="3"/>
  <c r="E1038" i="3"/>
  <c r="D1038" i="3"/>
  <c r="C1038" i="3"/>
  <c r="B1038" i="3"/>
  <c r="G1037" i="3"/>
  <c r="F1037" i="3"/>
  <c r="E1037" i="3"/>
  <c r="D1037" i="3"/>
  <c r="C1037" i="3"/>
  <c r="B1037" i="3"/>
  <c r="G1036" i="3"/>
  <c r="F1036" i="3"/>
  <c r="E1036" i="3"/>
  <c r="D1036" i="3"/>
  <c r="C1036" i="3"/>
  <c r="B1036" i="3"/>
  <c r="G1035" i="3"/>
  <c r="F1035" i="3"/>
  <c r="E1035" i="3"/>
  <c r="D1035" i="3"/>
  <c r="C1035" i="3"/>
  <c r="B1035" i="3"/>
  <c r="G1034" i="3"/>
  <c r="F1034" i="3"/>
  <c r="E1034" i="3"/>
  <c r="D1034" i="3"/>
  <c r="C1034" i="3"/>
  <c r="B1034" i="3"/>
  <c r="G1033" i="3"/>
  <c r="F1033" i="3"/>
  <c r="E1033" i="3"/>
  <c r="D1033" i="3"/>
  <c r="C1033" i="3"/>
  <c r="B1033" i="3"/>
  <c r="G1032" i="3"/>
  <c r="F1032" i="3"/>
  <c r="E1032" i="3"/>
  <c r="D1032" i="3"/>
  <c r="C1032" i="3"/>
  <c r="B1032" i="3"/>
  <c r="G1031" i="3"/>
  <c r="F1031" i="3"/>
  <c r="E1031" i="3"/>
  <c r="D1031" i="3"/>
  <c r="C1031" i="3"/>
  <c r="B1031" i="3"/>
  <c r="G1030" i="3"/>
  <c r="F1030" i="3"/>
  <c r="E1030" i="3"/>
  <c r="D1030" i="3"/>
  <c r="C1030" i="3"/>
  <c r="B1030" i="3"/>
  <c r="G1029" i="3"/>
  <c r="F1029" i="3"/>
  <c r="E1029" i="3"/>
  <c r="D1029" i="3"/>
  <c r="C1029" i="3"/>
  <c r="B1029" i="3"/>
  <c r="G1028" i="3"/>
  <c r="F1028" i="3"/>
  <c r="E1028" i="3"/>
  <c r="D1028" i="3"/>
  <c r="C1028" i="3"/>
  <c r="B1028" i="3"/>
  <c r="G1027" i="3"/>
  <c r="F1027" i="3"/>
  <c r="E1027" i="3"/>
  <c r="D1027" i="3"/>
  <c r="C1027" i="3"/>
  <c r="B1027" i="3"/>
  <c r="G1026" i="3"/>
  <c r="F1026" i="3"/>
  <c r="E1026" i="3"/>
  <c r="D1026" i="3"/>
  <c r="C1026" i="3"/>
  <c r="B1026" i="3"/>
  <c r="G1025" i="3"/>
  <c r="F1025" i="3"/>
  <c r="E1025" i="3"/>
  <c r="D1025" i="3"/>
  <c r="C1025" i="3"/>
  <c r="B1025" i="3"/>
  <c r="G1024" i="3"/>
  <c r="F1024" i="3"/>
  <c r="E1024" i="3"/>
  <c r="D1024" i="3"/>
  <c r="C1024" i="3"/>
  <c r="B1024" i="3"/>
  <c r="G1023" i="3"/>
  <c r="F1023" i="3"/>
  <c r="E1023" i="3"/>
  <c r="D1023" i="3"/>
  <c r="C1023" i="3"/>
  <c r="B1023" i="3"/>
  <c r="G1022" i="3"/>
  <c r="F1022" i="3"/>
  <c r="E1022" i="3"/>
  <c r="D1022" i="3"/>
  <c r="C1022" i="3"/>
  <c r="B1022" i="3"/>
  <c r="G1021" i="3"/>
  <c r="F1021" i="3"/>
  <c r="E1021" i="3"/>
  <c r="D1021" i="3"/>
  <c r="C1021" i="3"/>
  <c r="B1021" i="3"/>
  <c r="G1020" i="3"/>
  <c r="F1020" i="3"/>
  <c r="E1020" i="3"/>
  <c r="D1020" i="3"/>
  <c r="C1020" i="3"/>
  <c r="B1020" i="3"/>
  <c r="G1019" i="3"/>
  <c r="F1019" i="3"/>
  <c r="E1019" i="3"/>
  <c r="D1019" i="3"/>
  <c r="C1019" i="3"/>
  <c r="B1019" i="3"/>
  <c r="G1018" i="3"/>
  <c r="F1018" i="3"/>
  <c r="E1018" i="3"/>
  <c r="D1018" i="3"/>
  <c r="C1018" i="3"/>
  <c r="B1018" i="3"/>
  <c r="G1017" i="3"/>
  <c r="F1017" i="3"/>
  <c r="E1017" i="3"/>
  <c r="D1017" i="3"/>
  <c r="C1017" i="3"/>
  <c r="B1017" i="3"/>
  <c r="G1016" i="3"/>
  <c r="F1016" i="3"/>
  <c r="E1016" i="3"/>
  <c r="D1016" i="3"/>
  <c r="C1016" i="3"/>
  <c r="B1016" i="3"/>
  <c r="G1015" i="3"/>
  <c r="F1015" i="3"/>
  <c r="E1015" i="3"/>
  <c r="D1015" i="3"/>
  <c r="C1015" i="3"/>
  <c r="B1015" i="3"/>
  <c r="G1014" i="3"/>
  <c r="F1014" i="3"/>
  <c r="E1014" i="3"/>
  <c r="D1014" i="3"/>
  <c r="C1014" i="3"/>
  <c r="B1014" i="3"/>
  <c r="G1013" i="3"/>
  <c r="F1013" i="3"/>
  <c r="E1013" i="3"/>
  <c r="D1013" i="3"/>
  <c r="C1013" i="3"/>
  <c r="B1013" i="3"/>
  <c r="G1012" i="3"/>
  <c r="F1012" i="3"/>
  <c r="E1012" i="3"/>
  <c r="D1012" i="3"/>
  <c r="C1012" i="3"/>
  <c r="B1012" i="3"/>
  <c r="G1011" i="3"/>
  <c r="F1011" i="3"/>
  <c r="E1011" i="3"/>
  <c r="D1011" i="3"/>
  <c r="C1011" i="3"/>
  <c r="B1011" i="3"/>
  <c r="G1010" i="3"/>
  <c r="F1010" i="3"/>
  <c r="E1010" i="3"/>
  <c r="D1010" i="3"/>
  <c r="C1010" i="3"/>
  <c r="B1010" i="3"/>
  <c r="G1009" i="3"/>
  <c r="F1009" i="3"/>
  <c r="E1009" i="3"/>
  <c r="D1009" i="3"/>
  <c r="C1009" i="3"/>
  <c r="B1009" i="3"/>
  <c r="G1008" i="3"/>
  <c r="F1008" i="3"/>
  <c r="E1008" i="3"/>
  <c r="D1008" i="3"/>
  <c r="C1008" i="3"/>
  <c r="B1008" i="3"/>
  <c r="G1007" i="3"/>
  <c r="F1007" i="3"/>
  <c r="E1007" i="3"/>
  <c r="D1007" i="3"/>
  <c r="C1007" i="3"/>
  <c r="B1007" i="3"/>
  <c r="G1006" i="3"/>
  <c r="F1006" i="3"/>
  <c r="E1006" i="3"/>
  <c r="D1006" i="3"/>
  <c r="C1006" i="3"/>
  <c r="B1006" i="3"/>
  <c r="G1005" i="3"/>
  <c r="F1005" i="3"/>
  <c r="E1005" i="3"/>
  <c r="D1005" i="3"/>
  <c r="C1005" i="3"/>
  <c r="B1005" i="3"/>
  <c r="G1004" i="3"/>
  <c r="F1004" i="3"/>
  <c r="E1004" i="3"/>
  <c r="D1004" i="3"/>
  <c r="C1004" i="3"/>
  <c r="B1004" i="3"/>
  <c r="G1003" i="3"/>
  <c r="F1003" i="3"/>
  <c r="E1003" i="3"/>
  <c r="D1003" i="3"/>
  <c r="C1003" i="3"/>
  <c r="B1003" i="3"/>
  <c r="G1002" i="3"/>
  <c r="F1002" i="3"/>
  <c r="E1002" i="3"/>
  <c r="D1002" i="3"/>
  <c r="C1002" i="3"/>
  <c r="B1002" i="3"/>
  <c r="G1001" i="3"/>
  <c r="F1001" i="3"/>
  <c r="E1001" i="3"/>
  <c r="D1001" i="3"/>
  <c r="C1001" i="3"/>
  <c r="B1001" i="3"/>
  <c r="G1000" i="3" l="1"/>
  <c r="F1000" i="3"/>
  <c r="E1000" i="3"/>
  <c r="D1000" i="3"/>
  <c r="C1000" i="3"/>
  <c r="B1000" i="3"/>
  <c r="G999" i="3"/>
  <c r="F999" i="3"/>
  <c r="E999" i="3"/>
  <c r="D999" i="3"/>
  <c r="C999" i="3"/>
  <c r="B999" i="3"/>
  <c r="G998" i="3"/>
  <c r="F998" i="3"/>
  <c r="E998" i="3"/>
  <c r="D998" i="3"/>
  <c r="C998" i="3"/>
  <c r="B998" i="3"/>
  <c r="G997" i="3"/>
  <c r="F997" i="3"/>
  <c r="E997" i="3"/>
  <c r="D997" i="3"/>
  <c r="C997" i="3"/>
  <c r="B997" i="3"/>
  <c r="G996" i="3"/>
  <c r="F996" i="3"/>
  <c r="E996" i="3"/>
  <c r="D996" i="3"/>
  <c r="C996" i="3"/>
  <c r="B996" i="3"/>
  <c r="G995" i="3"/>
  <c r="F995" i="3"/>
  <c r="E995" i="3"/>
  <c r="D995" i="3"/>
  <c r="C995" i="3"/>
  <c r="B995" i="3"/>
  <c r="G994" i="3"/>
  <c r="F994" i="3"/>
  <c r="E994" i="3"/>
  <c r="D994" i="3"/>
  <c r="C994" i="3"/>
  <c r="B994" i="3"/>
  <c r="G993" i="3"/>
  <c r="F993" i="3"/>
  <c r="E993" i="3"/>
  <c r="D993" i="3"/>
  <c r="C993" i="3"/>
  <c r="B993" i="3"/>
  <c r="G992" i="3"/>
  <c r="F992" i="3"/>
  <c r="E992" i="3"/>
  <c r="D992" i="3"/>
  <c r="C992" i="3"/>
  <c r="B992" i="3"/>
  <c r="G991" i="3"/>
  <c r="F991" i="3"/>
  <c r="E991" i="3"/>
  <c r="D991" i="3"/>
  <c r="C991" i="3"/>
  <c r="B991" i="3"/>
  <c r="G990" i="3"/>
  <c r="F990" i="3"/>
  <c r="E990" i="3"/>
  <c r="D990" i="3"/>
  <c r="C990" i="3"/>
  <c r="B990" i="3"/>
  <c r="G989" i="3"/>
  <c r="F989" i="3"/>
  <c r="E989" i="3"/>
  <c r="D989" i="3"/>
  <c r="C989" i="3"/>
  <c r="B989" i="3"/>
  <c r="G988" i="3"/>
  <c r="F988" i="3"/>
  <c r="E988" i="3"/>
  <c r="D988" i="3"/>
  <c r="C988" i="3"/>
  <c r="B988" i="3"/>
  <c r="G987" i="3"/>
  <c r="F987" i="3"/>
  <c r="E987" i="3"/>
  <c r="D987" i="3"/>
  <c r="C987" i="3"/>
  <c r="B987" i="3"/>
  <c r="G986" i="3"/>
  <c r="F986" i="3"/>
  <c r="E986" i="3"/>
  <c r="D986" i="3"/>
  <c r="C986" i="3"/>
  <c r="B986" i="3"/>
  <c r="G985" i="3"/>
  <c r="F985" i="3"/>
  <c r="E985" i="3"/>
  <c r="D985" i="3"/>
  <c r="C985" i="3"/>
  <c r="B985" i="3"/>
  <c r="G984" i="3"/>
  <c r="F984" i="3"/>
  <c r="E984" i="3"/>
  <c r="D984" i="3"/>
  <c r="C984" i="3"/>
  <c r="B984" i="3"/>
  <c r="G983" i="3"/>
  <c r="F983" i="3"/>
  <c r="E983" i="3"/>
  <c r="D983" i="3"/>
  <c r="C983" i="3"/>
  <c r="B983" i="3"/>
  <c r="G982" i="3"/>
  <c r="F982" i="3"/>
  <c r="E982" i="3"/>
  <c r="D982" i="3"/>
  <c r="C982" i="3"/>
  <c r="B982" i="3"/>
  <c r="G981" i="3"/>
  <c r="F981" i="3"/>
  <c r="E981" i="3"/>
  <c r="D981" i="3"/>
  <c r="C981" i="3"/>
  <c r="B981" i="3"/>
  <c r="G980" i="3"/>
  <c r="F980" i="3"/>
  <c r="E980" i="3"/>
  <c r="D980" i="3"/>
  <c r="C980" i="3"/>
  <c r="B980" i="3"/>
  <c r="G979" i="3"/>
  <c r="F979" i="3"/>
  <c r="E979" i="3"/>
  <c r="D979" i="3"/>
  <c r="C979" i="3"/>
  <c r="B979" i="3"/>
  <c r="G978" i="3"/>
  <c r="F978" i="3"/>
  <c r="E978" i="3"/>
  <c r="D978" i="3"/>
  <c r="C978" i="3"/>
  <c r="B978" i="3"/>
  <c r="G977" i="3"/>
  <c r="F977" i="3"/>
  <c r="E977" i="3"/>
  <c r="D977" i="3"/>
  <c r="C977" i="3"/>
  <c r="B977" i="3"/>
  <c r="G976" i="3"/>
  <c r="F976" i="3"/>
  <c r="E976" i="3"/>
  <c r="D976" i="3"/>
  <c r="C976" i="3"/>
  <c r="B976" i="3"/>
  <c r="G975" i="3"/>
  <c r="F975" i="3"/>
  <c r="E975" i="3"/>
  <c r="D975" i="3"/>
  <c r="C975" i="3"/>
  <c r="B975" i="3"/>
  <c r="G974" i="3"/>
  <c r="F974" i="3"/>
  <c r="E974" i="3"/>
  <c r="D974" i="3"/>
  <c r="C974" i="3"/>
  <c r="B974" i="3"/>
  <c r="G973" i="3"/>
  <c r="F973" i="3"/>
  <c r="E973" i="3"/>
  <c r="D973" i="3"/>
  <c r="C973" i="3"/>
  <c r="B973" i="3"/>
  <c r="G972" i="3"/>
  <c r="F972" i="3"/>
  <c r="E972" i="3"/>
  <c r="D972" i="3"/>
  <c r="C972" i="3"/>
  <c r="B972" i="3"/>
  <c r="G971" i="3"/>
  <c r="F971" i="3"/>
  <c r="E971" i="3"/>
  <c r="D971" i="3"/>
  <c r="C971" i="3"/>
  <c r="B971" i="3"/>
  <c r="G970" i="3"/>
  <c r="F970" i="3"/>
  <c r="E970" i="3"/>
  <c r="D970" i="3"/>
  <c r="C970" i="3"/>
  <c r="B970" i="3"/>
  <c r="G969" i="3"/>
  <c r="F969" i="3"/>
  <c r="E969" i="3"/>
  <c r="D969" i="3"/>
  <c r="C969" i="3"/>
  <c r="B969" i="3"/>
  <c r="G968" i="3"/>
  <c r="F968" i="3"/>
  <c r="E968" i="3"/>
  <c r="D968" i="3"/>
  <c r="C968" i="3"/>
  <c r="B968" i="3"/>
  <c r="G967" i="3"/>
  <c r="F967" i="3"/>
  <c r="E967" i="3"/>
  <c r="D967" i="3"/>
  <c r="C967" i="3"/>
  <c r="B967" i="3"/>
  <c r="G966" i="3"/>
  <c r="F966" i="3"/>
  <c r="E966" i="3"/>
  <c r="D966" i="3"/>
  <c r="C966" i="3"/>
  <c r="B966" i="3"/>
  <c r="G965" i="3"/>
  <c r="F965" i="3"/>
  <c r="E965" i="3"/>
  <c r="D965" i="3"/>
  <c r="C965" i="3"/>
  <c r="B965" i="3"/>
  <c r="G964" i="3"/>
  <c r="F964" i="3"/>
  <c r="E964" i="3"/>
  <c r="D964" i="3"/>
  <c r="C964" i="3"/>
  <c r="B964" i="3"/>
  <c r="G963" i="3"/>
  <c r="F963" i="3"/>
  <c r="E963" i="3"/>
  <c r="D963" i="3"/>
  <c r="C963" i="3"/>
  <c r="B963" i="3"/>
  <c r="G962" i="3"/>
  <c r="F962" i="3"/>
  <c r="E962" i="3"/>
  <c r="D962" i="3"/>
  <c r="C962" i="3"/>
  <c r="B962" i="3"/>
  <c r="G961" i="3"/>
  <c r="F961" i="3"/>
  <c r="E961" i="3"/>
  <c r="D961" i="3"/>
  <c r="C961" i="3"/>
  <c r="B961" i="3"/>
  <c r="G960" i="3"/>
  <c r="F960" i="3"/>
  <c r="E960" i="3"/>
  <c r="D960" i="3"/>
  <c r="C960" i="3"/>
  <c r="B960" i="3"/>
  <c r="G959" i="3"/>
  <c r="F959" i="3"/>
  <c r="E959" i="3"/>
  <c r="D959" i="3"/>
  <c r="C959" i="3"/>
  <c r="B959" i="3"/>
  <c r="G958" i="3"/>
  <c r="F958" i="3"/>
  <c r="E958" i="3"/>
  <c r="D958" i="3"/>
  <c r="C958" i="3"/>
  <c r="B958" i="3"/>
  <c r="G957" i="3"/>
  <c r="F957" i="3"/>
  <c r="E957" i="3"/>
  <c r="D957" i="3"/>
  <c r="C957" i="3"/>
  <c r="B957" i="3"/>
  <c r="G956" i="3"/>
  <c r="F956" i="3"/>
  <c r="E956" i="3"/>
  <c r="D956" i="3"/>
  <c r="C956" i="3"/>
  <c r="B956" i="3"/>
  <c r="G955" i="3"/>
  <c r="F955" i="3"/>
  <c r="E955" i="3"/>
  <c r="D955" i="3"/>
  <c r="C955" i="3"/>
  <c r="B955" i="3"/>
  <c r="G954" i="3"/>
  <c r="F954" i="3"/>
  <c r="E954" i="3"/>
  <c r="D954" i="3"/>
  <c r="C954" i="3"/>
  <c r="B954" i="3"/>
  <c r="G953" i="3"/>
  <c r="F953" i="3"/>
  <c r="E953" i="3"/>
  <c r="D953" i="3"/>
  <c r="C953" i="3"/>
  <c r="B953" i="3"/>
  <c r="G952" i="3"/>
  <c r="F952" i="3"/>
  <c r="E952" i="3"/>
  <c r="D952" i="3"/>
  <c r="C952" i="3"/>
  <c r="B952" i="3"/>
  <c r="G951" i="3"/>
  <c r="F951" i="3"/>
  <c r="E951" i="3"/>
  <c r="D951" i="3"/>
  <c r="C951" i="3"/>
  <c r="B951" i="3"/>
  <c r="G950" i="3"/>
  <c r="F950" i="3"/>
  <c r="E950" i="3"/>
  <c r="D950" i="3"/>
  <c r="C950" i="3"/>
  <c r="B950" i="3"/>
  <c r="G949" i="3"/>
  <c r="F949" i="3"/>
  <c r="E949" i="3"/>
  <c r="D949" i="3"/>
  <c r="C949" i="3"/>
  <c r="B949" i="3"/>
  <c r="G948" i="3"/>
  <c r="F948" i="3"/>
  <c r="E948" i="3"/>
  <c r="D948" i="3"/>
  <c r="C948" i="3"/>
  <c r="B948" i="3"/>
  <c r="G947" i="3"/>
  <c r="F947" i="3"/>
  <c r="E947" i="3"/>
  <c r="D947" i="3"/>
  <c r="C947" i="3"/>
  <c r="B947" i="3"/>
  <c r="G946" i="3"/>
  <c r="F946" i="3"/>
  <c r="E946" i="3"/>
  <c r="D946" i="3"/>
  <c r="C946" i="3"/>
  <c r="B946" i="3"/>
  <c r="G945" i="3"/>
  <c r="F945" i="3"/>
  <c r="E945" i="3"/>
  <c r="D945" i="3"/>
  <c r="C945" i="3"/>
  <c r="B945" i="3"/>
  <c r="G944" i="3"/>
  <c r="F944" i="3"/>
  <c r="E944" i="3"/>
  <c r="D944" i="3"/>
  <c r="C944" i="3"/>
  <c r="B944" i="3"/>
  <c r="G943" i="3"/>
  <c r="F943" i="3"/>
  <c r="E943" i="3"/>
  <c r="D943" i="3"/>
  <c r="C943" i="3"/>
  <c r="B943" i="3"/>
  <c r="G942" i="3"/>
  <c r="F942" i="3"/>
  <c r="E942" i="3"/>
  <c r="D942" i="3"/>
  <c r="C942" i="3"/>
  <c r="B942" i="3"/>
  <c r="G941" i="3"/>
  <c r="F941" i="3"/>
  <c r="E941" i="3"/>
  <c r="D941" i="3"/>
  <c r="C941" i="3"/>
  <c r="B941" i="3"/>
  <c r="G940" i="3"/>
  <c r="F940" i="3"/>
  <c r="E940" i="3"/>
  <c r="D940" i="3"/>
  <c r="C940" i="3"/>
  <c r="B940" i="3"/>
  <c r="G939" i="3"/>
  <c r="F939" i="3"/>
  <c r="E939" i="3"/>
  <c r="D939" i="3"/>
  <c r="C939" i="3"/>
  <c r="B939" i="3"/>
  <c r="G938" i="3"/>
  <c r="F938" i="3"/>
  <c r="E938" i="3"/>
  <c r="D938" i="3"/>
  <c r="C938" i="3"/>
  <c r="B938" i="3"/>
  <c r="G937" i="3"/>
  <c r="F937" i="3"/>
  <c r="E937" i="3"/>
  <c r="D937" i="3"/>
  <c r="C937" i="3"/>
  <c r="B937" i="3"/>
  <c r="G936" i="3"/>
  <c r="F936" i="3"/>
  <c r="E936" i="3"/>
  <c r="D936" i="3"/>
  <c r="C936" i="3"/>
  <c r="B936" i="3"/>
  <c r="G935" i="3"/>
  <c r="F935" i="3"/>
  <c r="E935" i="3"/>
  <c r="D935" i="3"/>
  <c r="C935" i="3"/>
  <c r="B935" i="3"/>
  <c r="G934" i="3"/>
  <c r="F934" i="3"/>
  <c r="E934" i="3"/>
  <c r="D934" i="3"/>
  <c r="C934" i="3"/>
  <c r="B934" i="3"/>
  <c r="G933" i="3"/>
  <c r="F933" i="3"/>
  <c r="E933" i="3"/>
  <c r="D933" i="3"/>
  <c r="C933" i="3"/>
  <c r="B933" i="3"/>
  <c r="G932" i="3"/>
  <c r="F932" i="3"/>
  <c r="E932" i="3"/>
  <c r="D932" i="3"/>
  <c r="C932" i="3"/>
  <c r="B932" i="3"/>
  <c r="G931" i="3"/>
  <c r="F931" i="3"/>
  <c r="E931" i="3"/>
  <c r="D931" i="3"/>
  <c r="C931" i="3"/>
  <c r="B931" i="3"/>
  <c r="G930" i="3"/>
  <c r="F930" i="3"/>
  <c r="E930" i="3"/>
  <c r="D930" i="3"/>
  <c r="C930" i="3"/>
  <c r="B930" i="3"/>
  <c r="G929" i="3"/>
  <c r="F929" i="3"/>
  <c r="E929" i="3"/>
  <c r="D929" i="3"/>
  <c r="C929" i="3"/>
  <c r="B929" i="3"/>
  <c r="G928" i="3"/>
  <c r="F928" i="3"/>
  <c r="E928" i="3"/>
  <c r="D928" i="3"/>
  <c r="C928" i="3"/>
  <c r="B928" i="3"/>
  <c r="G927" i="3"/>
  <c r="F927" i="3"/>
  <c r="E927" i="3"/>
  <c r="D927" i="3"/>
  <c r="C927" i="3"/>
  <c r="B927" i="3"/>
  <c r="G926" i="3"/>
  <c r="F926" i="3"/>
  <c r="E926" i="3"/>
  <c r="D926" i="3"/>
  <c r="C926" i="3"/>
  <c r="B926" i="3"/>
  <c r="G925" i="3"/>
  <c r="F925" i="3"/>
  <c r="E925" i="3"/>
  <c r="D925" i="3"/>
  <c r="C925" i="3"/>
  <c r="B925" i="3"/>
  <c r="G924" i="3"/>
  <c r="F924" i="3"/>
  <c r="E924" i="3"/>
  <c r="D924" i="3"/>
  <c r="C924" i="3"/>
  <c r="B924" i="3"/>
  <c r="G923" i="3"/>
  <c r="F923" i="3"/>
  <c r="E923" i="3"/>
  <c r="D923" i="3"/>
  <c r="C923" i="3"/>
  <c r="B923" i="3"/>
  <c r="G922" i="3"/>
  <c r="F922" i="3"/>
  <c r="E922" i="3"/>
  <c r="D922" i="3"/>
  <c r="C922" i="3"/>
  <c r="B922" i="3"/>
  <c r="G921" i="3"/>
  <c r="F921" i="3"/>
  <c r="E921" i="3"/>
  <c r="D921" i="3"/>
  <c r="C921" i="3"/>
  <c r="B921" i="3"/>
  <c r="G920" i="3"/>
  <c r="F920" i="3"/>
  <c r="E920" i="3"/>
  <c r="D920" i="3"/>
  <c r="C920" i="3"/>
  <c r="B920" i="3"/>
  <c r="G919" i="3"/>
  <c r="F919" i="3"/>
  <c r="E919" i="3"/>
  <c r="D919" i="3"/>
  <c r="C919" i="3"/>
  <c r="B919" i="3"/>
  <c r="G918" i="3"/>
  <c r="F918" i="3"/>
  <c r="E918" i="3"/>
  <c r="D918" i="3"/>
  <c r="C918" i="3"/>
  <c r="B918" i="3"/>
  <c r="G917" i="3"/>
  <c r="F917" i="3"/>
  <c r="E917" i="3"/>
  <c r="D917" i="3"/>
  <c r="C917" i="3"/>
  <c r="B917" i="3"/>
  <c r="G916" i="3"/>
  <c r="F916" i="3"/>
  <c r="E916" i="3"/>
  <c r="D916" i="3"/>
  <c r="C916" i="3"/>
  <c r="B916" i="3"/>
  <c r="G915" i="3"/>
  <c r="F915" i="3"/>
  <c r="E915" i="3"/>
  <c r="D915" i="3"/>
  <c r="C915" i="3"/>
  <c r="B915" i="3"/>
  <c r="G914" i="3"/>
  <c r="F914" i="3"/>
  <c r="E914" i="3"/>
  <c r="D914" i="3"/>
  <c r="C914" i="3"/>
  <c r="B914" i="3"/>
  <c r="G913" i="3"/>
  <c r="F913" i="3"/>
  <c r="E913" i="3"/>
  <c r="D913" i="3"/>
  <c r="C913" i="3"/>
  <c r="B913" i="3"/>
  <c r="G912" i="3"/>
  <c r="F912" i="3"/>
  <c r="E912" i="3"/>
  <c r="D912" i="3"/>
  <c r="C912" i="3"/>
  <c r="B912" i="3"/>
  <c r="G911" i="3"/>
  <c r="F911" i="3"/>
  <c r="E911" i="3"/>
  <c r="D911" i="3"/>
  <c r="C911" i="3"/>
  <c r="B911" i="3"/>
  <c r="G910" i="3"/>
  <c r="F910" i="3"/>
  <c r="E910" i="3"/>
  <c r="D910" i="3"/>
  <c r="C910" i="3"/>
  <c r="B910" i="3"/>
  <c r="G909" i="3"/>
  <c r="F909" i="3"/>
  <c r="E909" i="3"/>
  <c r="D909" i="3"/>
  <c r="C909" i="3"/>
  <c r="B909" i="3"/>
  <c r="G908" i="3"/>
  <c r="F908" i="3"/>
  <c r="E908" i="3"/>
  <c r="D908" i="3"/>
  <c r="C908" i="3"/>
  <c r="B908" i="3"/>
  <c r="G907" i="3"/>
  <c r="F907" i="3"/>
  <c r="E907" i="3"/>
  <c r="D907" i="3"/>
  <c r="C907" i="3"/>
  <c r="B907" i="3"/>
  <c r="G906" i="3"/>
  <c r="F906" i="3"/>
  <c r="E906" i="3"/>
  <c r="D906" i="3"/>
  <c r="C906" i="3"/>
  <c r="B906" i="3"/>
  <c r="G905" i="3"/>
  <c r="F905" i="3"/>
  <c r="E905" i="3"/>
  <c r="D905" i="3"/>
  <c r="C905" i="3"/>
  <c r="B905" i="3"/>
  <c r="G904" i="3"/>
  <c r="F904" i="3"/>
  <c r="E904" i="3"/>
  <c r="D904" i="3"/>
  <c r="C904" i="3"/>
  <c r="B904" i="3"/>
  <c r="G903" i="3"/>
  <c r="F903" i="3"/>
  <c r="E903" i="3"/>
  <c r="D903" i="3"/>
  <c r="C903" i="3"/>
  <c r="B903" i="3"/>
  <c r="G902" i="3"/>
  <c r="F902" i="3"/>
  <c r="E902" i="3"/>
  <c r="D902" i="3"/>
  <c r="C902" i="3"/>
  <c r="B902" i="3"/>
  <c r="G901" i="3"/>
  <c r="F901" i="3"/>
  <c r="E901" i="3"/>
  <c r="D901" i="3"/>
  <c r="C901" i="3"/>
  <c r="B901" i="3"/>
  <c r="G900" i="3"/>
  <c r="F900" i="3"/>
  <c r="E900" i="3"/>
  <c r="D900" i="3"/>
  <c r="C900" i="3"/>
  <c r="B900" i="3"/>
  <c r="G899" i="3"/>
  <c r="F899" i="3"/>
  <c r="E899" i="3"/>
  <c r="D899" i="3"/>
  <c r="C899" i="3"/>
  <c r="B899" i="3"/>
  <c r="G898" i="3"/>
  <c r="F898" i="3"/>
  <c r="E898" i="3"/>
  <c r="D898" i="3"/>
  <c r="C898" i="3"/>
  <c r="B898" i="3"/>
  <c r="G897" i="3"/>
  <c r="F897" i="3"/>
  <c r="E897" i="3"/>
  <c r="D897" i="3"/>
  <c r="C897" i="3"/>
  <c r="B897" i="3"/>
  <c r="G896" i="3"/>
  <c r="F896" i="3"/>
  <c r="E896" i="3"/>
  <c r="D896" i="3"/>
  <c r="C896" i="3"/>
  <c r="B896" i="3"/>
  <c r="G895" i="3"/>
  <c r="F895" i="3"/>
  <c r="E895" i="3"/>
  <c r="D895" i="3"/>
  <c r="C895" i="3"/>
  <c r="B895" i="3"/>
  <c r="G894" i="3"/>
  <c r="F894" i="3"/>
  <c r="E894" i="3"/>
  <c r="D894" i="3"/>
  <c r="C894" i="3"/>
  <c r="B894" i="3"/>
  <c r="G893" i="3"/>
  <c r="F893" i="3"/>
  <c r="E893" i="3"/>
  <c r="D893" i="3"/>
  <c r="C893" i="3"/>
  <c r="B893" i="3"/>
  <c r="G892" i="3"/>
  <c r="F892" i="3"/>
  <c r="E892" i="3"/>
  <c r="D892" i="3"/>
  <c r="C892" i="3"/>
  <c r="B892" i="3"/>
  <c r="G891" i="3"/>
  <c r="F891" i="3"/>
  <c r="E891" i="3"/>
  <c r="D891" i="3"/>
  <c r="C891" i="3"/>
  <c r="B891" i="3"/>
  <c r="G890" i="3"/>
  <c r="F890" i="3"/>
  <c r="E890" i="3"/>
  <c r="D890" i="3"/>
  <c r="C890" i="3"/>
  <c r="B890" i="3"/>
  <c r="G889" i="3"/>
  <c r="F889" i="3"/>
  <c r="E889" i="3"/>
  <c r="D889" i="3"/>
  <c r="C889" i="3"/>
  <c r="B889" i="3"/>
  <c r="G888" i="3"/>
  <c r="F888" i="3"/>
  <c r="E888" i="3"/>
  <c r="D888" i="3"/>
  <c r="C888" i="3"/>
  <c r="B888" i="3"/>
  <c r="G887" i="3"/>
  <c r="F887" i="3"/>
  <c r="E887" i="3"/>
  <c r="D887" i="3"/>
  <c r="C887" i="3"/>
  <c r="B887" i="3"/>
  <c r="G886" i="3"/>
  <c r="F886" i="3"/>
  <c r="E886" i="3"/>
  <c r="D886" i="3"/>
  <c r="C886" i="3"/>
  <c r="B886" i="3"/>
  <c r="G885" i="3"/>
  <c r="F885" i="3"/>
  <c r="E885" i="3"/>
  <c r="D885" i="3"/>
  <c r="C885" i="3"/>
  <c r="B885" i="3"/>
  <c r="G884" i="3"/>
  <c r="F884" i="3"/>
  <c r="E884" i="3"/>
  <c r="D884" i="3"/>
  <c r="C884" i="3"/>
  <c r="B884" i="3"/>
  <c r="G883" i="3"/>
  <c r="F883" i="3"/>
  <c r="E883" i="3"/>
  <c r="D883" i="3"/>
  <c r="C883" i="3"/>
  <c r="B883" i="3"/>
  <c r="G882" i="3"/>
  <c r="F882" i="3"/>
  <c r="E882" i="3"/>
  <c r="D882" i="3"/>
  <c r="C882" i="3"/>
  <c r="B882" i="3"/>
  <c r="G881" i="3"/>
  <c r="F881" i="3"/>
  <c r="E881" i="3"/>
  <c r="D881" i="3"/>
  <c r="C881" i="3"/>
  <c r="B881" i="3"/>
  <c r="G880" i="3"/>
  <c r="F880" i="3"/>
  <c r="E880" i="3"/>
  <c r="D880" i="3"/>
  <c r="C880" i="3"/>
  <c r="B880" i="3"/>
  <c r="G879" i="3"/>
  <c r="F879" i="3"/>
  <c r="E879" i="3"/>
  <c r="D879" i="3"/>
  <c r="C879" i="3"/>
  <c r="B879" i="3"/>
  <c r="G878" i="3"/>
  <c r="F878" i="3"/>
  <c r="E878" i="3"/>
  <c r="D878" i="3"/>
  <c r="C878" i="3"/>
  <c r="B878" i="3"/>
  <c r="G877" i="3"/>
  <c r="F877" i="3"/>
  <c r="E877" i="3"/>
  <c r="D877" i="3"/>
  <c r="C877" i="3"/>
  <c r="B877" i="3"/>
  <c r="G876" i="3"/>
  <c r="F876" i="3"/>
  <c r="E876" i="3"/>
  <c r="D876" i="3"/>
  <c r="C876" i="3"/>
  <c r="B876" i="3"/>
  <c r="G875" i="3"/>
  <c r="F875" i="3"/>
  <c r="E875" i="3"/>
  <c r="D875" i="3"/>
  <c r="C875" i="3"/>
  <c r="B875" i="3"/>
  <c r="G874" i="3"/>
  <c r="F874" i="3"/>
  <c r="E874" i="3"/>
  <c r="D874" i="3"/>
  <c r="C874" i="3"/>
  <c r="B874" i="3"/>
  <c r="G873" i="3"/>
  <c r="F873" i="3"/>
  <c r="E873" i="3"/>
  <c r="D873" i="3"/>
  <c r="C873" i="3"/>
  <c r="B873" i="3"/>
  <c r="G872" i="3"/>
  <c r="F872" i="3"/>
  <c r="E872" i="3"/>
  <c r="D872" i="3"/>
  <c r="C872" i="3"/>
  <c r="B872" i="3"/>
  <c r="G871" i="3"/>
  <c r="F871" i="3"/>
  <c r="E871" i="3"/>
  <c r="D871" i="3"/>
  <c r="C871" i="3"/>
  <c r="B871" i="3"/>
  <c r="G870" i="3"/>
  <c r="F870" i="3"/>
  <c r="E870" i="3"/>
  <c r="D870" i="3"/>
  <c r="C870" i="3"/>
  <c r="B870" i="3"/>
  <c r="G869" i="3"/>
  <c r="F869" i="3"/>
  <c r="E869" i="3"/>
  <c r="D869" i="3"/>
  <c r="C869" i="3"/>
  <c r="B869" i="3"/>
  <c r="G868" i="3"/>
  <c r="F868" i="3"/>
  <c r="E868" i="3"/>
  <c r="D868" i="3"/>
  <c r="C868" i="3"/>
  <c r="B868" i="3"/>
  <c r="G867" i="3"/>
  <c r="F867" i="3"/>
  <c r="E867" i="3"/>
  <c r="D867" i="3"/>
  <c r="C867" i="3"/>
  <c r="B867" i="3"/>
  <c r="G866" i="3"/>
  <c r="F866" i="3"/>
  <c r="E866" i="3"/>
  <c r="D866" i="3"/>
  <c r="C866" i="3"/>
  <c r="B866" i="3"/>
  <c r="G865" i="3"/>
  <c r="F865" i="3"/>
  <c r="E865" i="3"/>
  <c r="D865" i="3"/>
  <c r="C865" i="3"/>
  <c r="B865" i="3"/>
  <c r="G864" i="3"/>
  <c r="F864" i="3"/>
  <c r="E864" i="3"/>
  <c r="D864" i="3"/>
  <c r="C864" i="3"/>
  <c r="B864" i="3"/>
  <c r="G863" i="3"/>
  <c r="F863" i="3"/>
  <c r="E863" i="3"/>
  <c r="D863" i="3"/>
  <c r="C863" i="3"/>
  <c r="B863" i="3"/>
  <c r="G862" i="3"/>
  <c r="F862" i="3"/>
  <c r="E862" i="3"/>
  <c r="D862" i="3"/>
  <c r="C862" i="3"/>
  <c r="B862" i="3"/>
  <c r="G861" i="3"/>
  <c r="F861" i="3"/>
  <c r="E861" i="3"/>
  <c r="D861" i="3"/>
  <c r="C861" i="3"/>
  <c r="B861" i="3"/>
  <c r="G860" i="3"/>
  <c r="F860" i="3"/>
  <c r="E860" i="3"/>
  <c r="D860" i="3"/>
  <c r="C860" i="3"/>
  <c r="B860" i="3"/>
  <c r="G859" i="3"/>
  <c r="F859" i="3"/>
  <c r="E859" i="3"/>
  <c r="D859" i="3"/>
  <c r="C859" i="3"/>
  <c r="B859" i="3"/>
  <c r="G858" i="3"/>
  <c r="F858" i="3"/>
  <c r="E858" i="3"/>
  <c r="D858" i="3"/>
  <c r="C858" i="3"/>
  <c r="B858" i="3"/>
  <c r="G857" i="3"/>
  <c r="F857" i="3"/>
  <c r="E857" i="3"/>
  <c r="D857" i="3"/>
  <c r="C857" i="3"/>
  <c r="B857" i="3"/>
  <c r="G856" i="3"/>
  <c r="F856" i="3"/>
  <c r="E856" i="3"/>
  <c r="D856" i="3"/>
  <c r="C856" i="3"/>
  <c r="B856" i="3"/>
  <c r="G855" i="3"/>
  <c r="F855" i="3"/>
  <c r="E855" i="3"/>
  <c r="D855" i="3"/>
  <c r="C855" i="3"/>
  <c r="B855" i="3"/>
  <c r="G854" i="3"/>
  <c r="F854" i="3"/>
  <c r="E854" i="3"/>
  <c r="D854" i="3"/>
  <c r="C854" i="3"/>
  <c r="B854" i="3"/>
  <c r="G853" i="3"/>
  <c r="F853" i="3"/>
  <c r="E853" i="3"/>
  <c r="D853" i="3"/>
  <c r="C853" i="3"/>
  <c r="B853" i="3"/>
  <c r="G852" i="3"/>
  <c r="F852" i="3"/>
  <c r="E852" i="3"/>
  <c r="D852" i="3"/>
  <c r="C852" i="3"/>
  <c r="B852" i="3"/>
  <c r="G851" i="3"/>
  <c r="F851" i="3"/>
  <c r="E851" i="3"/>
  <c r="D851" i="3"/>
  <c r="C851" i="3"/>
  <c r="B851" i="3"/>
  <c r="G850" i="3"/>
  <c r="F850" i="3"/>
  <c r="E850" i="3"/>
  <c r="D850" i="3"/>
  <c r="C850" i="3"/>
  <c r="B850" i="3"/>
  <c r="G849" i="3"/>
  <c r="F849" i="3"/>
  <c r="E849" i="3"/>
  <c r="D849" i="3"/>
  <c r="C849" i="3"/>
  <c r="B849" i="3"/>
  <c r="G848" i="3"/>
  <c r="F848" i="3"/>
  <c r="E848" i="3"/>
  <c r="D848" i="3"/>
  <c r="C848" i="3"/>
  <c r="B848" i="3"/>
  <c r="G847" i="3"/>
  <c r="F847" i="3"/>
  <c r="E847" i="3"/>
  <c r="D847" i="3"/>
  <c r="C847" i="3"/>
  <c r="B847" i="3"/>
  <c r="G846" i="3"/>
  <c r="F846" i="3"/>
  <c r="E846" i="3"/>
  <c r="D846" i="3"/>
  <c r="C846" i="3"/>
  <c r="B846" i="3"/>
  <c r="G845" i="3"/>
  <c r="F845" i="3"/>
  <c r="E845" i="3"/>
  <c r="D845" i="3"/>
  <c r="C845" i="3"/>
  <c r="B845" i="3"/>
  <c r="G844" i="3"/>
  <c r="F844" i="3"/>
  <c r="E844" i="3"/>
  <c r="D844" i="3"/>
  <c r="C844" i="3"/>
  <c r="B844" i="3"/>
  <c r="G843" i="3"/>
  <c r="F843" i="3"/>
  <c r="E843" i="3"/>
  <c r="D843" i="3"/>
  <c r="C843" i="3"/>
  <c r="B843" i="3"/>
  <c r="G842" i="3"/>
  <c r="F842" i="3"/>
  <c r="E842" i="3"/>
  <c r="D842" i="3"/>
  <c r="C842" i="3"/>
  <c r="B842" i="3"/>
  <c r="G841" i="3"/>
  <c r="F841" i="3"/>
  <c r="E841" i="3"/>
  <c r="D841" i="3"/>
  <c r="C841" i="3"/>
  <c r="B841" i="3"/>
  <c r="G840" i="3"/>
  <c r="F840" i="3"/>
  <c r="E840" i="3"/>
  <c r="D840" i="3"/>
  <c r="C840" i="3"/>
  <c r="B840" i="3"/>
  <c r="G839" i="3"/>
  <c r="F839" i="3"/>
  <c r="E839" i="3"/>
  <c r="D839" i="3"/>
  <c r="C839" i="3"/>
  <c r="B839" i="3"/>
  <c r="G838" i="3"/>
  <c r="F838" i="3"/>
  <c r="E838" i="3"/>
  <c r="D838" i="3"/>
  <c r="C838" i="3"/>
  <c r="B838" i="3"/>
  <c r="G837" i="3"/>
  <c r="F837" i="3"/>
  <c r="E837" i="3"/>
  <c r="D837" i="3"/>
  <c r="C837" i="3"/>
  <c r="B837" i="3"/>
  <c r="G836" i="3"/>
  <c r="F836" i="3"/>
  <c r="E836" i="3"/>
  <c r="D836" i="3"/>
  <c r="C836" i="3"/>
  <c r="B836" i="3"/>
  <c r="G835" i="3"/>
  <c r="F835" i="3"/>
  <c r="E835" i="3"/>
  <c r="D835" i="3"/>
  <c r="C835" i="3"/>
  <c r="B835" i="3"/>
  <c r="G834" i="3"/>
  <c r="F834" i="3"/>
  <c r="E834" i="3"/>
  <c r="D834" i="3"/>
  <c r="C834" i="3"/>
  <c r="B834" i="3"/>
  <c r="G833" i="3"/>
  <c r="F833" i="3"/>
  <c r="E833" i="3"/>
  <c r="D833" i="3"/>
  <c r="C833" i="3"/>
  <c r="B833" i="3"/>
  <c r="G832" i="3"/>
  <c r="F832" i="3"/>
  <c r="E832" i="3"/>
  <c r="D832" i="3"/>
  <c r="C832" i="3"/>
  <c r="B832" i="3"/>
  <c r="G831" i="3"/>
  <c r="F831" i="3"/>
  <c r="E831" i="3"/>
  <c r="D831" i="3"/>
  <c r="C831" i="3"/>
  <c r="B831" i="3"/>
  <c r="G830" i="3"/>
  <c r="F830" i="3"/>
  <c r="E830" i="3"/>
  <c r="D830" i="3"/>
  <c r="C830" i="3"/>
  <c r="B830" i="3"/>
  <c r="G829" i="3"/>
  <c r="F829" i="3"/>
  <c r="E829" i="3"/>
  <c r="D829" i="3"/>
  <c r="C829" i="3"/>
  <c r="B829" i="3"/>
  <c r="G828" i="3"/>
  <c r="F828" i="3"/>
  <c r="E828" i="3"/>
  <c r="D828" i="3"/>
  <c r="C828" i="3"/>
  <c r="B828" i="3"/>
  <c r="G827" i="3"/>
  <c r="F827" i="3"/>
  <c r="E827" i="3"/>
  <c r="D827" i="3"/>
  <c r="C827" i="3"/>
  <c r="B827" i="3"/>
  <c r="G826" i="3"/>
  <c r="F826" i="3"/>
  <c r="E826" i="3"/>
  <c r="D826" i="3"/>
  <c r="C826" i="3"/>
  <c r="B826" i="3"/>
  <c r="G825" i="3"/>
  <c r="F825" i="3"/>
  <c r="E825" i="3"/>
  <c r="D825" i="3"/>
  <c r="C825" i="3"/>
  <c r="B825" i="3"/>
  <c r="G824" i="3"/>
  <c r="F824" i="3"/>
  <c r="E824" i="3"/>
  <c r="D824" i="3"/>
  <c r="C824" i="3"/>
  <c r="B824" i="3"/>
  <c r="G823" i="3"/>
  <c r="F823" i="3"/>
  <c r="E823" i="3"/>
  <c r="D823" i="3"/>
  <c r="C823" i="3"/>
  <c r="B823" i="3"/>
  <c r="G822" i="3"/>
  <c r="F822" i="3"/>
  <c r="E822" i="3"/>
  <c r="D822" i="3"/>
  <c r="C822" i="3"/>
  <c r="B822" i="3"/>
  <c r="G821" i="3"/>
  <c r="F821" i="3"/>
  <c r="E821" i="3"/>
  <c r="D821" i="3"/>
  <c r="C821" i="3"/>
  <c r="B821" i="3"/>
  <c r="G820" i="3"/>
  <c r="F820" i="3"/>
  <c r="E820" i="3"/>
  <c r="D820" i="3"/>
  <c r="C820" i="3"/>
  <c r="B820" i="3"/>
  <c r="G819" i="3"/>
  <c r="F819" i="3"/>
  <c r="E819" i="3"/>
  <c r="D819" i="3"/>
  <c r="C819" i="3"/>
  <c r="B819" i="3"/>
  <c r="G818" i="3"/>
  <c r="F818" i="3"/>
  <c r="E818" i="3"/>
  <c r="D818" i="3"/>
  <c r="C818" i="3"/>
  <c r="B818" i="3"/>
  <c r="G817" i="3"/>
  <c r="F817" i="3"/>
  <c r="E817" i="3"/>
  <c r="D817" i="3"/>
  <c r="C817" i="3"/>
  <c r="B817" i="3"/>
  <c r="G816" i="3"/>
  <c r="F816" i="3"/>
  <c r="E816" i="3"/>
  <c r="D816" i="3"/>
  <c r="C816" i="3"/>
  <c r="B816" i="3"/>
  <c r="G815" i="3"/>
  <c r="F815" i="3"/>
  <c r="E815" i="3"/>
  <c r="D815" i="3"/>
  <c r="C815" i="3"/>
  <c r="B815" i="3"/>
  <c r="G814" i="3"/>
  <c r="F814" i="3"/>
  <c r="E814" i="3"/>
  <c r="D814" i="3"/>
  <c r="C814" i="3"/>
  <c r="B814" i="3"/>
  <c r="G813" i="3"/>
  <c r="F813" i="3"/>
  <c r="E813" i="3"/>
  <c r="D813" i="3"/>
  <c r="C813" i="3"/>
  <c r="B813" i="3"/>
  <c r="G812" i="3"/>
  <c r="F812" i="3"/>
  <c r="E812" i="3"/>
  <c r="D812" i="3"/>
  <c r="C812" i="3"/>
  <c r="B812" i="3"/>
  <c r="G811" i="3"/>
  <c r="F811" i="3"/>
  <c r="E811" i="3"/>
  <c r="D811" i="3"/>
  <c r="C811" i="3"/>
  <c r="B811" i="3"/>
  <c r="G810" i="3"/>
  <c r="F810" i="3"/>
  <c r="E810" i="3"/>
  <c r="D810" i="3"/>
  <c r="C810" i="3"/>
  <c r="B810" i="3"/>
  <c r="G809" i="3"/>
  <c r="F809" i="3"/>
  <c r="E809" i="3"/>
  <c r="D809" i="3"/>
  <c r="C809" i="3"/>
  <c r="B809" i="3"/>
  <c r="G808" i="3"/>
  <c r="F808" i="3"/>
  <c r="E808" i="3"/>
  <c r="D808" i="3"/>
  <c r="C808" i="3"/>
  <c r="B808" i="3"/>
  <c r="G807" i="3"/>
  <c r="F807" i="3"/>
  <c r="E807" i="3"/>
  <c r="D807" i="3"/>
  <c r="C807" i="3"/>
  <c r="B807" i="3"/>
  <c r="G806" i="3"/>
  <c r="F806" i="3"/>
  <c r="E806" i="3"/>
  <c r="D806" i="3"/>
  <c r="C806" i="3"/>
  <c r="B806" i="3"/>
  <c r="G805" i="3"/>
  <c r="F805" i="3"/>
  <c r="E805" i="3"/>
  <c r="D805" i="3"/>
  <c r="C805" i="3"/>
  <c r="B805" i="3"/>
  <c r="G804" i="3"/>
  <c r="F804" i="3"/>
  <c r="E804" i="3"/>
  <c r="D804" i="3"/>
  <c r="C804" i="3"/>
  <c r="B804" i="3"/>
  <c r="G803" i="3"/>
  <c r="F803" i="3"/>
  <c r="E803" i="3"/>
  <c r="D803" i="3"/>
  <c r="C803" i="3"/>
  <c r="B803" i="3"/>
  <c r="G802" i="3"/>
  <c r="F802" i="3"/>
  <c r="E802" i="3"/>
  <c r="D802" i="3"/>
  <c r="C802" i="3"/>
  <c r="B802" i="3"/>
  <c r="G801" i="3"/>
  <c r="F801" i="3"/>
  <c r="E801" i="3"/>
  <c r="D801" i="3"/>
  <c r="C801" i="3"/>
  <c r="B801" i="3"/>
  <c r="G800" i="3"/>
  <c r="F800" i="3"/>
  <c r="E800" i="3"/>
  <c r="D800" i="3"/>
  <c r="C800" i="3"/>
  <c r="B800" i="3"/>
  <c r="G799" i="3"/>
  <c r="F799" i="3"/>
  <c r="E799" i="3"/>
  <c r="D799" i="3"/>
  <c r="C799" i="3"/>
  <c r="B799" i="3"/>
  <c r="G798" i="3"/>
  <c r="F798" i="3"/>
  <c r="E798" i="3"/>
  <c r="D798" i="3"/>
  <c r="C798" i="3"/>
  <c r="B798" i="3"/>
  <c r="G797" i="3"/>
  <c r="F797" i="3"/>
  <c r="E797" i="3"/>
  <c r="D797" i="3"/>
  <c r="C797" i="3"/>
  <c r="B797" i="3"/>
  <c r="G796" i="3"/>
  <c r="F796" i="3"/>
  <c r="E796" i="3"/>
  <c r="D796" i="3"/>
  <c r="C796" i="3"/>
  <c r="B796" i="3"/>
  <c r="G795" i="3"/>
  <c r="F795" i="3"/>
  <c r="E795" i="3"/>
  <c r="D795" i="3"/>
  <c r="C795" i="3"/>
  <c r="B795" i="3"/>
  <c r="G794" i="3"/>
  <c r="F794" i="3"/>
  <c r="E794" i="3"/>
  <c r="D794" i="3"/>
  <c r="C794" i="3"/>
  <c r="B794" i="3"/>
  <c r="G793" i="3"/>
  <c r="F793" i="3"/>
  <c r="E793" i="3"/>
  <c r="D793" i="3"/>
  <c r="C793" i="3"/>
  <c r="B793" i="3"/>
  <c r="G792" i="3"/>
  <c r="F792" i="3"/>
  <c r="E792" i="3"/>
  <c r="D792" i="3"/>
  <c r="C792" i="3"/>
  <c r="B792" i="3"/>
  <c r="G791" i="3"/>
  <c r="F791" i="3"/>
  <c r="E791" i="3"/>
  <c r="D791" i="3"/>
  <c r="C791" i="3"/>
  <c r="B791" i="3"/>
  <c r="G790" i="3"/>
  <c r="F790" i="3"/>
  <c r="E790" i="3"/>
  <c r="D790" i="3"/>
  <c r="C790" i="3"/>
  <c r="B790" i="3"/>
  <c r="G789" i="3"/>
  <c r="F789" i="3"/>
  <c r="E789" i="3"/>
  <c r="D789" i="3"/>
  <c r="C789" i="3"/>
  <c r="B789" i="3"/>
  <c r="G788" i="3"/>
  <c r="F788" i="3"/>
  <c r="E788" i="3"/>
  <c r="D788" i="3"/>
  <c r="C788" i="3"/>
  <c r="B788" i="3"/>
  <c r="G787" i="3"/>
  <c r="F787" i="3"/>
  <c r="E787" i="3"/>
  <c r="D787" i="3"/>
  <c r="C787" i="3"/>
  <c r="B787" i="3"/>
  <c r="G786" i="3"/>
  <c r="F786" i="3"/>
  <c r="E786" i="3"/>
  <c r="D786" i="3"/>
  <c r="C786" i="3"/>
  <c r="B786" i="3"/>
  <c r="G785" i="3"/>
  <c r="F785" i="3"/>
  <c r="E785" i="3"/>
  <c r="D785" i="3"/>
  <c r="C785" i="3"/>
  <c r="B785" i="3"/>
  <c r="G784" i="3"/>
  <c r="F784" i="3"/>
  <c r="E784" i="3"/>
  <c r="D784" i="3"/>
  <c r="C784" i="3"/>
  <c r="B784" i="3"/>
  <c r="G783" i="3"/>
  <c r="F783" i="3"/>
  <c r="E783" i="3"/>
  <c r="D783" i="3"/>
  <c r="C783" i="3"/>
  <c r="B783" i="3"/>
  <c r="G782" i="3"/>
  <c r="F782" i="3"/>
  <c r="E782" i="3"/>
  <c r="D782" i="3"/>
  <c r="C782" i="3"/>
  <c r="B782" i="3"/>
  <c r="G781" i="3"/>
  <c r="F781" i="3"/>
  <c r="E781" i="3"/>
  <c r="D781" i="3"/>
  <c r="C781" i="3"/>
  <c r="B781" i="3"/>
  <c r="G780" i="3"/>
  <c r="F780" i="3"/>
  <c r="E780" i="3"/>
  <c r="D780" i="3"/>
  <c r="C780" i="3"/>
  <c r="B780" i="3"/>
  <c r="G779" i="3"/>
  <c r="F779" i="3"/>
  <c r="E779" i="3"/>
  <c r="D779" i="3"/>
  <c r="C779" i="3"/>
  <c r="B779" i="3"/>
  <c r="G778" i="3"/>
  <c r="F778" i="3"/>
  <c r="E778" i="3"/>
  <c r="D778" i="3"/>
  <c r="C778" i="3"/>
  <c r="B778" i="3"/>
  <c r="G777" i="3"/>
  <c r="F777" i="3"/>
  <c r="E777" i="3"/>
  <c r="D777" i="3"/>
  <c r="C777" i="3"/>
  <c r="B777" i="3"/>
  <c r="G776" i="3"/>
  <c r="F776" i="3"/>
  <c r="E776" i="3"/>
  <c r="D776" i="3"/>
  <c r="C776" i="3"/>
  <c r="B776" i="3"/>
  <c r="G775" i="3"/>
  <c r="F775" i="3"/>
  <c r="E775" i="3"/>
  <c r="D775" i="3"/>
  <c r="C775" i="3"/>
  <c r="B775" i="3"/>
  <c r="G774" i="3"/>
  <c r="F774" i="3"/>
  <c r="E774" i="3"/>
  <c r="D774" i="3"/>
  <c r="C774" i="3"/>
  <c r="B774" i="3"/>
  <c r="G773" i="3"/>
  <c r="F773" i="3"/>
  <c r="E773" i="3"/>
  <c r="D773" i="3"/>
  <c r="C773" i="3"/>
  <c r="B773" i="3"/>
  <c r="G772" i="3"/>
  <c r="F772" i="3"/>
  <c r="E772" i="3"/>
  <c r="D772" i="3"/>
  <c r="C772" i="3"/>
  <c r="B772" i="3"/>
  <c r="G771" i="3"/>
  <c r="F771" i="3"/>
  <c r="E771" i="3"/>
  <c r="D771" i="3"/>
  <c r="C771" i="3"/>
  <c r="B771" i="3"/>
  <c r="G770" i="3"/>
  <c r="F770" i="3"/>
  <c r="E770" i="3"/>
  <c r="D770" i="3"/>
  <c r="C770" i="3"/>
  <c r="B770" i="3"/>
  <c r="G769" i="3"/>
  <c r="F769" i="3"/>
  <c r="E769" i="3"/>
  <c r="D769" i="3"/>
  <c r="C769" i="3"/>
  <c r="B769" i="3"/>
  <c r="G768" i="3"/>
  <c r="F768" i="3"/>
  <c r="E768" i="3"/>
  <c r="D768" i="3"/>
  <c r="C768" i="3"/>
  <c r="B768" i="3"/>
  <c r="G767" i="3"/>
  <c r="F767" i="3"/>
  <c r="E767" i="3"/>
  <c r="D767" i="3"/>
  <c r="C767" i="3"/>
  <c r="B767" i="3"/>
  <c r="G766" i="3"/>
  <c r="F766" i="3"/>
  <c r="E766" i="3"/>
  <c r="D766" i="3"/>
  <c r="C766" i="3"/>
  <c r="B766" i="3"/>
  <c r="G765" i="3"/>
  <c r="F765" i="3"/>
  <c r="E765" i="3"/>
  <c r="D765" i="3"/>
  <c r="C765" i="3"/>
  <c r="B765" i="3"/>
  <c r="G764" i="3"/>
  <c r="F764" i="3"/>
  <c r="E764" i="3"/>
  <c r="D764" i="3"/>
  <c r="C764" i="3"/>
  <c r="B764" i="3"/>
  <c r="G763" i="3"/>
  <c r="F763" i="3"/>
  <c r="E763" i="3"/>
  <c r="D763" i="3"/>
  <c r="C763" i="3"/>
  <c r="B763" i="3"/>
  <c r="G762" i="3"/>
  <c r="F762" i="3"/>
  <c r="E762" i="3"/>
  <c r="D762" i="3"/>
  <c r="C762" i="3"/>
  <c r="B762" i="3"/>
  <c r="G761" i="3"/>
  <c r="F761" i="3"/>
  <c r="E761" i="3"/>
  <c r="D761" i="3"/>
  <c r="C761" i="3"/>
  <c r="B761" i="3"/>
  <c r="G760" i="3"/>
  <c r="F760" i="3"/>
  <c r="E760" i="3"/>
  <c r="D760" i="3"/>
  <c r="C760" i="3"/>
  <c r="B760" i="3"/>
  <c r="G759" i="3"/>
  <c r="F759" i="3"/>
  <c r="E759" i="3"/>
  <c r="D759" i="3"/>
  <c r="C759" i="3"/>
  <c r="B759" i="3"/>
  <c r="G758" i="3"/>
  <c r="F758" i="3"/>
  <c r="E758" i="3"/>
  <c r="D758" i="3"/>
  <c r="C758" i="3"/>
  <c r="B758" i="3"/>
  <c r="G757" i="3"/>
  <c r="F757" i="3"/>
  <c r="E757" i="3"/>
  <c r="D757" i="3"/>
  <c r="C757" i="3"/>
  <c r="B757" i="3"/>
  <c r="G756" i="3"/>
  <c r="F756" i="3"/>
  <c r="E756" i="3"/>
  <c r="D756" i="3"/>
  <c r="C756" i="3"/>
  <c r="B756" i="3"/>
  <c r="G755" i="3"/>
  <c r="F755" i="3"/>
  <c r="E755" i="3"/>
  <c r="D755" i="3"/>
  <c r="C755" i="3"/>
  <c r="B755" i="3"/>
  <c r="G754" i="3"/>
  <c r="F754" i="3"/>
  <c r="E754" i="3"/>
  <c r="D754" i="3"/>
  <c r="C754" i="3"/>
  <c r="B754" i="3"/>
  <c r="G753" i="3"/>
  <c r="F753" i="3"/>
  <c r="E753" i="3"/>
  <c r="D753" i="3"/>
  <c r="C753" i="3"/>
  <c r="B753" i="3"/>
  <c r="G752" i="3"/>
  <c r="F752" i="3"/>
  <c r="E752" i="3"/>
  <c r="D752" i="3"/>
  <c r="C752" i="3"/>
  <c r="B752" i="3"/>
  <c r="G751" i="3"/>
  <c r="F751" i="3"/>
  <c r="E751" i="3"/>
  <c r="D751" i="3"/>
  <c r="C751" i="3"/>
  <c r="B751" i="3"/>
  <c r="G750" i="3"/>
  <c r="F750" i="3"/>
  <c r="E750" i="3"/>
  <c r="D750" i="3"/>
  <c r="C750" i="3"/>
  <c r="B750" i="3"/>
  <c r="G749" i="3"/>
  <c r="F749" i="3"/>
  <c r="E749" i="3"/>
  <c r="D749" i="3"/>
  <c r="C749" i="3"/>
  <c r="B749" i="3"/>
  <c r="G748" i="3"/>
  <c r="F748" i="3"/>
  <c r="E748" i="3"/>
  <c r="D748" i="3"/>
  <c r="C748" i="3"/>
  <c r="B748" i="3"/>
  <c r="G747" i="3"/>
  <c r="F747" i="3"/>
  <c r="E747" i="3"/>
  <c r="D747" i="3"/>
  <c r="C747" i="3"/>
  <c r="B747" i="3"/>
  <c r="G746" i="3"/>
  <c r="F746" i="3"/>
  <c r="E746" i="3"/>
  <c r="D746" i="3"/>
  <c r="C746" i="3"/>
  <c r="B746" i="3"/>
  <c r="G745" i="3"/>
  <c r="F745" i="3"/>
  <c r="E745" i="3"/>
  <c r="D745" i="3"/>
  <c r="C745" i="3"/>
  <c r="B745" i="3"/>
  <c r="G744" i="3"/>
  <c r="F744" i="3"/>
  <c r="E744" i="3"/>
  <c r="D744" i="3"/>
  <c r="C744" i="3"/>
  <c r="B744" i="3"/>
  <c r="G743" i="3"/>
  <c r="F743" i="3"/>
  <c r="E743" i="3"/>
  <c r="D743" i="3"/>
  <c r="C743" i="3"/>
  <c r="B743" i="3"/>
  <c r="G742" i="3"/>
  <c r="F742" i="3"/>
  <c r="E742" i="3"/>
  <c r="D742" i="3"/>
  <c r="C742" i="3"/>
  <c r="B742" i="3"/>
  <c r="G741" i="3"/>
  <c r="F741" i="3"/>
  <c r="E741" i="3"/>
  <c r="D741" i="3"/>
  <c r="C741" i="3"/>
  <c r="B741" i="3"/>
  <c r="G740" i="3"/>
  <c r="F740" i="3"/>
  <c r="E740" i="3"/>
  <c r="D740" i="3"/>
  <c r="C740" i="3"/>
  <c r="B740" i="3"/>
  <c r="G739" i="3"/>
  <c r="F739" i="3"/>
  <c r="E739" i="3"/>
  <c r="D739" i="3"/>
  <c r="C739" i="3"/>
  <c r="B739" i="3"/>
  <c r="G738" i="3"/>
  <c r="F738" i="3"/>
  <c r="E738" i="3"/>
  <c r="D738" i="3"/>
  <c r="C738" i="3"/>
  <c r="B738" i="3"/>
  <c r="G737" i="3"/>
  <c r="F737" i="3"/>
  <c r="E737" i="3"/>
  <c r="D737" i="3"/>
  <c r="C737" i="3"/>
  <c r="B737" i="3"/>
  <c r="G736" i="3"/>
  <c r="F736" i="3"/>
  <c r="E736" i="3"/>
  <c r="D736" i="3"/>
  <c r="C736" i="3"/>
  <c r="B736" i="3"/>
  <c r="G735" i="3"/>
  <c r="F735" i="3"/>
  <c r="E735" i="3"/>
  <c r="D735" i="3"/>
  <c r="C735" i="3"/>
  <c r="B735" i="3"/>
  <c r="G734" i="3"/>
  <c r="F734" i="3"/>
  <c r="E734" i="3"/>
  <c r="D734" i="3"/>
  <c r="C734" i="3"/>
  <c r="B734" i="3"/>
  <c r="G733" i="3"/>
  <c r="F733" i="3"/>
  <c r="E733" i="3"/>
  <c r="D733" i="3"/>
  <c r="C733" i="3"/>
  <c r="B733" i="3"/>
  <c r="G732" i="3"/>
  <c r="F732" i="3"/>
  <c r="E732" i="3"/>
  <c r="D732" i="3"/>
  <c r="C732" i="3"/>
  <c r="B732" i="3"/>
  <c r="G731" i="3"/>
  <c r="F731" i="3"/>
  <c r="E731" i="3"/>
  <c r="D731" i="3"/>
  <c r="C731" i="3"/>
  <c r="B731" i="3"/>
  <c r="G730" i="3"/>
  <c r="F730" i="3"/>
  <c r="E730" i="3"/>
  <c r="D730" i="3"/>
  <c r="C730" i="3"/>
  <c r="B730" i="3"/>
  <c r="G729" i="3"/>
  <c r="F729" i="3"/>
  <c r="E729" i="3"/>
  <c r="D729" i="3"/>
  <c r="C729" i="3"/>
  <c r="B729" i="3"/>
  <c r="G728" i="3"/>
  <c r="F728" i="3"/>
  <c r="E728" i="3"/>
  <c r="D728" i="3"/>
  <c r="C728" i="3"/>
  <c r="B728" i="3"/>
  <c r="G727" i="3"/>
  <c r="F727" i="3"/>
  <c r="E727" i="3"/>
  <c r="D727" i="3"/>
  <c r="C727" i="3"/>
  <c r="B727" i="3"/>
  <c r="G726" i="3"/>
  <c r="F726" i="3"/>
  <c r="E726" i="3"/>
  <c r="D726" i="3"/>
  <c r="C726" i="3"/>
  <c r="B726" i="3"/>
  <c r="G725" i="3"/>
  <c r="F725" i="3"/>
  <c r="E725" i="3"/>
  <c r="D725" i="3"/>
  <c r="C725" i="3"/>
  <c r="B725" i="3"/>
  <c r="G724" i="3"/>
  <c r="F724" i="3"/>
  <c r="E724" i="3"/>
  <c r="D724" i="3"/>
  <c r="C724" i="3"/>
  <c r="B724" i="3"/>
  <c r="G723" i="3"/>
  <c r="F723" i="3"/>
  <c r="E723" i="3"/>
  <c r="D723" i="3"/>
  <c r="C723" i="3"/>
  <c r="B723" i="3"/>
  <c r="G722" i="3"/>
  <c r="F722" i="3"/>
  <c r="E722" i="3"/>
  <c r="D722" i="3"/>
  <c r="C722" i="3"/>
  <c r="B722" i="3"/>
  <c r="G721" i="3"/>
  <c r="F721" i="3"/>
  <c r="E721" i="3"/>
  <c r="D721" i="3"/>
  <c r="C721" i="3"/>
  <c r="B721" i="3"/>
  <c r="G720" i="3"/>
  <c r="F720" i="3"/>
  <c r="E720" i="3"/>
  <c r="D720" i="3"/>
  <c r="C720" i="3"/>
  <c r="B720" i="3"/>
  <c r="G719" i="3"/>
  <c r="F719" i="3"/>
  <c r="E719" i="3"/>
  <c r="D719" i="3"/>
  <c r="C719" i="3"/>
  <c r="B719" i="3"/>
  <c r="G718" i="3"/>
  <c r="F718" i="3"/>
  <c r="E718" i="3"/>
  <c r="D718" i="3"/>
  <c r="C718" i="3"/>
  <c r="B718" i="3"/>
  <c r="G717" i="3"/>
  <c r="F717" i="3"/>
  <c r="E717" i="3"/>
  <c r="D717" i="3"/>
  <c r="C717" i="3"/>
  <c r="B717" i="3"/>
  <c r="G716" i="3"/>
  <c r="F716" i="3"/>
  <c r="E716" i="3"/>
  <c r="D716" i="3"/>
  <c r="C716" i="3"/>
  <c r="B716" i="3"/>
  <c r="G715" i="3"/>
  <c r="F715" i="3"/>
  <c r="E715" i="3"/>
  <c r="D715" i="3"/>
  <c r="C715" i="3"/>
  <c r="B715" i="3"/>
  <c r="G714" i="3"/>
  <c r="F714" i="3"/>
  <c r="E714" i="3"/>
  <c r="D714" i="3"/>
  <c r="C714" i="3"/>
  <c r="B714" i="3"/>
  <c r="G713" i="3"/>
  <c r="F713" i="3"/>
  <c r="E713" i="3"/>
  <c r="D713" i="3"/>
  <c r="C713" i="3"/>
  <c r="B713" i="3"/>
  <c r="G712" i="3"/>
  <c r="F712" i="3"/>
  <c r="E712" i="3"/>
  <c r="D712" i="3"/>
  <c r="C712" i="3"/>
  <c r="B712" i="3"/>
  <c r="G711" i="3"/>
  <c r="F711" i="3"/>
  <c r="E711" i="3"/>
  <c r="D711" i="3"/>
  <c r="C711" i="3"/>
  <c r="B711" i="3"/>
  <c r="G710" i="3"/>
  <c r="F710" i="3"/>
  <c r="E710" i="3"/>
  <c r="D710" i="3"/>
  <c r="C710" i="3"/>
  <c r="B710" i="3"/>
  <c r="G709" i="3"/>
  <c r="F709" i="3"/>
  <c r="E709" i="3"/>
  <c r="D709" i="3"/>
  <c r="C709" i="3"/>
  <c r="B709" i="3"/>
  <c r="G708" i="3"/>
  <c r="F708" i="3"/>
  <c r="E708" i="3"/>
  <c r="D708" i="3"/>
  <c r="C708" i="3"/>
  <c r="B708" i="3"/>
  <c r="G707" i="3"/>
  <c r="F707" i="3"/>
  <c r="E707" i="3"/>
  <c r="D707" i="3"/>
  <c r="C707" i="3"/>
  <c r="B707" i="3"/>
  <c r="G706" i="3"/>
  <c r="F706" i="3"/>
  <c r="E706" i="3"/>
  <c r="D706" i="3"/>
  <c r="C706" i="3"/>
  <c r="B706" i="3"/>
  <c r="G705" i="3"/>
  <c r="F705" i="3"/>
  <c r="E705" i="3"/>
  <c r="D705" i="3"/>
  <c r="C705" i="3"/>
  <c r="B705" i="3"/>
  <c r="G704" i="3"/>
  <c r="F704" i="3"/>
  <c r="E704" i="3"/>
  <c r="D704" i="3"/>
  <c r="C704" i="3"/>
  <c r="B704" i="3"/>
  <c r="G703" i="3"/>
  <c r="F703" i="3"/>
  <c r="E703" i="3"/>
  <c r="D703" i="3"/>
  <c r="C703" i="3"/>
  <c r="B703" i="3"/>
  <c r="G702" i="3"/>
  <c r="F702" i="3"/>
  <c r="E702" i="3"/>
  <c r="D702" i="3"/>
  <c r="C702" i="3"/>
  <c r="B702" i="3"/>
  <c r="G701" i="3"/>
  <c r="F701" i="3"/>
  <c r="E701" i="3"/>
  <c r="D701" i="3"/>
  <c r="C701" i="3"/>
  <c r="B701" i="3"/>
  <c r="G700" i="3"/>
  <c r="F700" i="3"/>
  <c r="E700" i="3"/>
  <c r="D700" i="3"/>
  <c r="C700" i="3"/>
  <c r="B700" i="3"/>
  <c r="G699" i="3"/>
  <c r="F699" i="3"/>
  <c r="E699" i="3"/>
  <c r="D699" i="3"/>
  <c r="C699" i="3"/>
  <c r="B699" i="3"/>
  <c r="G698" i="3"/>
  <c r="F698" i="3"/>
  <c r="E698" i="3"/>
  <c r="D698" i="3"/>
  <c r="C698" i="3"/>
  <c r="B698" i="3"/>
  <c r="G697" i="3"/>
  <c r="F697" i="3"/>
  <c r="E697" i="3"/>
  <c r="D697" i="3"/>
  <c r="C697" i="3"/>
  <c r="B697" i="3"/>
  <c r="G696" i="3"/>
  <c r="F696" i="3"/>
  <c r="E696" i="3"/>
  <c r="D696" i="3"/>
  <c r="C696" i="3"/>
  <c r="B696" i="3"/>
  <c r="G695" i="3"/>
  <c r="F695" i="3"/>
  <c r="E695" i="3"/>
  <c r="D695" i="3"/>
  <c r="C695" i="3"/>
  <c r="B695" i="3"/>
  <c r="G694" i="3"/>
  <c r="F694" i="3"/>
  <c r="E694" i="3"/>
  <c r="D694" i="3"/>
  <c r="C694" i="3"/>
  <c r="B694" i="3"/>
  <c r="G693" i="3"/>
  <c r="F693" i="3"/>
  <c r="E693" i="3"/>
  <c r="D693" i="3"/>
  <c r="C693" i="3"/>
  <c r="B693" i="3"/>
  <c r="G692" i="3"/>
  <c r="F692" i="3"/>
  <c r="E692" i="3"/>
  <c r="D692" i="3"/>
  <c r="C692" i="3"/>
  <c r="B692" i="3"/>
  <c r="G691" i="3"/>
  <c r="F691" i="3"/>
  <c r="E691" i="3"/>
  <c r="D691" i="3"/>
  <c r="C691" i="3"/>
  <c r="B691" i="3"/>
  <c r="G690" i="3"/>
  <c r="F690" i="3"/>
  <c r="E690" i="3"/>
  <c r="D690" i="3"/>
  <c r="C690" i="3"/>
  <c r="B690" i="3"/>
  <c r="G689" i="3"/>
  <c r="F689" i="3"/>
  <c r="E689" i="3"/>
  <c r="D689" i="3"/>
  <c r="C689" i="3"/>
  <c r="B689" i="3"/>
  <c r="G688" i="3"/>
  <c r="F688" i="3"/>
  <c r="E688" i="3"/>
  <c r="D688" i="3"/>
  <c r="C688" i="3"/>
  <c r="B688" i="3"/>
  <c r="G687" i="3"/>
  <c r="F687" i="3"/>
  <c r="E687" i="3"/>
  <c r="D687" i="3"/>
  <c r="C687" i="3"/>
  <c r="B687" i="3"/>
  <c r="G686" i="3"/>
  <c r="F686" i="3"/>
  <c r="E686" i="3"/>
  <c r="D686" i="3"/>
  <c r="C686" i="3"/>
  <c r="B686" i="3"/>
  <c r="G685" i="3"/>
  <c r="F685" i="3"/>
  <c r="E685" i="3"/>
  <c r="D685" i="3"/>
  <c r="C685" i="3"/>
  <c r="B685" i="3"/>
  <c r="G684" i="3"/>
  <c r="F684" i="3"/>
  <c r="E684" i="3"/>
  <c r="D684" i="3"/>
  <c r="C684" i="3"/>
  <c r="B684" i="3"/>
  <c r="G683" i="3"/>
  <c r="F683" i="3"/>
  <c r="E683" i="3"/>
  <c r="D683" i="3"/>
  <c r="C683" i="3"/>
  <c r="B683" i="3"/>
  <c r="G682" i="3"/>
  <c r="F682" i="3"/>
  <c r="E682" i="3"/>
  <c r="D682" i="3"/>
  <c r="C682" i="3"/>
  <c r="B682" i="3"/>
  <c r="G681" i="3"/>
  <c r="F681" i="3"/>
  <c r="E681" i="3"/>
  <c r="D681" i="3"/>
  <c r="C681" i="3"/>
  <c r="B681" i="3"/>
  <c r="G680" i="3"/>
  <c r="F680" i="3"/>
  <c r="E680" i="3"/>
  <c r="D680" i="3"/>
  <c r="C680" i="3"/>
  <c r="B680" i="3"/>
  <c r="G679" i="3"/>
  <c r="F679" i="3"/>
  <c r="E679" i="3"/>
  <c r="D679" i="3"/>
  <c r="C679" i="3"/>
  <c r="B679" i="3"/>
  <c r="G678" i="3"/>
  <c r="F678" i="3"/>
  <c r="E678" i="3"/>
  <c r="D678" i="3"/>
  <c r="C678" i="3"/>
  <c r="B678" i="3"/>
  <c r="G677" i="3"/>
  <c r="F677" i="3"/>
  <c r="E677" i="3"/>
  <c r="D677" i="3"/>
  <c r="C677" i="3"/>
  <c r="B677" i="3"/>
  <c r="G676" i="3"/>
  <c r="F676" i="3"/>
  <c r="E676" i="3"/>
  <c r="D676" i="3"/>
  <c r="C676" i="3"/>
  <c r="B676" i="3"/>
  <c r="G675" i="3"/>
  <c r="F675" i="3"/>
  <c r="E675" i="3"/>
  <c r="D675" i="3"/>
  <c r="C675" i="3"/>
  <c r="B675" i="3"/>
  <c r="G674" i="3"/>
  <c r="F674" i="3"/>
  <c r="E674" i="3"/>
  <c r="D674" i="3"/>
  <c r="C674" i="3"/>
  <c r="B674" i="3"/>
  <c r="G673" i="3"/>
  <c r="F673" i="3"/>
  <c r="E673" i="3"/>
  <c r="D673" i="3"/>
  <c r="C673" i="3"/>
  <c r="B673" i="3"/>
  <c r="G672" i="3"/>
  <c r="F672" i="3"/>
  <c r="E672" i="3"/>
  <c r="D672" i="3"/>
  <c r="C672" i="3"/>
  <c r="B672" i="3"/>
  <c r="G671" i="3"/>
  <c r="F671" i="3"/>
  <c r="E671" i="3"/>
  <c r="D671" i="3"/>
  <c r="C671" i="3"/>
  <c r="B671" i="3"/>
  <c r="G670" i="3"/>
  <c r="F670" i="3"/>
  <c r="E670" i="3"/>
  <c r="D670" i="3"/>
  <c r="C670" i="3"/>
  <c r="B670" i="3"/>
  <c r="G669" i="3"/>
  <c r="F669" i="3"/>
  <c r="E669" i="3"/>
  <c r="D669" i="3"/>
  <c r="C669" i="3"/>
  <c r="B669" i="3"/>
  <c r="G668" i="3"/>
  <c r="F668" i="3"/>
  <c r="E668" i="3"/>
  <c r="D668" i="3"/>
  <c r="C668" i="3"/>
  <c r="B668" i="3"/>
  <c r="G667" i="3"/>
  <c r="F667" i="3"/>
  <c r="E667" i="3"/>
  <c r="D667" i="3"/>
  <c r="C667" i="3"/>
  <c r="B667" i="3"/>
  <c r="G666" i="3"/>
  <c r="F666" i="3"/>
  <c r="E666" i="3"/>
  <c r="D666" i="3"/>
  <c r="C666" i="3"/>
  <c r="B666" i="3"/>
  <c r="G665" i="3"/>
  <c r="F665" i="3"/>
  <c r="E665" i="3"/>
  <c r="D665" i="3"/>
  <c r="C665" i="3"/>
  <c r="B665" i="3"/>
  <c r="G664" i="3"/>
  <c r="F664" i="3"/>
  <c r="E664" i="3"/>
  <c r="D664" i="3"/>
  <c r="C664" i="3"/>
  <c r="B664" i="3"/>
  <c r="G663" i="3"/>
  <c r="F663" i="3"/>
  <c r="E663" i="3"/>
  <c r="D663" i="3"/>
  <c r="C663" i="3"/>
  <c r="B663" i="3"/>
  <c r="G662" i="3"/>
  <c r="F662" i="3"/>
  <c r="E662" i="3"/>
  <c r="D662" i="3"/>
  <c r="C662" i="3"/>
  <c r="B662" i="3"/>
  <c r="G661" i="3"/>
  <c r="F661" i="3"/>
  <c r="E661" i="3"/>
  <c r="D661" i="3"/>
  <c r="C661" i="3"/>
  <c r="B661" i="3"/>
  <c r="G660" i="3"/>
  <c r="F660" i="3"/>
  <c r="E660" i="3"/>
  <c r="D660" i="3"/>
  <c r="C660" i="3"/>
  <c r="B660" i="3"/>
  <c r="G659" i="3"/>
  <c r="F659" i="3"/>
  <c r="E659" i="3"/>
  <c r="D659" i="3"/>
  <c r="C659" i="3"/>
  <c r="B659" i="3"/>
  <c r="G658" i="3"/>
  <c r="F658" i="3"/>
  <c r="E658" i="3"/>
  <c r="D658" i="3"/>
  <c r="C658" i="3"/>
  <c r="B658" i="3"/>
  <c r="G657" i="3"/>
  <c r="F657" i="3"/>
  <c r="E657" i="3"/>
  <c r="D657" i="3"/>
  <c r="C657" i="3"/>
  <c r="B657" i="3"/>
  <c r="G656" i="3"/>
  <c r="F656" i="3"/>
  <c r="E656" i="3"/>
  <c r="D656" i="3"/>
  <c r="C656" i="3"/>
  <c r="B656" i="3"/>
  <c r="G655" i="3"/>
  <c r="F655" i="3"/>
  <c r="E655" i="3"/>
  <c r="D655" i="3"/>
  <c r="C655" i="3"/>
  <c r="B655" i="3"/>
  <c r="G654" i="3"/>
  <c r="F654" i="3"/>
  <c r="E654" i="3"/>
  <c r="D654" i="3"/>
  <c r="C654" i="3"/>
  <c r="B654" i="3"/>
  <c r="G653" i="3"/>
  <c r="F653" i="3"/>
  <c r="E653" i="3"/>
  <c r="D653" i="3"/>
  <c r="C653" i="3"/>
  <c r="B653" i="3"/>
  <c r="G652" i="3"/>
  <c r="F652" i="3"/>
  <c r="E652" i="3"/>
  <c r="D652" i="3"/>
  <c r="C652" i="3"/>
  <c r="B652" i="3"/>
  <c r="G651" i="3"/>
  <c r="F651" i="3"/>
  <c r="E651" i="3"/>
  <c r="D651" i="3"/>
  <c r="C651" i="3"/>
  <c r="B651" i="3"/>
  <c r="G650" i="3"/>
  <c r="F650" i="3"/>
  <c r="E650" i="3"/>
  <c r="D650" i="3"/>
  <c r="C650" i="3"/>
  <c r="B650" i="3"/>
  <c r="G649" i="3"/>
  <c r="F649" i="3"/>
  <c r="E649" i="3"/>
  <c r="D649" i="3"/>
  <c r="C649" i="3"/>
  <c r="B649" i="3"/>
  <c r="G648" i="3"/>
  <c r="F648" i="3"/>
  <c r="E648" i="3"/>
  <c r="D648" i="3"/>
  <c r="C648" i="3"/>
  <c r="B648" i="3"/>
  <c r="G647" i="3"/>
  <c r="F647" i="3"/>
  <c r="E647" i="3"/>
  <c r="D647" i="3"/>
  <c r="C647" i="3"/>
  <c r="B647" i="3"/>
  <c r="G646" i="3"/>
  <c r="F646" i="3"/>
  <c r="E646" i="3"/>
  <c r="D646" i="3"/>
  <c r="C646" i="3"/>
  <c r="B646" i="3"/>
  <c r="G645" i="3"/>
  <c r="F645" i="3"/>
  <c r="E645" i="3"/>
  <c r="D645" i="3"/>
  <c r="C645" i="3"/>
  <c r="B645" i="3"/>
  <c r="G644" i="3"/>
  <c r="F644" i="3"/>
  <c r="E644" i="3"/>
  <c r="D644" i="3"/>
  <c r="C644" i="3"/>
  <c r="B644" i="3"/>
  <c r="G643" i="3"/>
  <c r="F643" i="3"/>
  <c r="E643" i="3"/>
  <c r="D643" i="3"/>
  <c r="C643" i="3"/>
  <c r="B643" i="3"/>
  <c r="G642" i="3"/>
  <c r="F642" i="3"/>
  <c r="E642" i="3"/>
  <c r="D642" i="3"/>
  <c r="C642" i="3"/>
  <c r="B642" i="3"/>
  <c r="G641" i="3"/>
  <c r="F641" i="3"/>
  <c r="E641" i="3"/>
  <c r="D641" i="3"/>
  <c r="C641" i="3"/>
  <c r="B641" i="3"/>
  <c r="G640" i="3"/>
  <c r="F640" i="3"/>
  <c r="E640" i="3"/>
  <c r="D640" i="3"/>
  <c r="C640" i="3"/>
  <c r="B640" i="3"/>
  <c r="G639" i="3"/>
  <c r="F639" i="3"/>
  <c r="E639" i="3"/>
  <c r="D639" i="3"/>
  <c r="C639" i="3"/>
  <c r="B639" i="3"/>
  <c r="G638" i="3"/>
  <c r="F638" i="3"/>
  <c r="E638" i="3"/>
  <c r="D638" i="3"/>
  <c r="C638" i="3"/>
  <c r="B638" i="3"/>
  <c r="G637" i="3"/>
  <c r="F637" i="3"/>
  <c r="E637" i="3"/>
  <c r="D637" i="3"/>
  <c r="C637" i="3"/>
  <c r="B637" i="3"/>
  <c r="G636" i="3"/>
  <c r="F636" i="3"/>
  <c r="E636" i="3"/>
  <c r="D636" i="3"/>
  <c r="C636" i="3"/>
  <c r="B636" i="3"/>
  <c r="G635" i="3"/>
  <c r="F635" i="3"/>
  <c r="E635" i="3"/>
  <c r="D635" i="3"/>
  <c r="C635" i="3"/>
  <c r="B635" i="3"/>
  <c r="G634" i="3"/>
  <c r="F634" i="3"/>
  <c r="E634" i="3"/>
  <c r="D634" i="3"/>
  <c r="C634" i="3"/>
  <c r="B634" i="3"/>
  <c r="G633" i="3"/>
  <c r="F633" i="3"/>
  <c r="E633" i="3"/>
  <c r="D633" i="3"/>
  <c r="C633" i="3"/>
  <c r="B633" i="3"/>
  <c r="G632" i="3"/>
  <c r="F632" i="3"/>
  <c r="E632" i="3"/>
  <c r="D632" i="3"/>
  <c r="C632" i="3"/>
  <c r="B632" i="3"/>
  <c r="G631" i="3"/>
  <c r="F631" i="3"/>
  <c r="E631" i="3"/>
  <c r="D631" i="3"/>
  <c r="C631" i="3"/>
  <c r="B631" i="3"/>
  <c r="G630" i="3"/>
  <c r="F630" i="3"/>
  <c r="E630" i="3"/>
  <c r="D630" i="3"/>
  <c r="C630" i="3"/>
  <c r="B630" i="3"/>
  <c r="G629" i="3"/>
  <c r="F629" i="3"/>
  <c r="E629" i="3"/>
  <c r="D629" i="3"/>
  <c r="C629" i="3"/>
  <c r="B629" i="3"/>
  <c r="G628" i="3"/>
  <c r="F628" i="3"/>
  <c r="E628" i="3"/>
  <c r="D628" i="3"/>
  <c r="C628" i="3"/>
  <c r="B628" i="3"/>
  <c r="G627" i="3"/>
  <c r="F627" i="3"/>
  <c r="E627" i="3"/>
  <c r="D627" i="3"/>
  <c r="C627" i="3"/>
  <c r="B627" i="3"/>
  <c r="G626" i="3"/>
  <c r="F626" i="3"/>
  <c r="E626" i="3"/>
  <c r="D626" i="3"/>
  <c r="C626" i="3"/>
  <c r="B626" i="3"/>
  <c r="G625" i="3"/>
  <c r="F625" i="3"/>
  <c r="E625" i="3"/>
  <c r="D625" i="3"/>
  <c r="C625" i="3"/>
  <c r="B625" i="3"/>
  <c r="G624" i="3"/>
  <c r="F624" i="3"/>
  <c r="E624" i="3"/>
  <c r="D624" i="3"/>
  <c r="C624" i="3"/>
  <c r="B624" i="3"/>
  <c r="G623" i="3"/>
  <c r="F623" i="3"/>
  <c r="E623" i="3"/>
  <c r="D623" i="3"/>
  <c r="C623" i="3"/>
  <c r="B623" i="3"/>
  <c r="G622" i="3"/>
  <c r="F622" i="3"/>
  <c r="E622" i="3"/>
  <c r="D622" i="3"/>
  <c r="C622" i="3"/>
  <c r="B622" i="3"/>
  <c r="G621" i="3"/>
  <c r="F621" i="3"/>
  <c r="E621" i="3"/>
  <c r="D621" i="3"/>
  <c r="C621" i="3"/>
  <c r="B621" i="3"/>
  <c r="G620" i="3"/>
  <c r="F620" i="3"/>
  <c r="E620" i="3"/>
  <c r="D620" i="3"/>
  <c r="C620" i="3"/>
  <c r="B620" i="3"/>
  <c r="G619" i="3"/>
  <c r="F619" i="3"/>
  <c r="E619" i="3"/>
  <c r="D619" i="3"/>
  <c r="C619" i="3"/>
  <c r="B619" i="3"/>
  <c r="G618" i="3"/>
  <c r="F618" i="3"/>
  <c r="E618" i="3"/>
  <c r="D618" i="3"/>
  <c r="C618" i="3"/>
  <c r="B618" i="3"/>
  <c r="G617" i="3"/>
  <c r="F617" i="3"/>
  <c r="E617" i="3"/>
  <c r="D617" i="3"/>
  <c r="C617" i="3"/>
  <c r="B617" i="3"/>
  <c r="G616" i="3"/>
  <c r="F616" i="3"/>
  <c r="E616" i="3"/>
  <c r="D616" i="3"/>
  <c r="C616" i="3"/>
  <c r="B616" i="3"/>
  <c r="G615" i="3"/>
  <c r="F615" i="3"/>
  <c r="E615" i="3"/>
  <c r="D615" i="3"/>
  <c r="C615" i="3"/>
  <c r="B615" i="3"/>
  <c r="G614" i="3"/>
  <c r="F614" i="3"/>
  <c r="E614" i="3"/>
  <c r="D614" i="3"/>
  <c r="C614" i="3"/>
  <c r="B614" i="3"/>
  <c r="G613" i="3"/>
  <c r="F613" i="3"/>
  <c r="E613" i="3"/>
  <c r="D613" i="3"/>
  <c r="C613" i="3"/>
  <c r="B613" i="3"/>
  <c r="G612" i="3"/>
  <c r="F612" i="3"/>
  <c r="E612" i="3"/>
  <c r="D612" i="3"/>
  <c r="C612" i="3"/>
  <c r="B612" i="3"/>
  <c r="G611" i="3"/>
  <c r="F611" i="3"/>
  <c r="E611" i="3"/>
  <c r="D611" i="3"/>
  <c r="C611" i="3"/>
  <c r="B611" i="3"/>
  <c r="G610" i="3"/>
  <c r="F610" i="3"/>
  <c r="E610" i="3"/>
  <c r="D610" i="3"/>
  <c r="C610" i="3"/>
  <c r="B610" i="3"/>
  <c r="G609" i="3"/>
  <c r="F609" i="3"/>
  <c r="E609" i="3"/>
  <c r="D609" i="3"/>
  <c r="C609" i="3"/>
  <c r="B609" i="3"/>
  <c r="G608" i="3"/>
  <c r="F608" i="3"/>
  <c r="E608" i="3"/>
  <c r="D608" i="3"/>
  <c r="C608" i="3"/>
  <c r="B608" i="3"/>
  <c r="G607" i="3"/>
  <c r="F607" i="3"/>
  <c r="E607" i="3"/>
  <c r="D607" i="3"/>
  <c r="C607" i="3"/>
  <c r="B607" i="3"/>
  <c r="G606" i="3"/>
  <c r="F606" i="3"/>
  <c r="E606" i="3"/>
  <c r="D606" i="3"/>
  <c r="C606" i="3"/>
  <c r="B606" i="3"/>
  <c r="G605" i="3"/>
  <c r="F605" i="3"/>
  <c r="E605" i="3"/>
  <c r="D605" i="3"/>
  <c r="C605" i="3"/>
  <c r="B605" i="3"/>
  <c r="G604" i="3"/>
  <c r="F604" i="3"/>
  <c r="E604" i="3"/>
  <c r="D604" i="3"/>
  <c r="C604" i="3"/>
  <c r="B604" i="3"/>
  <c r="G603" i="3"/>
  <c r="F603" i="3"/>
  <c r="E603" i="3"/>
  <c r="D603" i="3"/>
  <c r="C603" i="3"/>
  <c r="B603" i="3"/>
  <c r="G602" i="3"/>
  <c r="F602" i="3"/>
  <c r="E602" i="3"/>
  <c r="D602" i="3"/>
  <c r="C602" i="3"/>
  <c r="B602" i="3"/>
  <c r="G601" i="3"/>
  <c r="F601" i="3"/>
  <c r="E601" i="3"/>
  <c r="D601" i="3"/>
  <c r="C601" i="3"/>
  <c r="B601" i="3"/>
  <c r="G600" i="3"/>
  <c r="F600" i="3"/>
  <c r="E600" i="3"/>
  <c r="D600" i="3"/>
  <c r="C600" i="3"/>
  <c r="B600" i="3"/>
  <c r="G599" i="3"/>
  <c r="F599" i="3"/>
  <c r="E599" i="3"/>
  <c r="D599" i="3"/>
  <c r="C599" i="3"/>
  <c r="B599" i="3"/>
  <c r="G598" i="3"/>
  <c r="F598" i="3"/>
  <c r="E598" i="3"/>
  <c r="D598" i="3"/>
  <c r="C598" i="3"/>
  <c r="B598" i="3"/>
  <c r="G597" i="3"/>
  <c r="F597" i="3"/>
  <c r="E597" i="3"/>
  <c r="D597" i="3"/>
  <c r="C597" i="3"/>
  <c r="B597" i="3"/>
  <c r="G596" i="3"/>
  <c r="F596" i="3"/>
  <c r="E596" i="3"/>
  <c r="D596" i="3"/>
  <c r="C596" i="3"/>
  <c r="B596" i="3"/>
  <c r="G595" i="3"/>
  <c r="F595" i="3"/>
  <c r="E595" i="3"/>
  <c r="D595" i="3"/>
  <c r="C595" i="3"/>
  <c r="B595" i="3"/>
  <c r="G594" i="3"/>
  <c r="F594" i="3"/>
  <c r="E594" i="3"/>
  <c r="D594" i="3"/>
  <c r="C594" i="3"/>
  <c r="B594" i="3"/>
  <c r="G593" i="3"/>
  <c r="F593" i="3"/>
  <c r="E593" i="3"/>
  <c r="D593" i="3"/>
  <c r="C593" i="3"/>
  <c r="B593" i="3"/>
  <c r="G592" i="3"/>
  <c r="F592" i="3"/>
  <c r="E592" i="3"/>
  <c r="D592" i="3"/>
  <c r="C592" i="3"/>
  <c r="B592" i="3"/>
  <c r="G591" i="3"/>
  <c r="F591" i="3"/>
  <c r="E591" i="3"/>
  <c r="D591" i="3"/>
  <c r="C591" i="3"/>
  <c r="B591" i="3"/>
  <c r="G590" i="3"/>
  <c r="F590" i="3"/>
  <c r="E590" i="3"/>
  <c r="D590" i="3"/>
  <c r="C590" i="3"/>
  <c r="B590" i="3"/>
  <c r="G589" i="3"/>
  <c r="F589" i="3"/>
  <c r="E589" i="3"/>
  <c r="D589" i="3"/>
  <c r="C589" i="3"/>
  <c r="B589" i="3"/>
  <c r="G588" i="3"/>
  <c r="F588" i="3"/>
  <c r="E588" i="3"/>
  <c r="D588" i="3"/>
  <c r="C588" i="3"/>
  <c r="B588" i="3"/>
  <c r="G587" i="3"/>
  <c r="F587" i="3"/>
  <c r="E587" i="3"/>
  <c r="D587" i="3"/>
  <c r="C587" i="3"/>
  <c r="B587" i="3"/>
  <c r="G586" i="3"/>
  <c r="F586" i="3"/>
  <c r="E586" i="3"/>
  <c r="D586" i="3"/>
  <c r="C586" i="3"/>
  <c r="B586" i="3"/>
  <c r="G585" i="3"/>
  <c r="F585" i="3"/>
  <c r="E585" i="3"/>
  <c r="D585" i="3"/>
  <c r="C585" i="3"/>
  <c r="B585" i="3"/>
  <c r="G584" i="3"/>
  <c r="F584" i="3"/>
  <c r="E584" i="3"/>
  <c r="D584" i="3"/>
  <c r="C584" i="3"/>
  <c r="B584" i="3"/>
  <c r="G583" i="3"/>
  <c r="F583" i="3"/>
  <c r="E583" i="3"/>
  <c r="D583" i="3"/>
  <c r="C583" i="3"/>
  <c r="B583" i="3"/>
  <c r="G582" i="3"/>
  <c r="F582" i="3"/>
  <c r="E582" i="3"/>
  <c r="D582" i="3"/>
  <c r="C582" i="3"/>
  <c r="B582" i="3"/>
  <c r="G581" i="3"/>
  <c r="F581" i="3"/>
  <c r="E581" i="3"/>
  <c r="D581" i="3"/>
  <c r="C581" i="3"/>
  <c r="B581" i="3"/>
  <c r="G580" i="3"/>
  <c r="F580" i="3"/>
  <c r="E580" i="3"/>
  <c r="D580" i="3"/>
  <c r="C580" i="3"/>
  <c r="B580" i="3"/>
  <c r="G579" i="3"/>
  <c r="F579" i="3"/>
  <c r="E579" i="3"/>
  <c r="D579" i="3"/>
  <c r="C579" i="3"/>
  <c r="B579" i="3"/>
  <c r="G578" i="3"/>
  <c r="F578" i="3"/>
  <c r="E578" i="3"/>
  <c r="D578" i="3"/>
  <c r="C578" i="3"/>
  <c r="B578" i="3"/>
  <c r="G577" i="3"/>
  <c r="F577" i="3"/>
  <c r="E577" i="3"/>
  <c r="D577" i="3"/>
  <c r="C577" i="3"/>
  <c r="B577" i="3"/>
  <c r="G576" i="3"/>
  <c r="F576" i="3"/>
  <c r="E576" i="3"/>
  <c r="D576" i="3"/>
  <c r="C576" i="3"/>
  <c r="B576" i="3"/>
  <c r="G575" i="3"/>
  <c r="F575" i="3"/>
  <c r="E575" i="3"/>
  <c r="D575" i="3"/>
  <c r="C575" i="3"/>
  <c r="B575" i="3"/>
  <c r="G574" i="3"/>
  <c r="F574" i="3"/>
  <c r="E574" i="3"/>
  <c r="D574" i="3"/>
  <c r="C574" i="3"/>
  <c r="B574" i="3"/>
  <c r="G573" i="3"/>
  <c r="F573" i="3"/>
  <c r="E573" i="3"/>
  <c r="D573" i="3"/>
  <c r="C573" i="3"/>
  <c r="B573" i="3"/>
  <c r="G572" i="3"/>
  <c r="F572" i="3"/>
  <c r="E572" i="3"/>
  <c r="D572" i="3"/>
  <c r="C572" i="3"/>
  <c r="B572" i="3"/>
  <c r="G571" i="3"/>
  <c r="F571" i="3"/>
  <c r="E571" i="3"/>
  <c r="D571" i="3"/>
  <c r="C571" i="3"/>
  <c r="B571" i="3"/>
  <c r="G570" i="3"/>
  <c r="F570" i="3"/>
  <c r="E570" i="3"/>
  <c r="D570" i="3"/>
  <c r="C570" i="3"/>
  <c r="B570" i="3"/>
  <c r="G569" i="3"/>
  <c r="F569" i="3"/>
  <c r="E569" i="3"/>
  <c r="D569" i="3"/>
  <c r="C569" i="3"/>
  <c r="B569" i="3"/>
  <c r="G568" i="3"/>
  <c r="F568" i="3"/>
  <c r="E568" i="3"/>
  <c r="D568" i="3"/>
  <c r="C568" i="3"/>
  <c r="B568" i="3"/>
  <c r="G567" i="3"/>
  <c r="F567" i="3"/>
  <c r="E567" i="3"/>
  <c r="D567" i="3"/>
  <c r="C567" i="3"/>
  <c r="B567" i="3"/>
  <c r="G566" i="3"/>
  <c r="F566" i="3"/>
  <c r="E566" i="3"/>
  <c r="D566" i="3"/>
  <c r="C566" i="3"/>
  <c r="B566" i="3"/>
  <c r="G565" i="3"/>
  <c r="F565" i="3"/>
  <c r="E565" i="3"/>
  <c r="D565" i="3"/>
  <c r="C565" i="3"/>
  <c r="B565" i="3"/>
  <c r="G564" i="3"/>
  <c r="F564" i="3"/>
  <c r="E564" i="3"/>
  <c r="D564" i="3"/>
  <c r="C564" i="3"/>
  <c r="B564" i="3"/>
  <c r="G563" i="3"/>
  <c r="F563" i="3"/>
  <c r="E563" i="3"/>
  <c r="D563" i="3"/>
  <c r="C563" i="3"/>
  <c r="B563" i="3"/>
  <c r="G562" i="3"/>
  <c r="F562" i="3"/>
  <c r="E562" i="3"/>
  <c r="D562" i="3"/>
  <c r="C562" i="3"/>
  <c r="B562" i="3"/>
  <c r="G561" i="3"/>
  <c r="F561" i="3"/>
  <c r="E561" i="3"/>
  <c r="D561" i="3"/>
  <c r="C561" i="3"/>
  <c r="B561" i="3"/>
  <c r="G560" i="3"/>
  <c r="F560" i="3"/>
  <c r="E560" i="3"/>
  <c r="D560" i="3"/>
  <c r="C560" i="3"/>
  <c r="B560" i="3"/>
  <c r="G559" i="3"/>
  <c r="F559" i="3"/>
  <c r="E559" i="3"/>
  <c r="D559" i="3"/>
  <c r="C559" i="3"/>
  <c r="B559" i="3"/>
  <c r="G558" i="3"/>
  <c r="F558" i="3"/>
  <c r="E558" i="3"/>
  <c r="D558" i="3"/>
  <c r="C558" i="3"/>
  <c r="B558" i="3"/>
  <c r="G557" i="3"/>
  <c r="F557" i="3"/>
  <c r="E557" i="3"/>
  <c r="D557" i="3"/>
  <c r="C557" i="3"/>
  <c r="B557" i="3"/>
  <c r="G556" i="3"/>
  <c r="F556" i="3"/>
  <c r="E556" i="3"/>
  <c r="D556" i="3"/>
  <c r="C556" i="3"/>
  <c r="B556" i="3"/>
  <c r="G555" i="3"/>
  <c r="F555" i="3"/>
  <c r="E555" i="3"/>
  <c r="D555" i="3"/>
  <c r="C555" i="3"/>
  <c r="B555" i="3"/>
  <c r="G554" i="3"/>
  <c r="F554" i="3"/>
  <c r="E554" i="3"/>
  <c r="D554" i="3"/>
  <c r="C554" i="3"/>
  <c r="B554" i="3"/>
  <c r="G553" i="3"/>
  <c r="F553" i="3"/>
  <c r="E553" i="3"/>
  <c r="D553" i="3"/>
  <c r="C553" i="3"/>
  <c r="B553" i="3"/>
  <c r="G552" i="3"/>
  <c r="F552" i="3"/>
  <c r="E552" i="3"/>
  <c r="D552" i="3"/>
  <c r="C552" i="3"/>
  <c r="B552" i="3"/>
  <c r="G551" i="3"/>
  <c r="F551" i="3"/>
  <c r="E551" i="3"/>
  <c r="D551" i="3"/>
  <c r="C551" i="3"/>
  <c r="B551" i="3"/>
  <c r="G550" i="3"/>
  <c r="F550" i="3"/>
  <c r="E550" i="3"/>
  <c r="D550" i="3"/>
  <c r="C550" i="3"/>
  <c r="B550" i="3"/>
  <c r="G549" i="3"/>
  <c r="F549" i="3"/>
  <c r="E549" i="3"/>
  <c r="D549" i="3"/>
  <c r="C549" i="3"/>
  <c r="B549" i="3"/>
  <c r="G548" i="3"/>
  <c r="F548" i="3"/>
  <c r="E548" i="3"/>
  <c r="D548" i="3"/>
  <c r="C548" i="3"/>
  <c r="B548" i="3"/>
  <c r="G547" i="3"/>
  <c r="F547" i="3"/>
  <c r="E547" i="3"/>
  <c r="D547" i="3"/>
  <c r="C547" i="3"/>
  <c r="B547" i="3"/>
  <c r="G546" i="3"/>
  <c r="F546" i="3"/>
  <c r="E546" i="3"/>
  <c r="D546" i="3"/>
  <c r="C546" i="3"/>
  <c r="B546" i="3"/>
  <c r="G545" i="3"/>
  <c r="F545" i="3"/>
  <c r="E545" i="3"/>
  <c r="D545" i="3"/>
  <c r="C545" i="3"/>
  <c r="B545" i="3"/>
  <c r="G544" i="3"/>
  <c r="F544" i="3"/>
  <c r="E544" i="3"/>
  <c r="D544" i="3"/>
  <c r="C544" i="3"/>
  <c r="B544" i="3"/>
  <c r="G543" i="3"/>
  <c r="F543" i="3"/>
  <c r="E543" i="3"/>
  <c r="D543" i="3"/>
  <c r="C543" i="3"/>
  <c r="B543" i="3"/>
  <c r="G542" i="3"/>
  <c r="F542" i="3"/>
  <c r="E542" i="3"/>
  <c r="D542" i="3"/>
  <c r="C542" i="3"/>
  <c r="B542" i="3"/>
  <c r="G541" i="3"/>
  <c r="F541" i="3"/>
  <c r="E541" i="3"/>
  <c r="D541" i="3"/>
  <c r="C541" i="3"/>
  <c r="B541" i="3"/>
  <c r="G540" i="3"/>
  <c r="F540" i="3"/>
  <c r="E540" i="3"/>
  <c r="D540" i="3"/>
  <c r="C540" i="3"/>
  <c r="B540" i="3"/>
  <c r="G539" i="3"/>
  <c r="F539" i="3"/>
  <c r="E539" i="3"/>
  <c r="D539" i="3"/>
  <c r="C539" i="3"/>
  <c r="B539" i="3"/>
  <c r="G538" i="3"/>
  <c r="F538" i="3"/>
  <c r="E538" i="3"/>
  <c r="D538" i="3"/>
  <c r="C538" i="3"/>
  <c r="B538" i="3"/>
  <c r="G537" i="3"/>
  <c r="F537" i="3"/>
  <c r="E537" i="3"/>
  <c r="D537" i="3"/>
  <c r="C537" i="3"/>
  <c r="B537" i="3"/>
  <c r="G536" i="3"/>
  <c r="F536" i="3"/>
  <c r="E536" i="3"/>
  <c r="D536" i="3"/>
  <c r="C536" i="3"/>
  <c r="B536" i="3"/>
  <c r="G535" i="3"/>
  <c r="F535" i="3"/>
  <c r="E535" i="3"/>
  <c r="D535" i="3"/>
  <c r="C535" i="3"/>
  <c r="B535" i="3"/>
  <c r="G534" i="3"/>
  <c r="F534" i="3"/>
  <c r="E534" i="3"/>
  <c r="D534" i="3"/>
  <c r="C534" i="3"/>
  <c r="B534" i="3"/>
  <c r="G533" i="3"/>
  <c r="F533" i="3"/>
  <c r="E533" i="3"/>
  <c r="D533" i="3"/>
  <c r="C533" i="3"/>
  <c r="B533" i="3"/>
  <c r="G532" i="3"/>
  <c r="F532" i="3"/>
  <c r="E532" i="3"/>
  <c r="D532" i="3"/>
  <c r="C532" i="3"/>
  <c r="B532" i="3"/>
  <c r="G531" i="3"/>
  <c r="F531" i="3"/>
  <c r="E531" i="3"/>
  <c r="D531" i="3"/>
  <c r="C531" i="3"/>
  <c r="B531" i="3"/>
  <c r="G530" i="3"/>
  <c r="F530" i="3"/>
  <c r="E530" i="3"/>
  <c r="D530" i="3"/>
  <c r="C530" i="3"/>
  <c r="B530" i="3"/>
  <c r="G529" i="3"/>
  <c r="F529" i="3"/>
  <c r="E529" i="3"/>
  <c r="D529" i="3"/>
  <c r="C529" i="3"/>
  <c r="B529" i="3"/>
  <c r="G528" i="3"/>
  <c r="F528" i="3"/>
  <c r="E528" i="3"/>
  <c r="D528" i="3"/>
  <c r="C528" i="3"/>
  <c r="B528" i="3"/>
  <c r="G527" i="3"/>
  <c r="F527" i="3"/>
  <c r="E527" i="3"/>
  <c r="D527" i="3"/>
  <c r="C527" i="3"/>
  <c r="B527" i="3"/>
  <c r="G526" i="3"/>
  <c r="F526" i="3"/>
  <c r="E526" i="3"/>
  <c r="D526" i="3"/>
  <c r="C526" i="3"/>
  <c r="B526" i="3"/>
  <c r="G525" i="3"/>
  <c r="F525" i="3"/>
  <c r="E525" i="3"/>
  <c r="D525" i="3"/>
  <c r="C525" i="3"/>
  <c r="B525" i="3"/>
  <c r="G524" i="3"/>
  <c r="F524" i="3"/>
  <c r="E524" i="3"/>
  <c r="D524" i="3"/>
  <c r="C524" i="3"/>
  <c r="B524" i="3"/>
  <c r="G523" i="3"/>
  <c r="F523" i="3"/>
  <c r="E523" i="3"/>
  <c r="D523" i="3"/>
  <c r="C523" i="3"/>
  <c r="B523" i="3"/>
  <c r="G522" i="3"/>
  <c r="F522" i="3"/>
  <c r="E522" i="3"/>
  <c r="D522" i="3"/>
  <c r="C522" i="3"/>
  <c r="B522" i="3"/>
  <c r="G521" i="3"/>
  <c r="F521" i="3"/>
  <c r="E521" i="3"/>
  <c r="D521" i="3"/>
  <c r="C521" i="3"/>
  <c r="B521" i="3"/>
  <c r="G520" i="3"/>
  <c r="F520" i="3"/>
  <c r="E520" i="3"/>
  <c r="D520" i="3"/>
  <c r="C520" i="3"/>
  <c r="B520" i="3"/>
  <c r="G519" i="3"/>
  <c r="F519" i="3"/>
  <c r="E519" i="3"/>
  <c r="D519" i="3"/>
  <c r="C519" i="3"/>
  <c r="B519" i="3"/>
  <c r="G518" i="3"/>
  <c r="F518" i="3"/>
  <c r="E518" i="3"/>
  <c r="D518" i="3"/>
  <c r="C518" i="3"/>
  <c r="B518" i="3"/>
  <c r="G517" i="3"/>
  <c r="F517" i="3"/>
  <c r="E517" i="3"/>
  <c r="D517" i="3"/>
  <c r="C517" i="3"/>
  <c r="B517" i="3"/>
  <c r="G516" i="3"/>
  <c r="F516" i="3"/>
  <c r="E516" i="3"/>
  <c r="D516" i="3"/>
  <c r="C516" i="3"/>
  <c r="B516" i="3"/>
  <c r="G515" i="3"/>
  <c r="F515" i="3"/>
  <c r="E515" i="3"/>
  <c r="D515" i="3"/>
  <c r="C515" i="3"/>
  <c r="B515" i="3"/>
  <c r="G514" i="3"/>
  <c r="F514" i="3"/>
  <c r="E514" i="3"/>
  <c r="D514" i="3"/>
  <c r="C514" i="3"/>
  <c r="B514" i="3"/>
  <c r="G513" i="3"/>
  <c r="F513" i="3"/>
  <c r="E513" i="3"/>
  <c r="D513" i="3"/>
  <c r="C513" i="3"/>
  <c r="B513" i="3"/>
  <c r="G512" i="3"/>
  <c r="F512" i="3"/>
  <c r="E512" i="3"/>
  <c r="D512" i="3"/>
  <c r="C512" i="3"/>
  <c r="B512" i="3"/>
  <c r="G511" i="3"/>
  <c r="F511" i="3"/>
  <c r="E511" i="3"/>
  <c r="D511" i="3"/>
  <c r="C511" i="3"/>
  <c r="B511" i="3"/>
  <c r="G510" i="3"/>
  <c r="F510" i="3"/>
  <c r="E510" i="3"/>
  <c r="D510" i="3"/>
  <c r="C510" i="3"/>
  <c r="B510" i="3"/>
  <c r="G509" i="3"/>
  <c r="F509" i="3"/>
  <c r="E509" i="3"/>
  <c r="D509" i="3"/>
  <c r="C509" i="3"/>
  <c r="B509" i="3"/>
  <c r="G508" i="3"/>
  <c r="F508" i="3"/>
  <c r="E508" i="3"/>
  <c r="D508" i="3"/>
  <c r="C508" i="3"/>
  <c r="B508" i="3"/>
  <c r="G507" i="3"/>
  <c r="F507" i="3"/>
  <c r="E507" i="3"/>
  <c r="D507" i="3"/>
  <c r="C507" i="3"/>
  <c r="B507" i="3"/>
  <c r="G506" i="3"/>
  <c r="F506" i="3"/>
  <c r="E506" i="3"/>
  <c r="D506" i="3"/>
  <c r="C506" i="3"/>
  <c r="B506" i="3"/>
  <c r="G505" i="3"/>
  <c r="F505" i="3"/>
  <c r="E505" i="3"/>
  <c r="D505" i="3"/>
  <c r="C505" i="3"/>
  <c r="B505" i="3"/>
  <c r="G504" i="3"/>
  <c r="F504" i="3"/>
  <c r="E504" i="3"/>
  <c r="D504" i="3"/>
  <c r="C504" i="3"/>
  <c r="B504" i="3"/>
  <c r="G503" i="3"/>
  <c r="F503" i="3"/>
  <c r="E503" i="3"/>
  <c r="D503" i="3"/>
  <c r="C503" i="3"/>
  <c r="B503" i="3"/>
  <c r="G502" i="3"/>
  <c r="F502" i="3"/>
  <c r="E502" i="3"/>
  <c r="D502" i="3"/>
  <c r="C502" i="3"/>
  <c r="B502" i="3"/>
  <c r="G501" i="3"/>
  <c r="F501" i="3"/>
  <c r="E501" i="3"/>
  <c r="D501" i="3"/>
  <c r="C501" i="3"/>
  <c r="B501" i="3"/>
  <c r="G500" i="3"/>
  <c r="F500" i="3"/>
  <c r="E500" i="3"/>
  <c r="D500" i="3"/>
  <c r="C500" i="3"/>
  <c r="B500" i="3"/>
  <c r="G499" i="3"/>
  <c r="F499" i="3"/>
  <c r="E499" i="3"/>
  <c r="D499" i="3"/>
  <c r="C499" i="3"/>
  <c r="B499" i="3"/>
  <c r="G498" i="3"/>
  <c r="F498" i="3"/>
  <c r="E498" i="3"/>
  <c r="D498" i="3"/>
  <c r="C498" i="3"/>
  <c r="B498" i="3"/>
  <c r="G497" i="3"/>
  <c r="F497" i="3"/>
  <c r="E497" i="3"/>
  <c r="D497" i="3"/>
  <c r="C497" i="3"/>
  <c r="B497" i="3"/>
  <c r="G496" i="3"/>
  <c r="F496" i="3"/>
  <c r="E496" i="3"/>
  <c r="D496" i="3"/>
  <c r="C496" i="3"/>
  <c r="B496" i="3"/>
  <c r="G495" i="3"/>
  <c r="F495" i="3"/>
  <c r="E495" i="3"/>
  <c r="D495" i="3"/>
  <c r="C495" i="3"/>
  <c r="B495" i="3"/>
  <c r="G494" i="3"/>
  <c r="F494" i="3"/>
  <c r="E494" i="3"/>
  <c r="D494" i="3"/>
  <c r="C494" i="3"/>
  <c r="B494" i="3"/>
  <c r="G493" i="3"/>
  <c r="F493" i="3"/>
  <c r="E493" i="3"/>
  <c r="D493" i="3"/>
  <c r="C493" i="3"/>
  <c r="B493" i="3"/>
  <c r="G492" i="3"/>
  <c r="F492" i="3"/>
  <c r="E492" i="3"/>
  <c r="D492" i="3"/>
  <c r="C492" i="3"/>
  <c r="B492" i="3"/>
  <c r="G491" i="3"/>
  <c r="F491" i="3"/>
  <c r="E491" i="3"/>
  <c r="D491" i="3"/>
  <c r="C491" i="3"/>
  <c r="B491" i="3"/>
  <c r="G490" i="3"/>
  <c r="F490" i="3"/>
  <c r="E490" i="3"/>
  <c r="D490" i="3"/>
  <c r="C490" i="3"/>
  <c r="B490" i="3"/>
  <c r="G489" i="3"/>
  <c r="F489" i="3"/>
  <c r="E489" i="3"/>
  <c r="D489" i="3"/>
  <c r="C489" i="3"/>
  <c r="B489" i="3"/>
  <c r="G488" i="3"/>
  <c r="F488" i="3"/>
  <c r="E488" i="3"/>
  <c r="D488" i="3"/>
  <c r="C488" i="3"/>
  <c r="B488" i="3"/>
  <c r="G487" i="3"/>
  <c r="F487" i="3"/>
  <c r="E487" i="3"/>
  <c r="D487" i="3"/>
  <c r="C487" i="3"/>
  <c r="B487" i="3"/>
  <c r="G486" i="3"/>
  <c r="F486" i="3"/>
  <c r="E486" i="3"/>
  <c r="D486" i="3"/>
  <c r="C486" i="3"/>
  <c r="B486" i="3"/>
  <c r="G485" i="3"/>
  <c r="F485" i="3"/>
  <c r="E485" i="3"/>
  <c r="D485" i="3"/>
  <c r="C485" i="3"/>
  <c r="B485" i="3"/>
  <c r="G484" i="3"/>
  <c r="F484" i="3"/>
  <c r="E484" i="3"/>
  <c r="D484" i="3"/>
  <c r="C484" i="3"/>
  <c r="B484" i="3"/>
  <c r="G483" i="3"/>
  <c r="F483" i="3"/>
  <c r="E483" i="3"/>
  <c r="D483" i="3"/>
  <c r="C483" i="3"/>
  <c r="B483" i="3"/>
  <c r="G482" i="3"/>
  <c r="F482" i="3"/>
  <c r="E482" i="3"/>
  <c r="D482" i="3"/>
  <c r="C482" i="3"/>
  <c r="B482" i="3"/>
  <c r="G481" i="3"/>
  <c r="F481" i="3"/>
  <c r="E481" i="3"/>
  <c r="D481" i="3"/>
  <c r="C481" i="3"/>
  <c r="B481" i="3"/>
  <c r="G480" i="3"/>
  <c r="F480" i="3"/>
  <c r="E480" i="3"/>
  <c r="D480" i="3"/>
  <c r="C480" i="3"/>
  <c r="B480" i="3"/>
  <c r="G479" i="3"/>
  <c r="F479" i="3"/>
  <c r="E479" i="3"/>
  <c r="D479" i="3"/>
  <c r="C479" i="3"/>
  <c r="B479" i="3"/>
  <c r="G478" i="3"/>
  <c r="F478" i="3"/>
  <c r="E478" i="3"/>
  <c r="D478" i="3"/>
  <c r="C478" i="3"/>
  <c r="B478" i="3"/>
  <c r="G477" i="3"/>
  <c r="F477" i="3"/>
  <c r="E477" i="3"/>
  <c r="D477" i="3"/>
  <c r="C477" i="3"/>
  <c r="B477" i="3"/>
  <c r="G476" i="3"/>
  <c r="F476" i="3"/>
  <c r="E476" i="3"/>
  <c r="D476" i="3"/>
  <c r="C476" i="3"/>
  <c r="B476" i="3"/>
  <c r="G475" i="3"/>
  <c r="F475" i="3"/>
  <c r="E475" i="3"/>
  <c r="D475" i="3"/>
  <c r="C475" i="3"/>
  <c r="B475" i="3"/>
  <c r="G474" i="3"/>
  <c r="F474" i="3"/>
  <c r="E474" i="3"/>
  <c r="D474" i="3"/>
  <c r="C474" i="3"/>
  <c r="B474" i="3"/>
  <c r="G473" i="3"/>
  <c r="F473" i="3"/>
  <c r="E473" i="3"/>
  <c r="D473" i="3"/>
  <c r="C473" i="3"/>
  <c r="B473" i="3"/>
  <c r="G472" i="3"/>
  <c r="F472" i="3"/>
  <c r="E472" i="3"/>
  <c r="D472" i="3"/>
  <c r="C472" i="3"/>
  <c r="B472" i="3"/>
  <c r="G471" i="3"/>
  <c r="F471" i="3"/>
  <c r="E471" i="3"/>
  <c r="D471" i="3"/>
  <c r="C471" i="3"/>
  <c r="B471" i="3"/>
  <c r="G470" i="3"/>
  <c r="F470" i="3"/>
  <c r="E470" i="3"/>
  <c r="D470" i="3"/>
  <c r="C470" i="3"/>
  <c r="B470" i="3"/>
  <c r="G469" i="3"/>
  <c r="F469" i="3"/>
  <c r="E469" i="3"/>
  <c r="D469" i="3"/>
  <c r="C469" i="3"/>
  <c r="B469" i="3"/>
  <c r="G468" i="3"/>
  <c r="F468" i="3"/>
  <c r="E468" i="3"/>
  <c r="D468" i="3"/>
  <c r="C468" i="3"/>
  <c r="B468" i="3"/>
  <c r="G467" i="3"/>
  <c r="F467" i="3"/>
  <c r="E467" i="3"/>
  <c r="D467" i="3"/>
  <c r="C467" i="3"/>
  <c r="B467" i="3"/>
  <c r="G466" i="3"/>
  <c r="F466" i="3"/>
  <c r="E466" i="3"/>
  <c r="D466" i="3"/>
  <c r="C466" i="3"/>
  <c r="B466" i="3"/>
  <c r="G465" i="3"/>
  <c r="F465" i="3"/>
  <c r="E465" i="3"/>
  <c r="D465" i="3"/>
  <c r="C465" i="3"/>
  <c r="B465" i="3"/>
  <c r="G464" i="3"/>
  <c r="F464" i="3"/>
  <c r="E464" i="3"/>
  <c r="D464" i="3"/>
  <c r="C464" i="3"/>
  <c r="B464" i="3"/>
  <c r="G463" i="3"/>
  <c r="F463" i="3"/>
  <c r="E463" i="3"/>
  <c r="D463" i="3"/>
  <c r="C463" i="3"/>
  <c r="B463" i="3"/>
  <c r="G462" i="3"/>
  <c r="F462" i="3"/>
  <c r="E462" i="3"/>
  <c r="D462" i="3"/>
  <c r="C462" i="3"/>
  <c r="B462" i="3"/>
  <c r="G461" i="3"/>
  <c r="F461" i="3"/>
  <c r="E461" i="3"/>
  <c r="D461" i="3"/>
  <c r="C461" i="3"/>
  <c r="B461" i="3"/>
  <c r="G460" i="3"/>
  <c r="F460" i="3"/>
  <c r="E460" i="3"/>
  <c r="D460" i="3"/>
  <c r="C460" i="3"/>
  <c r="B460" i="3"/>
  <c r="G459" i="3"/>
  <c r="F459" i="3"/>
  <c r="E459" i="3"/>
  <c r="D459" i="3"/>
  <c r="C459" i="3"/>
  <c r="B459" i="3"/>
  <c r="G458" i="3"/>
  <c r="F458" i="3"/>
  <c r="E458" i="3"/>
  <c r="D458" i="3"/>
  <c r="C458" i="3"/>
  <c r="B458" i="3"/>
  <c r="G457" i="3"/>
  <c r="F457" i="3"/>
  <c r="E457" i="3"/>
  <c r="D457" i="3"/>
  <c r="C457" i="3"/>
  <c r="B457" i="3"/>
  <c r="G456" i="3"/>
  <c r="F456" i="3"/>
  <c r="E456" i="3"/>
  <c r="D456" i="3"/>
  <c r="C456" i="3"/>
  <c r="B456" i="3"/>
  <c r="G455" i="3"/>
  <c r="F455" i="3"/>
  <c r="E455" i="3"/>
  <c r="D455" i="3"/>
  <c r="C455" i="3"/>
  <c r="B455" i="3"/>
  <c r="G454" i="3"/>
  <c r="F454" i="3"/>
  <c r="E454" i="3"/>
  <c r="D454" i="3"/>
  <c r="C454" i="3"/>
  <c r="B454" i="3"/>
  <c r="G453" i="3"/>
  <c r="F453" i="3"/>
  <c r="E453" i="3"/>
  <c r="D453" i="3"/>
  <c r="C453" i="3"/>
  <c r="B453" i="3"/>
  <c r="G452" i="3"/>
  <c r="F452" i="3"/>
  <c r="E452" i="3"/>
  <c r="D452" i="3"/>
  <c r="C452" i="3"/>
  <c r="B452" i="3"/>
  <c r="G451" i="3"/>
  <c r="F451" i="3"/>
  <c r="E451" i="3"/>
  <c r="D451" i="3"/>
  <c r="C451" i="3"/>
  <c r="B451" i="3"/>
  <c r="G450" i="3"/>
  <c r="F450" i="3"/>
  <c r="E450" i="3"/>
  <c r="D450" i="3"/>
  <c r="C450" i="3"/>
  <c r="B450" i="3"/>
  <c r="G449" i="3"/>
  <c r="F449" i="3"/>
  <c r="E449" i="3"/>
  <c r="D449" i="3"/>
  <c r="C449" i="3"/>
  <c r="B449" i="3"/>
  <c r="G448" i="3"/>
  <c r="F448" i="3"/>
  <c r="E448" i="3"/>
  <c r="D448" i="3"/>
  <c r="C448" i="3"/>
  <c r="B448" i="3"/>
  <c r="G447" i="3"/>
  <c r="F447" i="3"/>
  <c r="E447" i="3"/>
  <c r="D447" i="3"/>
  <c r="C447" i="3"/>
  <c r="B447" i="3"/>
  <c r="G446" i="3"/>
  <c r="F446" i="3"/>
  <c r="E446" i="3"/>
  <c r="D446" i="3"/>
  <c r="C446" i="3"/>
  <c r="B446" i="3"/>
  <c r="G445" i="3"/>
  <c r="F445" i="3"/>
  <c r="E445" i="3"/>
  <c r="D445" i="3"/>
  <c r="C445" i="3"/>
  <c r="B445" i="3"/>
  <c r="G444" i="3"/>
  <c r="F444" i="3"/>
  <c r="E444" i="3"/>
  <c r="D444" i="3"/>
  <c r="C444" i="3"/>
  <c r="B444" i="3"/>
  <c r="G443" i="3"/>
  <c r="F443" i="3"/>
  <c r="E443" i="3"/>
  <c r="D443" i="3"/>
  <c r="C443" i="3"/>
  <c r="B443" i="3"/>
  <c r="G442" i="3"/>
  <c r="F442" i="3"/>
  <c r="E442" i="3"/>
  <c r="D442" i="3"/>
  <c r="C442" i="3"/>
  <c r="B442" i="3"/>
  <c r="G441" i="3"/>
  <c r="F441" i="3"/>
  <c r="E441" i="3"/>
  <c r="D441" i="3"/>
  <c r="C441" i="3"/>
  <c r="B441" i="3"/>
  <c r="G440" i="3"/>
  <c r="F440" i="3"/>
  <c r="E440" i="3"/>
  <c r="D440" i="3"/>
  <c r="C440" i="3"/>
  <c r="B440" i="3"/>
  <c r="G439" i="3"/>
  <c r="F439" i="3"/>
  <c r="E439" i="3"/>
  <c r="D439" i="3"/>
  <c r="C439" i="3"/>
  <c r="B439" i="3"/>
  <c r="G438" i="3"/>
  <c r="F438" i="3"/>
  <c r="E438" i="3"/>
  <c r="D438" i="3"/>
  <c r="C438" i="3"/>
  <c r="B438" i="3"/>
  <c r="G437" i="3"/>
  <c r="F437" i="3"/>
  <c r="E437" i="3"/>
  <c r="D437" i="3"/>
  <c r="C437" i="3"/>
  <c r="B437" i="3"/>
  <c r="G436" i="3"/>
  <c r="F436" i="3"/>
  <c r="E436" i="3"/>
  <c r="D436" i="3"/>
  <c r="C436" i="3"/>
  <c r="B436" i="3"/>
  <c r="G435" i="3"/>
  <c r="F435" i="3"/>
  <c r="E435" i="3"/>
  <c r="D435" i="3"/>
  <c r="C435" i="3"/>
  <c r="B435" i="3"/>
  <c r="G434" i="3"/>
  <c r="F434" i="3"/>
  <c r="E434" i="3"/>
  <c r="D434" i="3"/>
  <c r="C434" i="3"/>
  <c r="B434" i="3"/>
  <c r="G433" i="3"/>
  <c r="F433" i="3"/>
  <c r="E433" i="3"/>
  <c r="D433" i="3"/>
  <c r="C433" i="3"/>
  <c r="B433" i="3"/>
  <c r="G432" i="3"/>
  <c r="F432" i="3"/>
  <c r="E432" i="3"/>
  <c r="D432" i="3"/>
  <c r="C432" i="3"/>
  <c r="B432" i="3"/>
  <c r="G431" i="3"/>
  <c r="F431" i="3"/>
  <c r="E431" i="3"/>
  <c r="D431" i="3"/>
  <c r="C431" i="3"/>
  <c r="B431" i="3"/>
  <c r="G430" i="3"/>
  <c r="F430" i="3"/>
  <c r="E430" i="3"/>
  <c r="D430" i="3"/>
  <c r="C430" i="3"/>
  <c r="B430" i="3"/>
  <c r="G429" i="3"/>
  <c r="F429" i="3"/>
  <c r="E429" i="3"/>
  <c r="D429" i="3"/>
  <c r="C429" i="3"/>
  <c r="B429" i="3"/>
  <c r="G428" i="3"/>
  <c r="F428" i="3"/>
  <c r="E428" i="3"/>
  <c r="D428" i="3"/>
  <c r="C428" i="3"/>
  <c r="B428" i="3"/>
  <c r="G427" i="3"/>
  <c r="F427" i="3"/>
  <c r="E427" i="3"/>
  <c r="D427" i="3"/>
  <c r="C427" i="3"/>
  <c r="B427" i="3"/>
  <c r="G426" i="3"/>
  <c r="F426" i="3"/>
  <c r="E426" i="3"/>
  <c r="D426" i="3"/>
  <c r="C426" i="3"/>
  <c r="B426" i="3"/>
  <c r="G425" i="3"/>
  <c r="F425" i="3"/>
  <c r="E425" i="3"/>
  <c r="D425" i="3"/>
  <c r="C425" i="3"/>
  <c r="B425" i="3"/>
  <c r="G424" i="3"/>
  <c r="F424" i="3"/>
  <c r="E424" i="3"/>
  <c r="D424" i="3"/>
  <c r="C424" i="3"/>
  <c r="B424" i="3"/>
  <c r="G423" i="3"/>
  <c r="F423" i="3"/>
  <c r="E423" i="3"/>
  <c r="D423" i="3"/>
  <c r="C423" i="3"/>
  <c r="B423" i="3"/>
  <c r="G422" i="3"/>
  <c r="F422" i="3"/>
  <c r="E422" i="3"/>
  <c r="D422" i="3"/>
  <c r="C422" i="3"/>
  <c r="B422" i="3"/>
  <c r="G421" i="3"/>
  <c r="F421" i="3"/>
  <c r="E421" i="3"/>
  <c r="D421" i="3"/>
  <c r="C421" i="3"/>
  <c r="B421" i="3"/>
  <c r="G420" i="3"/>
  <c r="F420" i="3"/>
  <c r="E420" i="3"/>
  <c r="D420" i="3"/>
  <c r="C420" i="3"/>
  <c r="B420" i="3"/>
  <c r="G419" i="3"/>
  <c r="F419" i="3"/>
  <c r="E419" i="3"/>
  <c r="D419" i="3"/>
  <c r="C419" i="3"/>
  <c r="B419" i="3"/>
  <c r="G418" i="3"/>
  <c r="F418" i="3"/>
  <c r="E418" i="3"/>
  <c r="D418" i="3"/>
  <c r="C418" i="3"/>
  <c r="B418" i="3"/>
  <c r="G417" i="3"/>
  <c r="F417" i="3"/>
  <c r="E417" i="3"/>
  <c r="D417" i="3"/>
  <c r="C417" i="3"/>
  <c r="B417" i="3"/>
  <c r="G416" i="3"/>
  <c r="F416" i="3"/>
  <c r="E416" i="3"/>
  <c r="D416" i="3"/>
  <c r="C416" i="3"/>
  <c r="B416" i="3"/>
  <c r="G415" i="3"/>
  <c r="F415" i="3"/>
  <c r="E415" i="3"/>
  <c r="D415" i="3"/>
  <c r="C415" i="3"/>
  <c r="B415" i="3"/>
  <c r="G414" i="3"/>
  <c r="F414" i="3"/>
  <c r="E414" i="3"/>
  <c r="D414" i="3"/>
  <c r="C414" i="3"/>
  <c r="B414" i="3"/>
  <c r="G413" i="3"/>
  <c r="F413" i="3"/>
  <c r="E413" i="3"/>
  <c r="D413" i="3"/>
  <c r="C413" i="3"/>
  <c r="B413" i="3"/>
  <c r="G412" i="3"/>
  <c r="F412" i="3"/>
  <c r="E412" i="3"/>
  <c r="D412" i="3"/>
  <c r="C412" i="3"/>
  <c r="B412" i="3"/>
  <c r="G411" i="3"/>
  <c r="F411" i="3"/>
  <c r="E411" i="3"/>
  <c r="D411" i="3"/>
  <c r="C411" i="3"/>
  <c r="B411" i="3"/>
  <c r="G410" i="3"/>
  <c r="F410" i="3"/>
  <c r="E410" i="3"/>
  <c r="D410" i="3"/>
  <c r="C410" i="3"/>
  <c r="B410" i="3"/>
  <c r="G409" i="3"/>
  <c r="F409" i="3"/>
  <c r="E409" i="3"/>
  <c r="D409" i="3"/>
  <c r="C409" i="3"/>
  <c r="B409" i="3"/>
  <c r="G408" i="3"/>
  <c r="F408" i="3"/>
  <c r="E408" i="3"/>
  <c r="D408" i="3"/>
  <c r="C408" i="3"/>
  <c r="B408" i="3"/>
  <c r="G407" i="3"/>
  <c r="F407" i="3"/>
  <c r="E407" i="3"/>
  <c r="D407" i="3"/>
  <c r="C407" i="3"/>
  <c r="B407" i="3"/>
  <c r="G406" i="3"/>
  <c r="F406" i="3"/>
  <c r="E406" i="3"/>
  <c r="D406" i="3"/>
  <c r="C406" i="3"/>
  <c r="B406" i="3"/>
  <c r="G405" i="3"/>
  <c r="F405" i="3"/>
  <c r="E405" i="3"/>
  <c r="D405" i="3"/>
  <c r="C405" i="3"/>
  <c r="B405" i="3"/>
  <c r="G404" i="3"/>
  <c r="F404" i="3"/>
  <c r="E404" i="3"/>
  <c r="D404" i="3"/>
  <c r="C404" i="3"/>
  <c r="B404" i="3"/>
  <c r="G403" i="3"/>
  <c r="F403" i="3"/>
  <c r="E403" i="3"/>
  <c r="D403" i="3"/>
  <c r="C403" i="3"/>
  <c r="B403" i="3"/>
  <c r="G402" i="3"/>
  <c r="F402" i="3"/>
  <c r="E402" i="3"/>
  <c r="D402" i="3"/>
  <c r="C402" i="3"/>
  <c r="B402" i="3"/>
  <c r="G401" i="3"/>
  <c r="F401" i="3"/>
  <c r="E401" i="3"/>
  <c r="D401" i="3"/>
  <c r="C401" i="3"/>
  <c r="B401" i="3"/>
  <c r="G400" i="3"/>
  <c r="F400" i="3"/>
  <c r="E400" i="3"/>
  <c r="D400" i="3"/>
  <c r="C400" i="3"/>
  <c r="B400" i="3"/>
  <c r="G399" i="3"/>
  <c r="F399" i="3"/>
  <c r="E399" i="3"/>
  <c r="D399" i="3"/>
  <c r="C399" i="3"/>
  <c r="B399" i="3"/>
  <c r="G398" i="3"/>
  <c r="F398" i="3"/>
  <c r="E398" i="3"/>
  <c r="D398" i="3"/>
  <c r="C398" i="3"/>
  <c r="B398" i="3"/>
  <c r="G397" i="3"/>
  <c r="F397" i="3"/>
  <c r="E397" i="3"/>
  <c r="D397" i="3"/>
  <c r="C397" i="3"/>
  <c r="B397" i="3"/>
  <c r="G396" i="3"/>
  <c r="F396" i="3"/>
  <c r="E396" i="3"/>
  <c r="D396" i="3"/>
  <c r="C396" i="3"/>
  <c r="B396" i="3"/>
  <c r="G395" i="3"/>
  <c r="F395" i="3"/>
  <c r="E395" i="3"/>
  <c r="D395" i="3"/>
  <c r="C395" i="3"/>
  <c r="B395" i="3"/>
  <c r="G394" i="3"/>
  <c r="F394" i="3"/>
  <c r="E394" i="3"/>
  <c r="D394" i="3"/>
  <c r="C394" i="3"/>
  <c r="B394" i="3"/>
  <c r="G393" i="3"/>
  <c r="F393" i="3"/>
  <c r="E393" i="3"/>
  <c r="D393" i="3"/>
  <c r="C393" i="3"/>
  <c r="B393" i="3"/>
  <c r="G392" i="3"/>
  <c r="F392" i="3"/>
  <c r="E392" i="3"/>
  <c r="D392" i="3"/>
  <c r="C392" i="3"/>
  <c r="B392" i="3"/>
  <c r="G391" i="3"/>
  <c r="F391" i="3"/>
  <c r="E391" i="3"/>
  <c r="D391" i="3"/>
  <c r="C391" i="3"/>
  <c r="B391" i="3"/>
  <c r="G390" i="3"/>
  <c r="F390" i="3"/>
  <c r="E390" i="3"/>
  <c r="D390" i="3"/>
  <c r="C390" i="3"/>
  <c r="B390" i="3"/>
  <c r="G389" i="3"/>
  <c r="F389" i="3"/>
  <c r="E389" i="3"/>
  <c r="D389" i="3"/>
  <c r="C389" i="3"/>
  <c r="B389" i="3"/>
  <c r="G388" i="3"/>
  <c r="F388" i="3"/>
  <c r="E388" i="3"/>
  <c r="D388" i="3"/>
  <c r="C388" i="3"/>
  <c r="B388" i="3"/>
  <c r="G387" i="3"/>
  <c r="F387" i="3"/>
  <c r="E387" i="3"/>
  <c r="D387" i="3"/>
  <c r="C387" i="3"/>
  <c r="B387" i="3"/>
  <c r="G386" i="3"/>
  <c r="F386" i="3"/>
  <c r="E386" i="3"/>
  <c r="D386" i="3"/>
  <c r="C386" i="3"/>
  <c r="B386" i="3"/>
  <c r="G385" i="3"/>
  <c r="F385" i="3"/>
  <c r="E385" i="3"/>
  <c r="D385" i="3"/>
  <c r="C385" i="3"/>
  <c r="B385" i="3"/>
  <c r="G384" i="3"/>
  <c r="F384" i="3"/>
  <c r="E384" i="3"/>
  <c r="D384" i="3"/>
  <c r="C384" i="3"/>
  <c r="B384" i="3"/>
  <c r="G383" i="3"/>
  <c r="F383" i="3"/>
  <c r="E383" i="3"/>
  <c r="D383" i="3"/>
  <c r="C383" i="3"/>
  <c r="B383" i="3"/>
  <c r="G382" i="3"/>
  <c r="F382" i="3"/>
  <c r="E382" i="3"/>
  <c r="D382" i="3"/>
  <c r="C382" i="3"/>
  <c r="B382" i="3"/>
  <c r="G381" i="3"/>
  <c r="F381" i="3"/>
  <c r="E381" i="3"/>
  <c r="D381" i="3"/>
  <c r="C381" i="3"/>
  <c r="B381" i="3"/>
  <c r="G380" i="3"/>
  <c r="F380" i="3"/>
  <c r="E380" i="3"/>
  <c r="D380" i="3"/>
  <c r="C380" i="3"/>
  <c r="B380" i="3"/>
  <c r="G379" i="3"/>
  <c r="F379" i="3"/>
  <c r="E379" i="3"/>
  <c r="D379" i="3"/>
  <c r="C379" i="3"/>
  <c r="B379" i="3"/>
  <c r="G378" i="3"/>
  <c r="F378" i="3"/>
  <c r="E378" i="3"/>
  <c r="D378" i="3"/>
  <c r="C378" i="3"/>
  <c r="B378" i="3"/>
  <c r="G377" i="3"/>
  <c r="F377" i="3"/>
  <c r="E377" i="3"/>
  <c r="D377" i="3"/>
  <c r="C377" i="3"/>
  <c r="B377" i="3"/>
  <c r="G376" i="3"/>
  <c r="F376" i="3"/>
  <c r="E376" i="3"/>
  <c r="D376" i="3"/>
  <c r="C376" i="3"/>
  <c r="B376" i="3"/>
  <c r="G375" i="3"/>
  <c r="F375" i="3"/>
  <c r="E375" i="3"/>
  <c r="D375" i="3"/>
  <c r="C375" i="3"/>
  <c r="B375" i="3"/>
  <c r="G374" i="3"/>
  <c r="F374" i="3"/>
  <c r="E374" i="3"/>
  <c r="D374" i="3"/>
  <c r="C374" i="3"/>
  <c r="B374" i="3"/>
  <c r="G373" i="3"/>
  <c r="F373" i="3"/>
  <c r="E373" i="3"/>
  <c r="D373" i="3"/>
  <c r="C373" i="3"/>
  <c r="B373" i="3"/>
  <c r="G372" i="3"/>
  <c r="F372" i="3"/>
  <c r="E372" i="3"/>
  <c r="D372" i="3"/>
  <c r="C372" i="3"/>
  <c r="B372" i="3"/>
  <c r="G371" i="3"/>
  <c r="F371" i="3"/>
  <c r="E371" i="3"/>
  <c r="D371" i="3"/>
  <c r="C371" i="3"/>
  <c r="B371" i="3"/>
  <c r="G370" i="3"/>
  <c r="F370" i="3"/>
  <c r="E370" i="3"/>
  <c r="D370" i="3"/>
  <c r="C370" i="3"/>
  <c r="B370" i="3"/>
  <c r="G369" i="3"/>
  <c r="F369" i="3"/>
  <c r="E369" i="3"/>
  <c r="D369" i="3"/>
  <c r="C369" i="3"/>
  <c r="B369" i="3"/>
  <c r="G368" i="3"/>
  <c r="F368" i="3"/>
  <c r="E368" i="3"/>
  <c r="D368" i="3"/>
  <c r="C368" i="3"/>
  <c r="B368" i="3"/>
  <c r="G367" i="3"/>
  <c r="F367" i="3"/>
  <c r="E367" i="3"/>
  <c r="D367" i="3"/>
  <c r="C367" i="3"/>
  <c r="B367" i="3"/>
  <c r="G366" i="3"/>
  <c r="F366" i="3"/>
  <c r="E366" i="3"/>
  <c r="D366" i="3"/>
  <c r="C366" i="3"/>
  <c r="B366" i="3"/>
  <c r="G365" i="3"/>
  <c r="F365" i="3"/>
  <c r="E365" i="3"/>
  <c r="D365" i="3"/>
  <c r="C365" i="3"/>
  <c r="B365" i="3"/>
  <c r="G364" i="3"/>
  <c r="F364" i="3"/>
  <c r="E364" i="3"/>
  <c r="D364" i="3"/>
  <c r="C364" i="3"/>
  <c r="B364" i="3"/>
  <c r="G363" i="3"/>
  <c r="F363" i="3"/>
  <c r="E363" i="3"/>
  <c r="D363" i="3"/>
  <c r="C363" i="3"/>
  <c r="B363" i="3"/>
  <c r="G362" i="3"/>
  <c r="F362" i="3"/>
  <c r="E362" i="3"/>
  <c r="D362" i="3"/>
  <c r="C362" i="3"/>
  <c r="B362" i="3"/>
  <c r="G361" i="3"/>
  <c r="F361" i="3"/>
  <c r="E361" i="3"/>
  <c r="D361" i="3"/>
  <c r="C361" i="3"/>
  <c r="B361" i="3"/>
  <c r="G360" i="3"/>
  <c r="F360" i="3"/>
  <c r="E360" i="3"/>
  <c r="D360" i="3"/>
  <c r="C360" i="3"/>
  <c r="B360" i="3"/>
  <c r="G359" i="3"/>
  <c r="F359" i="3"/>
  <c r="E359" i="3"/>
  <c r="D359" i="3"/>
  <c r="C359" i="3"/>
  <c r="B359" i="3"/>
  <c r="G358" i="3"/>
  <c r="F358" i="3"/>
  <c r="E358" i="3"/>
  <c r="D358" i="3"/>
  <c r="C358" i="3"/>
  <c r="B358" i="3"/>
  <c r="G357" i="3"/>
  <c r="F357" i="3"/>
  <c r="E357" i="3"/>
  <c r="D357" i="3"/>
  <c r="C357" i="3"/>
  <c r="B357" i="3"/>
  <c r="G356" i="3"/>
  <c r="F356" i="3"/>
  <c r="E356" i="3"/>
  <c r="D356" i="3"/>
  <c r="C356" i="3"/>
  <c r="B356" i="3"/>
  <c r="G355" i="3"/>
  <c r="F355" i="3"/>
  <c r="E355" i="3"/>
  <c r="D355" i="3"/>
  <c r="C355" i="3"/>
  <c r="B355" i="3"/>
  <c r="G354" i="3"/>
  <c r="F354" i="3"/>
  <c r="E354" i="3"/>
  <c r="D354" i="3"/>
  <c r="C354" i="3"/>
  <c r="B354" i="3"/>
  <c r="G353" i="3"/>
  <c r="F353" i="3"/>
  <c r="E353" i="3"/>
  <c r="D353" i="3"/>
  <c r="C353" i="3"/>
  <c r="B353" i="3"/>
  <c r="G352" i="3"/>
  <c r="F352" i="3"/>
  <c r="E352" i="3"/>
  <c r="D352" i="3"/>
  <c r="C352" i="3"/>
  <c r="B352" i="3"/>
  <c r="G351" i="3"/>
  <c r="F351" i="3"/>
  <c r="E351" i="3"/>
  <c r="D351" i="3"/>
  <c r="C351" i="3"/>
  <c r="B351" i="3"/>
  <c r="G350" i="3"/>
  <c r="F350" i="3"/>
  <c r="E350" i="3"/>
  <c r="D350" i="3"/>
  <c r="C350" i="3"/>
  <c r="B350" i="3"/>
  <c r="G349" i="3"/>
  <c r="F349" i="3"/>
  <c r="E349" i="3"/>
  <c r="D349" i="3"/>
  <c r="C349" i="3"/>
  <c r="B349" i="3"/>
  <c r="G348" i="3"/>
  <c r="F348" i="3"/>
  <c r="E348" i="3"/>
  <c r="D348" i="3"/>
  <c r="C348" i="3"/>
  <c r="B348" i="3"/>
  <c r="G347" i="3"/>
  <c r="F347" i="3"/>
  <c r="E347" i="3"/>
  <c r="D347" i="3"/>
  <c r="C347" i="3"/>
  <c r="B347" i="3"/>
  <c r="G346" i="3"/>
  <c r="F346" i="3"/>
  <c r="E346" i="3"/>
  <c r="D346" i="3"/>
  <c r="C346" i="3"/>
  <c r="B346" i="3"/>
  <c r="G345" i="3"/>
  <c r="F345" i="3"/>
  <c r="E345" i="3"/>
  <c r="D345" i="3"/>
  <c r="C345" i="3"/>
  <c r="B345" i="3"/>
  <c r="G344" i="3"/>
  <c r="F344" i="3"/>
  <c r="E344" i="3"/>
  <c r="D344" i="3"/>
  <c r="C344" i="3"/>
  <c r="B344" i="3"/>
  <c r="G343" i="3"/>
  <c r="F343" i="3"/>
  <c r="E343" i="3"/>
  <c r="D343" i="3"/>
  <c r="C343" i="3"/>
  <c r="B343" i="3"/>
  <c r="G342" i="3"/>
  <c r="F342" i="3"/>
  <c r="E342" i="3"/>
  <c r="D342" i="3"/>
  <c r="C342" i="3"/>
  <c r="B342" i="3"/>
  <c r="G341" i="3"/>
  <c r="F341" i="3"/>
  <c r="E341" i="3"/>
  <c r="D341" i="3"/>
  <c r="C341" i="3"/>
  <c r="B341" i="3"/>
  <c r="G340" i="3"/>
  <c r="F340" i="3"/>
  <c r="E340" i="3"/>
  <c r="D340" i="3"/>
  <c r="C340" i="3"/>
  <c r="B340" i="3"/>
  <c r="G339" i="3"/>
  <c r="F339" i="3"/>
  <c r="E339" i="3"/>
  <c r="D339" i="3"/>
  <c r="C339" i="3"/>
  <c r="B339" i="3"/>
  <c r="G338" i="3"/>
  <c r="F338" i="3"/>
  <c r="E338" i="3"/>
  <c r="D338" i="3"/>
  <c r="C338" i="3"/>
  <c r="B338" i="3"/>
  <c r="G337" i="3"/>
  <c r="F337" i="3"/>
  <c r="E337" i="3"/>
  <c r="D337" i="3"/>
  <c r="C337" i="3"/>
  <c r="B337" i="3"/>
  <c r="G336" i="3"/>
  <c r="F336" i="3"/>
  <c r="E336" i="3"/>
  <c r="D336" i="3"/>
  <c r="C336" i="3"/>
  <c r="B336" i="3"/>
  <c r="G335" i="3"/>
  <c r="F335" i="3"/>
  <c r="E335" i="3"/>
  <c r="D335" i="3"/>
  <c r="C335" i="3"/>
  <c r="B335" i="3"/>
  <c r="G334" i="3"/>
  <c r="F334" i="3"/>
  <c r="E334" i="3"/>
  <c r="D334" i="3"/>
  <c r="C334" i="3"/>
  <c r="B334" i="3"/>
  <c r="G333" i="3"/>
  <c r="F333" i="3"/>
  <c r="E333" i="3"/>
  <c r="D333" i="3"/>
  <c r="C333" i="3"/>
  <c r="B333" i="3"/>
  <c r="G332" i="3"/>
  <c r="F332" i="3"/>
  <c r="E332" i="3"/>
  <c r="D332" i="3"/>
  <c r="C332" i="3"/>
  <c r="B332" i="3"/>
  <c r="G331" i="3"/>
  <c r="F331" i="3"/>
  <c r="E331" i="3"/>
  <c r="D331" i="3"/>
  <c r="C331" i="3"/>
  <c r="B331" i="3"/>
  <c r="G330" i="3"/>
  <c r="F330" i="3"/>
  <c r="E330" i="3"/>
  <c r="D330" i="3"/>
  <c r="C330" i="3"/>
  <c r="B330" i="3"/>
  <c r="G329" i="3"/>
  <c r="F329" i="3"/>
  <c r="E329" i="3"/>
  <c r="D329" i="3"/>
  <c r="C329" i="3"/>
  <c r="B329" i="3"/>
  <c r="G328" i="3"/>
  <c r="F328" i="3"/>
  <c r="E328" i="3"/>
  <c r="D328" i="3"/>
  <c r="C328" i="3"/>
  <c r="B328" i="3"/>
  <c r="G327" i="3"/>
  <c r="F327" i="3"/>
  <c r="E327" i="3"/>
  <c r="D327" i="3"/>
  <c r="C327" i="3"/>
  <c r="B327" i="3"/>
  <c r="G326" i="3"/>
  <c r="F326" i="3"/>
  <c r="E326" i="3"/>
  <c r="D326" i="3"/>
  <c r="C326" i="3"/>
  <c r="B326" i="3"/>
  <c r="G325" i="3"/>
  <c r="F325" i="3"/>
  <c r="E325" i="3"/>
  <c r="D325" i="3"/>
  <c r="C325" i="3"/>
  <c r="B325" i="3"/>
  <c r="G324" i="3"/>
  <c r="F324" i="3"/>
  <c r="E324" i="3"/>
  <c r="D324" i="3"/>
  <c r="C324" i="3"/>
  <c r="B324" i="3"/>
  <c r="G323" i="3"/>
  <c r="F323" i="3"/>
  <c r="E323" i="3"/>
  <c r="D323" i="3"/>
  <c r="C323" i="3"/>
  <c r="B323" i="3"/>
  <c r="G322" i="3"/>
  <c r="F322" i="3"/>
  <c r="E322" i="3"/>
  <c r="D322" i="3"/>
  <c r="C322" i="3"/>
  <c r="B322" i="3"/>
  <c r="G321" i="3"/>
  <c r="F321" i="3"/>
  <c r="E321" i="3"/>
  <c r="D321" i="3"/>
  <c r="C321" i="3"/>
  <c r="B321" i="3"/>
  <c r="G320" i="3"/>
  <c r="F320" i="3"/>
  <c r="E320" i="3"/>
  <c r="D320" i="3"/>
  <c r="C320" i="3"/>
  <c r="B320" i="3"/>
  <c r="G319" i="3"/>
  <c r="F319" i="3"/>
  <c r="E319" i="3"/>
  <c r="D319" i="3"/>
  <c r="C319" i="3"/>
  <c r="B319" i="3"/>
  <c r="G318" i="3"/>
  <c r="F318" i="3"/>
  <c r="E318" i="3"/>
  <c r="D318" i="3"/>
  <c r="C318" i="3"/>
  <c r="B318" i="3"/>
  <c r="G317" i="3"/>
  <c r="F317" i="3"/>
  <c r="E317" i="3"/>
  <c r="D317" i="3"/>
  <c r="C317" i="3"/>
  <c r="B317" i="3"/>
  <c r="G316" i="3"/>
  <c r="F316" i="3"/>
  <c r="E316" i="3"/>
  <c r="D316" i="3"/>
  <c r="C316" i="3"/>
  <c r="B316" i="3"/>
  <c r="G315" i="3"/>
  <c r="F315" i="3"/>
  <c r="E315" i="3"/>
  <c r="D315" i="3"/>
  <c r="C315" i="3"/>
  <c r="B315" i="3"/>
  <c r="G314" i="3"/>
  <c r="F314" i="3"/>
  <c r="E314" i="3"/>
  <c r="D314" i="3"/>
  <c r="C314" i="3"/>
  <c r="B314" i="3"/>
  <c r="G313" i="3"/>
  <c r="F313" i="3"/>
  <c r="E313" i="3"/>
  <c r="D313" i="3"/>
  <c r="C313" i="3"/>
  <c r="B313" i="3"/>
  <c r="G312" i="3"/>
  <c r="F312" i="3"/>
  <c r="E312" i="3"/>
  <c r="D312" i="3"/>
  <c r="C312" i="3"/>
  <c r="B312" i="3"/>
  <c r="G311" i="3"/>
  <c r="F311" i="3"/>
  <c r="E311" i="3"/>
  <c r="D311" i="3"/>
  <c r="C311" i="3"/>
  <c r="B311" i="3"/>
  <c r="G310" i="3"/>
  <c r="F310" i="3"/>
  <c r="E310" i="3"/>
  <c r="D310" i="3"/>
  <c r="C310" i="3"/>
  <c r="B310" i="3"/>
  <c r="G309" i="3"/>
  <c r="F309" i="3"/>
  <c r="E309" i="3"/>
  <c r="D309" i="3"/>
  <c r="C309" i="3"/>
  <c r="B309" i="3"/>
  <c r="G308" i="3"/>
  <c r="F308" i="3"/>
  <c r="E308" i="3"/>
  <c r="D308" i="3"/>
  <c r="C308" i="3"/>
  <c r="B308" i="3"/>
  <c r="G307" i="3"/>
  <c r="F307" i="3"/>
  <c r="E307" i="3"/>
  <c r="D307" i="3"/>
  <c r="C307" i="3"/>
  <c r="B307" i="3"/>
  <c r="G306" i="3"/>
  <c r="F306" i="3"/>
  <c r="E306" i="3"/>
  <c r="D306" i="3"/>
  <c r="C306" i="3"/>
  <c r="B306" i="3"/>
  <c r="G305" i="3"/>
  <c r="F305" i="3"/>
  <c r="E305" i="3"/>
  <c r="D305" i="3"/>
  <c r="C305" i="3"/>
  <c r="B305" i="3"/>
  <c r="G304" i="3"/>
  <c r="F304" i="3"/>
  <c r="E304" i="3"/>
  <c r="D304" i="3"/>
  <c r="C304" i="3"/>
  <c r="B304" i="3"/>
  <c r="G303" i="3"/>
  <c r="F303" i="3"/>
  <c r="E303" i="3"/>
  <c r="D303" i="3"/>
  <c r="C303" i="3"/>
  <c r="B303" i="3"/>
  <c r="G302" i="3"/>
  <c r="F302" i="3"/>
  <c r="E302" i="3"/>
  <c r="D302" i="3"/>
  <c r="C302" i="3"/>
  <c r="B302" i="3"/>
  <c r="G301" i="3"/>
  <c r="F301" i="3"/>
  <c r="E301" i="3"/>
  <c r="D301" i="3"/>
  <c r="C301" i="3"/>
  <c r="B301" i="3"/>
  <c r="G300" i="3"/>
  <c r="F300" i="3"/>
  <c r="E300" i="3"/>
  <c r="D300" i="3"/>
  <c r="C300" i="3"/>
  <c r="B300" i="3"/>
  <c r="G299" i="3"/>
  <c r="F299" i="3"/>
  <c r="E299" i="3"/>
  <c r="D299" i="3"/>
  <c r="C299" i="3"/>
  <c r="B299" i="3"/>
  <c r="G298" i="3"/>
  <c r="F298" i="3"/>
  <c r="E298" i="3"/>
  <c r="D298" i="3"/>
  <c r="C298" i="3"/>
  <c r="B298" i="3"/>
  <c r="G297" i="3"/>
  <c r="F297" i="3"/>
  <c r="E297" i="3"/>
  <c r="D297" i="3"/>
  <c r="C297" i="3"/>
  <c r="B297" i="3"/>
  <c r="G296" i="3"/>
  <c r="F296" i="3"/>
  <c r="E296" i="3"/>
  <c r="D296" i="3"/>
  <c r="C296" i="3"/>
  <c r="B296" i="3"/>
  <c r="G295" i="3"/>
  <c r="F295" i="3"/>
  <c r="E295" i="3"/>
  <c r="D295" i="3"/>
  <c r="C295" i="3"/>
  <c r="B295" i="3"/>
  <c r="G294" i="3"/>
  <c r="F294" i="3"/>
  <c r="E294" i="3"/>
  <c r="D294" i="3"/>
  <c r="C294" i="3"/>
  <c r="B294" i="3"/>
  <c r="G293" i="3"/>
  <c r="F293" i="3"/>
  <c r="E293" i="3"/>
  <c r="D293" i="3"/>
  <c r="C293" i="3"/>
  <c r="B293" i="3"/>
  <c r="G292" i="3"/>
  <c r="F292" i="3"/>
  <c r="E292" i="3"/>
  <c r="D292" i="3"/>
  <c r="C292" i="3"/>
  <c r="B292" i="3"/>
  <c r="G291" i="3"/>
  <c r="F291" i="3"/>
  <c r="E291" i="3"/>
  <c r="D291" i="3"/>
  <c r="C291" i="3"/>
  <c r="B291" i="3"/>
  <c r="G290" i="3"/>
  <c r="F290" i="3"/>
  <c r="E290" i="3"/>
  <c r="D290" i="3"/>
  <c r="C290" i="3"/>
  <c r="B290" i="3"/>
  <c r="G289" i="3"/>
  <c r="F289" i="3"/>
  <c r="E289" i="3"/>
  <c r="D289" i="3"/>
  <c r="C289" i="3"/>
  <c r="B289" i="3"/>
  <c r="G288" i="3"/>
  <c r="F288" i="3"/>
  <c r="E288" i="3"/>
  <c r="D288" i="3"/>
  <c r="C288" i="3"/>
  <c r="B288" i="3"/>
  <c r="G287" i="3"/>
  <c r="F287" i="3"/>
  <c r="E287" i="3"/>
  <c r="D287" i="3"/>
  <c r="C287" i="3"/>
  <c r="B287" i="3"/>
  <c r="G286" i="3"/>
  <c r="F286" i="3"/>
  <c r="E286" i="3"/>
  <c r="D286" i="3"/>
  <c r="C286" i="3"/>
  <c r="B286" i="3"/>
  <c r="G285" i="3"/>
  <c r="F285" i="3"/>
  <c r="E285" i="3"/>
  <c r="D285" i="3"/>
  <c r="C285" i="3"/>
  <c r="B285" i="3"/>
  <c r="G284" i="3"/>
  <c r="F284" i="3"/>
  <c r="E284" i="3"/>
  <c r="D284" i="3"/>
  <c r="C284" i="3"/>
  <c r="B284" i="3"/>
  <c r="G283" i="3"/>
  <c r="F283" i="3"/>
  <c r="E283" i="3"/>
  <c r="D283" i="3"/>
  <c r="C283" i="3"/>
  <c r="B283" i="3"/>
  <c r="G282" i="3"/>
  <c r="F282" i="3"/>
  <c r="E282" i="3"/>
  <c r="D282" i="3"/>
  <c r="C282" i="3"/>
  <c r="B282" i="3"/>
  <c r="G281" i="3"/>
  <c r="F281" i="3"/>
  <c r="E281" i="3"/>
  <c r="D281" i="3"/>
  <c r="C281" i="3"/>
  <c r="B281" i="3"/>
  <c r="G280" i="3"/>
  <c r="F280" i="3"/>
  <c r="E280" i="3"/>
  <c r="D280" i="3"/>
  <c r="C280" i="3"/>
  <c r="B280" i="3"/>
  <c r="G279" i="3"/>
  <c r="F279" i="3"/>
  <c r="E279" i="3"/>
  <c r="D279" i="3"/>
  <c r="C279" i="3"/>
  <c r="B279" i="3"/>
  <c r="G278" i="3"/>
  <c r="F278" i="3"/>
  <c r="E278" i="3"/>
  <c r="D278" i="3"/>
  <c r="C278" i="3"/>
  <c r="B278" i="3"/>
  <c r="G277" i="3"/>
  <c r="F277" i="3"/>
  <c r="E277" i="3"/>
  <c r="D277" i="3"/>
  <c r="C277" i="3"/>
  <c r="B277" i="3"/>
  <c r="G276" i="3"/>
  <c r="F276" i="3"/>
  <c r="E276" i="3"/>
  <c r="D276" i="3"/>
  <c r="C276" i="3"/>
  <c r="B276" i="3"/>
  <c r="G275" i="3"/>
  <c r="F275" i="3"/>
  <c r="E275" i="3"/>
  <c r="D275" i="3"/>
  <c r="C275" i="3"/>
  <c r="B275" i="3"/>
  <c r="G274" i="3"/>
  <c r="F274" i="3"/>
  <c r="E274" i="3"/>
  <c r="D274" i="3"/>
  <c r="C274" i="3"/>
  <c r="B274" i="3"/>
  <c r="G273" i="3"/>
  <c r="F273" i="3"/>
  <c r="E273" i="3"/>
  <c r="D273" i="3"/>
  <c r="C273" i="3"/>
  <c r="B273" i="3"/>
  <c r="G272" i="3"/>
  <c r="F272" i="3"/>
  <c r="E272" i="3"/>
  <c r="D272" i="3"/>
  <c r="C272" i="3"/>
  <c r="B272" i="3"/>
  <c r="G271" i="3"/>
  <c r="F271" i="3"/>
  <c r="E271" i="3"/>
  <c r="D271" i="3"/>
  <c r="C271" i="3"/>
  <c r="B271" i="3"/>
  <c r="G270" i="3"/>
  <c r="F270" i="3"/>
  <c r="E270" i="3"/>
  <c r="D270" i="3"/>
  <c r="C270" i="3"/>
  <c r="B270" i="3"/>
  <c r="G269" i="3"/>
  <c r="F269" i="3"/>
  <c r="E269" i="3"/>
  <c r="D269" i="3"/>
  <c r="C269" i="3"/>
  <c r="B269" i="3"/>
  <c r="G268" i="3"/>
  <c r="F268" i="3"/>
  <c r="E268" i="3"/>
  <c r="D268" i="3"/>
  <c r="C268" i="3"/>
  <c r="B268" i="3"/>
  <c r="G267" i="3"/>
  <c r="F267" i="3"/>
  <c r="E267" i="3"/>
  <c r="D267" i="3"/>
  <c r="C267" i="3"/>
  <c r="B267" i="3"/>
  <c r="G266" i="3"/>
  <c r="F266" i="3"/>
  <c r="E266" i="3"/>
  <c r="D266" i="3"/>
  <c r="C266" i="3"/>
  <c r="B266" i="3"/>
  <c r="G265" i="3"/>
  <c r="F265" i="3"/>
  <c r="E265" i="3"/>
  <c r="D265" i="3"/>
  <c r="C265" i="3"/>
  <c r="B265" i="3"/>
  <c r="G264" i="3"/>
  <c r="F264" i="3"/>
  <c r="E264" i="3"/>
  <c r="D264" i="3"/>
  <c r="C264" i="3"/>
  <c r="B264" i="3"/>
  <c r="G263" i="3"/>
  <c r="F263" i="3"/>
  <c r="E263" i="3"/>
  <c r="D263" i="3"/>
  <c r="C263" i="3"/>
  <c r="B263" i="3"/>
  <c r="G262" i="3"/>
  <c r="F262" i="3"/>
  <c r="E262" i="3"/>
  <c r="D262" i="3"/>
  <c r="C262" i="3"/>
  <c r="B262" i="3"/>
  <c r="G261" i="3"/>
  <c r="F261" i="3"/>
  <c r="E261" i="3"/>
  <c r="D261" i="3"/>
  <c r="C261" i="3"/>
  <c r="B261" i="3"/>
  <c r="G260" i="3"/>
  <c r="F260" i="3"/>
  <c r="E260" i="3"/>
  <c r="D260" i="3"/>
  <c r="C260" i="3"/>
  <c r="B260" i="3"/>
  <c r="G259" i="3"/>
  <c r="F259" i="3"/>
  <c r="E259" i="3"/>
  <c r="D259" i="3"/>
  <c r="C259" i="3"/>
  <c r="B259" i="3"/>
  <c r="G258" i="3"/>
  <c r="F258" i="3"/>
  <c r="E258" i="3"/>
  <c r="D258" i="3"/>
  <c r="C258" i="3"/>
  <c r="B258" i="3"/>
  <c r="G257" i="3"/>
  <c r="F257" i="3"/>
  <c r="E257" i="3"/>
  <c r="D257" i="3"/>
  <c r="C257" i="3"/>
  <c r="B257" i="3"/>
  <c r="G256" i="3"/>
  <c r="F256" i="3"/>
  <c r="E256" i="3"/>
  <c r="D256" i="3"/>
  <c r="C256" i="3"/>
  <c r="B256" i="3"/>
  <c r="G255" i="3"/>
  <c r="F255" i="3"/>
  <c r="E255" i="3"/>
  <c r="D255" i="3"/>
  <c r="C255" i="3"/>
  <c r="B255" i="3"/>
  <c r="G254" i="3"/>
  <c r="F254" i="3"/>
  <c r="E254" i="3"/>
  <c r="D254" i="3"/>
  <c r="C254" i="3"/>
  <c r="B254" i="3"/>
  <c r="G253" i="3"/>
  <c r="F253" i="3"/>
  <c r="E253" i="3"/>
  <c r="D253" i="3"/>
  <c r="C253" i="3"/>
  <c r="B253" i="3"/>
  <c r="G252" i="3"/>
  <c r="F252" i="3"/>
  <c r="E252" i="3"/>
  <c r="D252" i="3"/>
  <c r="C252" i="3"/>
  <c r="B252" i="3"/>
  <c r="G251" i="3"/>
  <c r="F251" i="3"/>
  <c r="E251" i="3"/>
  <c r="D251" i="3"/>
  <c r="C251" i="3"/>
  <c r="B251" i="3"/>
  <c r="G250" i="3"/>
  <c r="F250" i="3"/>
  <c r="E250" i="3"/>
  <c r="D250" i="3"/>
  <c r="C250" i="3"/>
  <c r="B250" i="3"/>
  <c r="G249" i="3"/>
  <c r="F249" i="3"/>
  <c r="E249" i="3"/>
  <c r="D249" i="3"/>
  <c r="C249" i="3"/>
  <c r="B249" i="3"/>
  <c r="G248" i="3"/>
  <c r="F248" i="3"/>
  <c r="E248" i="3"/>
  <c r="D248" i="3"/>
  <c r="C248" i="3"/>
  <c r="B248" i="3"/>
  <c r="G247" i="3"/>
  <c r="F247" i="3"/>
  <c r="E247" i="3"/>
  <c r="D247" i="3"/>
  <c r="C247" i="3"/>
  <c r="B247" i="3"/>
  <c r="G246" i="3"/>
  <c r="F246" i="3"/>
  <c r="E246" i="3"/>
  <c r="D246" i="3"/>
  <c r="C246" i="3"/>
  <c r="B246" i="3"/>
  <c r="G245" i="3"/>
  <c r="F245" i="3"/>
  <c r="E245" i="3"/>
  <c r="D245" i="3"/>
  <c r="C245" i="3"/>
  <c r="B245" i="3"/>
  <c r="G244" i="3"/>
  <c r="F244" i="3"/>
  <c r="E244" i="3"/>
  <c r="D244" i="3"/>
  <c r="C244" i="3"/>
  <c r="B244" i="3"/>
  <c r="G243" i="3"/>
  <c r="F243" i="3"/>
  <c r="E243" i="3"/>
  <c r="D243" i="3"/>
  <c r="C243" i="3"/>
  <c r="B243" i="3"/>
  <c r="G242" i="3"/>
  <c r="F242" i="3"/>
  <c r="E242" i="3"/>
  <c r="D242" i="3"/>
  <c r="C242" i="3"/>
  <c r="B242" i="3"/>
  <c r="G241" i="3"/>
  <c r="F241" i="3"/>
  <c r="E241" i="3"/>
  <c r="D241" i="3"/>
  <c r="C241" i="3"/>
  <c r="B241" i="3"/>
  <c r="G240" i="3"/>
  <c r="F240" i="3"/>
  <c r="E240" i="3"/>
  <c r="D240" i="3"/>
  <c r="C240" i="3"/>
  <c r="B240" i="3"/>
  <c r="G239" i="3"/>
  <c r="F239" i="3"/>
  <c r="E239" i="3"/>
  <c r="D239" i="3"/>
  <c r="C239" i="3"/>
  <c r="B239" i="3"/>
  <c r="G238" i="3"/>
  <c r="F238" i="3"/>
  <c r="E238" i="3"/>
  <c r="D238" i="3"/>
  <c r="C238" i="3"/>
  <c r="B238" i="3"/>
  <c r="G237" i="3"/>
  <c r="F237" i="3"/>
  <c r="E237" i="3"/>
  <c r="D237" i="3"/>
  <c r="C237" i="3"/>
  <c r="B237" i="3"/>
  <c r="G236" i="3"/>
  <c r="F236" i="3"/>
  <c r="E236" i="3"/>
  <c r="D236" i="3"/>
  <c r="C236" i="3"/>
  <c r="B236" i="3"/>
  <c r="G235" i="3"/>
  <c r="F235" i="3"/>
  <c r="E235" i="3"/>
  <c r="D235" i="3"/>
  <c r="C235" i="3"/>
  <c r="B235" i="3"/>
  <c r="G234" i="3"/>
  <c r="F234" i="3"/>
  <c r="E234" i="3"/>
  <c r="D234" i="3"/>
  <c r="C234" i="3"/>
  <c r="B234" i="3"/>
  <c r="G233" i="3"/>
  <c r="F233" i="3"/>
  <c r="E233" i="3"/>
  <c r="D233" i="3"/>
  <c r="C233" i="3"/>
  <c r="B233" i="3"/>
  <c r="G232" i="3"/>
  <c r="F232" i="3"/>
  <c r="E232" i="3"/>
  <c r="D232" i="3"/>
  <c r="C232" i="3"/>
  <c r="B232" i="3"/>
  <c r="G231" i="3"/>
  <c r="F231" i="3"/>
  <c r="E231" i="3"/>
  <c r="D231" i="3"/>
  <c r="C231" i="3"/>
  <c r="B231" i="3"/>
  <c r="G230" i="3"/>
  <c r="F230" i="3"/>
  <c r="E230" i="3"/>
  <c r="D230" i="3"/>
  <c r="C230" i="3"/>
  <c r="B230" i="3"/>
  <c r="G229" i="3"/>
  <c r="F229" i="3"/>
  <c r="E229" i="3"/>
  <c r="D229" i="3"/>
  <c r="C229" i="3"/>
  <c r="B229" i="3"/>
  <c r="G228" i="3"/>
  <c r="F228" i="3"/>
  <c r="E228" i="3"/>
  <c r="D228" i="3"/>
  <c r="C228" i="3"/>
  <c r="B228" i="3"/>
  <c r="G227" i="3"/>
  <c r="F227" i="3"/>
  <c r="E227" i="3"/>
  <c r="D227" i="3"/>
  <c r="C227" i="3"/>
  <c r="B227" i="3"/>
  <c r="G226" i="3"/>
  <c r="F226" i="3"/>
  <c r="E226" i="3"/>
  <c r="D226" i="3"/>
  <c r="C226" i="3"/>
  <c r="B226" i="3"/>
  <c r="G225" i="3"/>
  <c r="F225" i="3"/>
  <c r="E225" i="3"/>
  <c r="D225" i="3"/>
  <c r="C225" i="3"/>
  <c r="B225" i="3"/>
  <c r="G224" i="3"/>
  <c r="F224" i="3"/>
  <c r="E224" i="3"/>
  <c r="D224" i="3"/>
  <c r="C224" i="3"/>
  <c r="B224" i="3"/>
  <c r="G223" i="3"/>
  <c r="F223" i="3"/>
  <c r="E223" i="3"/>
  <c r="D223" i="3"/>
  <c r="C223" i="3"/>
  <c r="B223" i="3"/>
  <c r="G222" i="3"/>
  <c r="F222" i="3"/>
  <c r="E222" i="3"/>
  <c r="D222" i="3"/>
  <c r="C222" i="3"/>
  <c r="B222" i="3"/>
  <c r="G221" i="3"/>
  <c r="F221" i="3"/>
  <c r="E221" i="3"/>
  <c r="D221" i="3"/>
  <c r="C221" i="3"/>
  <c r="B221" i="3"/>
  <c r="G220" i="3"/>
  <c r="F220" i="3"/>
  <c r="E220" i="3"/>
  <c r="D220" i="3"/>
  <c r="C220" i="3"/>
  <c r="B220" i="3"/>
  <c r="G219" i="3"/>
  <c r="F219" i="3"/>
  <c r="E219" i="3"/>
  <c r="D219" i="3"/>
  <c r="C219" i="3"/>
  <c r="B219" i="3"/>
  <c r="G218" i="3"/>
  <c r="F218" i="3"/>
  <c r="E218" i="3"/>
  <c r="D218" i="3"/>
  <c r="C218" i="3"/>
  <c r="B218" i="3"/>
  <c r="G217" i="3"/>
  <c r="F217" i="3"/>
  <c r="E217" i="3"/>
  <c r="D217" i="3"/>
  <c r="C217" i="3"/>
  <c r="B217" i="3"/>
  <c r="G216" i="3"/>
  <c r="F216" i="3"/>
  <c r="E216" i="3"/>
  <c r="D216" i="3"/>
  <c r="C216" i="3"/>
  <c r="B216" i="3"/>
  <c r="G215" i="3"/>
  <c r="F215" i="3"/>
  <c r="E215" i="3"/>
  <c r="D215" i="3"/>
  <c r="C215" i="3"/>
  <c r="B215" i="3"/>
  <c r="G214" i="3"/>
  <c r="F214" i="3"/>
  <c r="E214" i="3"/>
  <c r="D214" i="3"/>
  <c r="C214" i="3"/>
  <c r="B214" i="3"/>
  <c r="G213" i="3"/>
  <c r="F213" i="3"/>
  <c r="E213" i="3"/>
  <c r="D213" i="3"/>
  <c r="C213" i="3"/>
  <c r="B213" i="3"/>
  <c r="G212" i="3"/>
  <c r="F212" i="3"/>
  <c r="E212" i="3"/>
  <c r="D212" i="3"/>
  <c r="C212" i="3"/>
  <c r="B212" i="3"/>
  <c r="G211" i="3"/>
  <c r="F211" i="3"/>
  <c r="E211" i="3"/>
  <c r="D211" i="3"/>
  <c r="C211" i="3"/>
  <c r="B211" i="3"/>
  <c r="G210" i="3"/>
  <c r="F210" i="3"/>
  <c r="E210" i="3"/>
  <c r="D210" i="3"/>
  <c r="C210" i="3"/>
  <c r="B210" i="3"/>
  <c r="G209" i="3"/>
  <c r="F209" i="3"/>
  <c r="E209" i="3"/>
  <c r="D209" i="3"/>
  <c r="C209" i="3"/>
  <c r="B209" i="3"/>
  <c r="G208" i="3"/>
  <c r="F208" i="3"/>
  <c r="E208" i="3"/>
  <c r="D208" i="3"/>
  <c r="C208" i="3"/>
  <c r="B208" i="3"/>
  <c r="G207" i="3"/>
  <c r="F207" i="3"/>
  <c r="E207" i="3"/>
  <c r="D207" i="3"/>
  <c r="C207" i="3"/>
  <c r="B207" i="3"/>
  <c r="G206" i="3"/>
  <c r="F206" i="3"/>
  <c r="E206" i="3"/>
  <c r="D206" i="3"/>
  <c r="C206" i="3"/>
  <c r="B206" i="3"/>
  <c r="G205" i="3"/>
  <c r="F205" i="3"/>
  <c r="E205" i="3"/>
  <c r="D205" i="3"/>
  <c r="C205" i="3"/>
  <c r="B205" i="3"/>
  <c r="G204" i="3"/>
  <c r="F204" i="3"/>
  <c r="E204" i="3"/>
  <c r="D204" i="3"/>
  <c r="C204" i="3"/>
  <c r="B204" i="3"/>
  <c r="G203" i="3"/>
  <c r="F203" i="3"/>
  <c r="E203" i="3"/>
  <c r="D203" i="3"/>
  <c r="C203" i="3"/>
  <c r="B203" i="3"/>
  <c r="G202" i="3"/>
  <c r="F202" i="3"/>
  <c r="E202" i="3"/>
  <c r="D202" i="3"/>
  <c r="C202" i="3"/>
  <c r="B202" i="3"/>
  <c r="G201" i="3"/>
  <c r="F201" i="3"/>
  <c r="E201" i="3"/>
  <c r="D201" i="3"/>
  <c r="C201" i="3"/>
  <c r="B201" i="3"/>
  <c r="G200" i="3"/>
  <c r="F200" i="3"/>
  <c r="E200" i="3"/>
  <c r="D200" i="3"/>
  <c r="C200" i="3"/>
  <c r="B200" i="3"/>
  <c r="G199" i="3"/>
  <c r="F199" i="3"/>
  <c r="E199" i="3"/>
  <c r="D199" i="3"/>
  <c r="C199" i="3"/>
  <c r="B199" i="3"/>
  <c r="G198" i="3"/>
  <c r="F198" i="3"/>
  <c r="E198" i="3"/>
  <c r="D198" i="3"/>
  <c r="C198" i="3"/>
  <c r="B198" i="3"/>
  <c r="G197" i="3"/>
  <c r="F197" i="3"/>
  <c r="E197" i="3"/>
  <c r="D197" i="3"/>
  <c r="C197" i="3"/>
  <c r="B197" i="3"/>
  <c r="G196" i="3"/>
  <c r="F196" i="3"/>
  <c r="E196" i="3"/>
  <c r="D196" i="3"/>
  <c r="C196" i="3"/>
  <c r="B196" i="3"/>
  <c r="G195" i="3"/>
  <c r="F195" i="3"/>
  <c r="E195" i="3"/>
  <c r="D195" i="3"/>
  <c r="C195" i="3"/>
  <c r="B195" i="3"/>
  <c r="G194" i="3"/>
  <c r="F194" i="3"/>
  <c r="E194" i="3"/>
  <c r="D194" i="3"/>
  <c r="C194" i="3"/>
  <c r="B194" i="3"/>
  <c r="G193" i="3"/>
  <c r="F193" i="3"/>
  <c r="E193" i="3"/>
  <c r="D193" i="3"/>
  <c r="C193" i="3"/>
  <c r="B193" i="3"/>
  <c r="G192" i="3"/>
  <c r="F192" i="3"/>
  <c r="E192" i="3"/>
  <c r="D192" i="3"/>
  <c r="C192" i="3"/>
  <c r="B192" i="3"/>
  <c r="G191" i="3"/>
  <c r="F191" i="3"/>
  <c r="E191" i="3"/>
  <c r="D191" i="3"/>
  <c r="C191" i="3"/>
  <c r="B191" i="3"/>
  <c r="G190" i="3"/>
  <c r="F190" i="3"/>
  <c r="E190" i="3"/>
  <c r="D190" i="3"/>
  <c r="C190" i="3"/>
  <c r="B190" i="3"/>
  <c r="G189" i="3"/>
  <c r="F189" i="3"/>
  <c r="E189" i="3"/>
  <c r="D189" i="3"/>
  <c r="C189" i="3"/>
  <c r="B189" i="3"/>
  <c r="G188" i="3"/>
  <c r="F188" i="3"/>
  <c r="E188" i="3"/>
  <c r="D188" i="3"/>
  <c r="C188" i="3"/>
  <c r="B188" i="3"/>
  <c r="G187" i="3"/>
  <c r="F187" i="3"/>
  <c r="E187" i="3"/>
  <c r="D187" i="3"/>
  <c r="C187" i="3"/>
  <c r="B187" i="3"/>
  <c r="G186" i="3"/>
  <c r="F186" i="3"/>
  <c r="E186" i="3"/>
  <c r="D186" i="3"/>
  <c r="C186" i="3"/>
  <c r="B186" i="3"/>
  <c r="G185" i="3"/>
  <c r="F185" i="3"/>
  <c r="E185" i="3"/>
  <c r="D185" i="3"/>
  <c r="C185" i="3"/>
  <c r="B185" i="3"/>
  <c r="G184" i="3"/>
  <c r="F184" i="3"/>
  <c r="E184" i="3"/>
  <c r="D184" i="3"/>
  <c r="C184" i="3"/>
  <c r="B184" i="3"/>
  <c r="G183" i="3"/>
  <c r="F183" i="3"/>
  <c r="E183" i="3"/>
  <c r="D183" i="3"/>
  <c r="C183" i="3"/>
  <c r="B183" i="3"/>
  <c r="G182" i="3"/>
  <c r="F182" i="3"/>
  <c r="E182" i="3"/>
  <c r="D182" i="3"/>
  <c r="C182" i="3"/>
  <c r="B182" i="3"/>
  <c r="G181" i="3"/>
  <c r="F181" i="3"/>
  <c r="E181" i="3"/>
  <c r="D181" i="3"/>
  <c r="C181" i="3"/>
  <c r="B181" i="3"/>
  <c r="G180" i="3"/>
  <c r="F180" i="3"/>
  <c r="E180" i="3"/>
  <c r="D180" i="3"/>
  <c r="C180" i="3"/>
  <c r="B180" i="3"/>
  <c r="G179" i="3"/>
  <c r="F179" i="3"/>
  <c r="E179" i="3"/>
  <c r="D179" i="3"/>
  <c r="C179" i="3"/>
  <c r="B179" i="3"/>
  <c r="G178" i="3"/>
  <c r="F178" i="3"/>
  <c r="E178" i="3"/>
  <c r="D178" i="3"/>
  <c r="C178" i="3"/>
  <c r="B178" i="3"/>
  <c r="G177" i="3"/>
  <c r="F177" i="3"/>
  <c r="E177" i="3"/>
  <c r="D177" i="3"/>
  <c r="C177" i="3"/>
  <c r="B177" i="3"/>
  <c r="G176" i="3"/>
  <c r="F176" i="3"/>
  <c r="E176" i="3"/>
  <c r="D176" i="3"/>
  <c r="C176" i="3"/>
  <c r="B176" i="3"/>
  <c r="G175" i="3"/>
  <c r="F175" i="3"/>
  <c r="E175" i="3"/>
  <c r="D175" i="3"/>
  <c r="C175" i="3"/>
  <c r="B175" i="3"/>
  <c r="G174" i="3"/>
  <c r="F174" i="3"/>
  <c r="E174" i="3"/>
  <c r="D174" i="3"/>
  <c r="C174" i="3"/>
  <c r="B174" i="3"/>
  <c r="G173" i="3"/>
  <c r="F173" i="3"/>
  <c r="E173" i="3"/>
  <c r="D173" i="3"/>
  <c r="C173" i="3"/>
  <c r="B173" i="3"/>
  <c r="G172" i="3"/>
  <c r="F172" i="3"/>
  <c r="E172" i="3"/>
  <c r="D172" i="3"/>
  <c r="C172" i="3"/>
  <c r="B172" i="3"/>
  <c r="G171" i="3"/>
  <c r="F171" i="3"/>
  <c r="E171" i="3"/>
  <c r="D171" i="3"/>
  <c r="C171" i="3"/>
  <c r="B171" i="3"/>
  <c r="G170" i="3"/>
  <c r="F170" i="3"/>
  <c r="E170" i="3"/>
  <c r="D170" i="3"/>
  <c r="C170" i="3"/>
  <c r="B170" i="3"/>
  <c r="G169" i="3"/>
  <c r="F169" i="3"/>
  <c r="E169" i="3"/>
  <c r="D169" i="3"/>
  <c r="C169" i="3"/>
  <c r="B169" i="3"/>
  <c r="G168" i="3"/>
  <c r="F168" i="3"/>
  <c r="E168" i="3"/>
  <c r="D168" i="3"/>
  <c r="C168" i="3"/>
  <c r="B168" i="3"/>
  <c r="G167" i="3"/>
  <c r="F167" i="3"/>
  <c r="E167" i="3"/>
  <c r="D167" i="3"/>
  <c r="C167" i="3"/>
  <c r="B167" i="3"/>
  <c r="G166" i="3"/>
  <c r="F166" i="3"/>
  <c r="E166" i="3"/>
  <c r="D166" i="3"/>
  <c r="C166" i="3"/>
  <c r="B166" i="3"/>
  <c r="G165" i="3"/>
  <c r="F165" i="3"/>
  <c r="E165" i="3"/>
  <c r="D165" i="3"/>
  <c r="C165" i="3"/>
  <c r="B165" i="3"/>
  <c r="G164" i="3"/>
  <c r="F164" i="3"/>
  <c r="E164" i="3"/>
  <c r="D164" i="3"/>
  <c r="C164" i="3"/>
  <c r="B164" i="3"/>
  <c r="G163" i="3"/>
  <c r="F163" i="3"/>
  <c r="E163" i="3"/>
  <c r="D163" i="3"/>
  <c r="C163" i="3"/>
  <c r="B163" i="3"/>
  <c r="G162" i="3"/>
  <c r="F162" i="3"/>
  <c r="E162" i="3"/>
  <c r="D162" i="3"/>
  <c r="C162" i="3"/>
  <c r="B162" i="3"/>
  <c r="G161" i="3"/>
  <c r="F161" i="3"/>
  <c r="E161" i="3"/>
  <c r="D161" i="3"/>
  <c r="C161" i="3"/>
  <c r="B161" i="3"/>
  <c r="G160" i="3"/>
  <c r="F160" i="3"/>
  <c r="E160" i="3"/>
  <c r="D160" i="3"/>
  <c r="C160" i="3"/>
  <c r="B160" i="3"/>
  <c r="G159" i="3"/>
  <c r="F159" i="3"/>
  <c r="E159" i="3"/>
  <c r="D159" i="3"/>
  <c r="C159" i="3"/>
  <c r="B159" i="3"/>
  <c r="G158" i="3"/>
  <c r="F158" i="3"/>
  <c r="E158" i="3"/>
  <c r="D158" i="3"/>
  <c r="C158" i="3"/>
  <c r="B158" i="3"/>
  <c r="G157" i="3"/>
  <c r="F157" i="3"/>
  <c r="E157" i="3"/>
  <c r="D157" i="3"/>
  <c r="C157" i="3"/>
  <c r="B157" i="3"/>
  <c r="G156" i="3"/>
  <c r="F156" i="3"/>
  <c r="E156" i="3"/>
  <c r="D156" i="3"/>
  <c r="C156" i="3"/>
  <c r="B156" i="3"/>
  <c r="G155" i="3"/>
  <c r="F155" i="3"/>
  <c r="E155" i="3"/>
  <c r="D155" i="3"/>
  <c r="C155" i="3"/>
  <c r="B155" i="3"/>
  <c r="G154" i="3"/>
  <c r="F154" i="3"/>
  <c r="E154" i="3"/>
  <c r="D154" i="3"/>
  <c r="C154" i="3"/>
  <c r="B154" i="3"/>
  <c r="G153" i="3"/>
  <c r="F153" i="3"/>
  <c r="E153" i="3"/>
  <c r="D153" i="3"/>
  <c r="C153" i="3"/>
  <c r="B153" i="3"/>
  <c r="G152" i="3"/>
  <c r="F152" i="3"/>
  <c r="E152" i="3"/>
  <c r="D152" i="3"/>
  <c r="C152" i="3"/>
  <c r="B152" i="3"/>
  <c r="G151" i="3"/>
  <c r="F151" i="3"/>
  <c r="E151" i="3"/>
  <c r="D151" i="3"/>
  <c r="C151" i="3"/>
  <c r="B151" i="3"/>
  <c r="G150" i="3"/>
  <c r="F150" i="3"/>
  <c r="E150" i="3"/>
  <c r="D150" i="3"/>
  <c r="C150" i="3"/>
  <c r="B150" i="3"/>
  <c r="G149" i="3"/>
  <c r="F149" i="3"/>
  <c r="E149" i="3"/>
  <c r="D149" i="3"/>
  <c r="C149" i="3"/>
  <c r="B149" i="3"/>
  <c r="G148" i="3"/>
  <c r="F148" i="3"/>
  <c r="E148" i="3"/>
  <c r="D148" i="3"/>
  <c r="C148" i="3"/>
  <c r="B148" i="3"/>
  <c r="G147" i="3"/>
  <c r="F147" i="3"/>
  <c r="E147" i="3"/>
  <c r="D147" i="3"/>
  <c r="C147" i="3"/>
  <c r="B147" i="3"/>
  <c r="G146" i="3"/>
  <c r="F146" i="3"/>
  <c r="E146" i="3"/>
  <c r="D146" i="3"/>
  <c r="C146" i="3"/>
  <c r="B146" i="3"/>
  <c r="G145" i="3"/>
  <c r="F145" i="3"/>
  <c r="E145" i="3"/>
  <c r="D145" i="3"/>
  <c r="C145" i="3"/>
  <c r="B145" i="3"/>
  <c r="G144" i="3"/>
  <c r="F144" i="3"/>
  <c r="E144" i="3"/>
  <c r="D144" i="3"/>
  <c r="C144" i="3"/>
  <c r="B144" i="3"/>
  <c r="G143" i="3"/>
  <c r="F143" i="3"/>
  <c r="E143" i="3"/>
  <c r="D143" i="3"/>
  <c r="C143" i="3"/>
  <c r="B143" i="3"/>
  <c r="G142" i="3"/>
  <c r="F142" i="3"/>
  <c r="E142" i="3"/>
  <c r="D142" i="3"/>
  <c r="C142" i="3"/>
  <c r="B142" i="3"/>
  <c r="G141" i="3"/>
  <c r="F141" i="3"/>
  <c r="E141" i="3"/>
  <c r="D141" i="3"/>
  <c r="C141" i="3"/>
  <c r="B141" i="3"/>
  <c r="G140" i="3"/>
  <c r="F140" i="3"/>
  <c r="E140" i="3"/>
  <c r="D140" i="3"/>
  <c r="C140" i="3"/>
  <c r="B140" i="3"/>
  <c r="G139" i="3"/>
  <c r="F139" i="3"/>
  <c r="E139" i="3"/>
  <c r="D139" i="3"/>
  <c r="C139" i="3"/>
  <c r="B139" i="3"/>
  <c r="G138" i="3"/>
  <c r="F138" i="3"/>
  <c r="E138" i="3"/>
  <c r="D138" i="3"/>
  <c r="C138" i="3"/>
  <c r="B138" i="3"/>
  <c r="G137" i="3"/>
  <c r="F137" i="3"/>
  <c r="E137" i="3"/>
  <c r="D137" i="3"/>
  <c r="C137" i="3"/>
  <c r="B137" i="3"/>
  <c r="G136" i="3"/>
  <c r="F136" i="3"/>
  <c r="E136" i="3"/>
  <c r="D136" i="3"/>
  <c r="C136" i="3"/>
  <c r="B136" i="3"/>
  <c r="G135" i="3"/>
  <c r="F135" i="3"/>
  <c r="E135" i="3"/>
  <c r="D135" i="3"/>
  <c r="C135" i="3"/>
  <c r="B135" i="3"/>
  <c r="G134" i="3"/>
  <c r="F134" i="3"/>
  <c r="E134" i="3"/>
  <c r="D134" i="3"/>
  <c r="C134" i="3"/>
  <c r="B134" i="3"/>
  <c r="G133" i="3"/>
  <c r="F133" i="3"/>
  <c r="E133" i="3"/>
  <c r="D133" i="3"/>
  <c r="C133" i="3"/>
  <c r="B133" i="3"/>
  <c r="G132" i="3"/>
  <c r="F132" i="3"/>
  <c r="E132" i="3"/>
  <c r="D132" i="3"/>
  <c r="C132" i="3"/>
  <c r="B132" i="3"/>
  <c r="G131" i="3"/>
  <c r="F131" i="3"/>
  <c r="E131" i="3"/>
  <c r="D131" i="3"/>
  <c r="C131" i="3"/>
  <c r="B131" i="3"/>
  <c r="G130" i="3"/>
  <c r="F130" i="3"/>
  <c r="E130" i="3"/>
  <c r="D130" i="3"/>
  <c r="C130" i="3"/>
  <c r="B130" i="3"/>
  <c r="G129" i="3"/>
  <c r="F129" i="3"/>
  <c r="E129" i="3"/>
  <c r="D129" i="3"/>
  <c r="C129" i="3"/>
  <c r="B129" i="3"/>
  <c r="G128" i="3"/>
  <c r="F128" i="3"/>
  <c r="E128" i="3"/>
  <c r="D128" i="3"/>
  <c r="C128" i="3"/>
  <c r="B128" i="3"/>
  <c r="G127" i="3"/>
  <c r="F127" i="3"/>
  <c r="E127" i="3"/>
  <c r="D127" i="3"/>
  <c r="C127" i="3"/>
  <c r="B127" i="3"/>
  <c r="G126" i="3"/>
  <c r="F126" i="3"/>
  <c r="E126" i="3"/>
  <c r="D126" i="3"/>
  <c r="C126" i="3"/>
  <c r="B126" i="3"/>
  <c r="G125" i="3"/>
  <c r="F125" i="3"/>
  <c r="E125" i="3"/>
  <c r="D125" i="3"/>
  <c r="C125" i="3"/>
  <c r="B125" i="3"/>
  <c r="G124" i="3"/>
  <c r="F124" i="3"/>
  <c r="E124" i="3"/>
  <c r="D124" i="3"/>
  <c r="C124" i="3"/>
  <c r="B124" i="3"/>
  <c r="G123" i="3"/>
  <c r="F123" i="3"/>
  <c r="E123" i="3"/>
  <c r="D123" i="3"/>
  <c r="C123" i="3"/>
  <c r="B123" i="3"/>
  <c r="G122" i="3"/>
  <c r="F122" i="3"/>
  <c r="E122" i="3"/>
  <c r="D122" i="3"/>
  <c r="C122" i="3"/>
  <c r="B122" i="3"/>
  <c r="G121" i="3"/>
  <c r="F121" i="3"/>
  <c r="E121" i="3"/>
  <c r="D121" i="3"/>
  <c r="C121" i="3"/>
  <c r="B121" i="3"/>
  <c r="G120" i="3"/>
  <c r="F120" i="3"/>
  <c r="E120" i="3"/>
  <c r="D120" i="3"/>
  <c r="C120" i="3"/>
  <c r="B120" i="3"/>
  <c r="G119" i="3"/>
  <c r="F119" i="3"/>
  <c r="E119" i="3"/>
  <c r="D119" i="3"/>
  <c r="C119" i="3"/>
  <c r="B119" i="3"/>
  <c r="G118" i="3"/>
  <c r="F118" i="3"/>
  <c r="E118" i="3"/>
  <c r="D118" i="3"/>
  <c r="C118" i="3"/>
  <c r="B118" i="3"/>
  <c r="G117" i="3"/>
  <c r="F117" i="3"/>
  <c r="E117" i="3"/>
  <c r="D117" i="3"/>
  <c r="C117" i="3"/>
  <c r="B117" i="3"/>
  <c r="G116" i="3"/>
  <c r="F116" i="3"/>
  <c r="E116" i="3"/>
  <c r="D116" i="3"/>
  <c r="C116" i="3"/>
  <c r="B116" i="3"/>
  <c r="G115" i="3"/>
  <c r="F115" i="3"/>
  <c r="E115" i="3"/>
  <c r="D115" i="3"/>
  <c r="C115" i="3"/>
  <c r="B115" i="3"/>
  <c r="G114" i="3"/>
  <c r="F114" i="3"/>
  <c r="E114" i="3"/>
  <c r="D114" i="3"/>
  <c r="C114" i="3"/>
  <c r="B114" i="3"/>
  <c r="G113" i="3"/>
  <c r="F113" i="3"/>
  <c r="E113" i="3"/>
  <c r="D113" i="3"/>
  <c r="C113" i="3"/>
  <c r="B113" i="3"/>
  <c r="G112" i="3"/>
  <c r="F112" i="3"/>
  <c r="E112" i="3"/>
  <c r="D112" i="3"/>
  <c r="C112" i="3"/>
  <c r="B112" i="3"/>
  <c r="G111" i="3"/>
  <c r="F111" i="3"/>
  <c r="E111" i="3"/>
  <c r="D111" i="3"/>
  <c r="C111" i="3"/>
  <c r="B111" i="3"/>
  <c r="G110" i="3"/>
  <c r="F110" i="3"/>
  <c r="E110" i="3"/>
  <c r="D110" i="3"/>
  <c r="C110" i="3"/>
  <c r="B110" i="3"/>
  <c r="G109" i="3"/>
  <c r="F109" i="3"/>
  <c r="E109" i="3"/>
  <c r="D109" i="3"/>
  <c r="C109" i="3"/>
  <c r="B109" i="3"/>
  <c r="G108" i="3"/>
  <c r="F108" i="3"/>
  <c r="E108" i="3"/>
  <c r="D108" i="3"/>
  <c r="C108" i="3"/>
  <c r="B108" i="3"/>
  <c r="G107" i="3"/>
  <c r="F107" i="3"/>
  <c r="E107" i="3"/>
  <c r="D107" i="3"/>
  <c r="C107" i="3"/>
  <c r="B107" i="3"/>
  <c r="G106" i="3"/>
  <c r="F106" i="3"/>
  <c r="E106" i="3"/>
  <c r="D106" i="3"/>
  <c r="C106" i="3"/>
  <c r="B106" i="3"/>
  <c r="G105" i="3"/>
  <c r="F105" i="3"/>
  <c r="E105" i="3"/>
  <c r="D105" i="3"/>
  <c r="C105" i="3"/>
  <c r="B105" i="3"/>
  <c r="G104" i="3"/>
  <c r="F104" i="3"/>
  <c r="E104" i="3"/>
  <c r="D104" i="3"/>
  <c r="C104" i="3"/>
  <c r="B104" i="3"/>
  <c r="G103" i="3"/>
  <c r="F103" i="3"/>
  <c r="E103" i="3"/>
  <c r="D103" i="3"/>
  <c r="C103" i="3"/>
  <c r="B103" i="3"/>
  <c r="G102" i="3"/>
  <c r="F102" i="3"/>
  <c r="E102" i="3"/>
  <c r="D102" i="3"/>
  <c r="C102" i="3"/>
  <c r="B102" i="3"/>
  <c r="G101" i="3"/>
  <c r="F101" i="3"/>
  <c r="E101" i="3"/>
  <c r="D101" i="3"/>
  <c r="C101" i="3"/>
  <c r="B101" i="3"/>
  <c r="G100" i="3"/>
  <c r="F100" i="3"/>
  <c r="E100" i="3"/>
  <c r="D100" i="3"/>
  <c r="C100" i="3"/>
  <c r="B100" i="3"/>
  <c r="G99" i="3"/>
  <c r="F99" i="3"/>
  <c r="E99" i="3"/>
  <c r="D99" i="3"/>
  <c r="C99" i="3"/>
  <c r="B99" i="3"/>
  <c r="G98" i="3"/>
  <c r="F98" i="3"/>
  <c r="E98" i="3"/>
  <c r="D98" i="3"/>
  <c r="C98" i="3"/>
  <c r="B98" i="3"/>
  <c r="G97" i="3"/>
  <c r="F97" i="3"/>
  <c r="E97" i="3"/>
  <c r="D97" i="3"/>
  <c r="C97" i="3"/>
  <c r="B97" i="3"/>
  <c r="G96" i="3"/>
  <c r="F96" i="3"/>
  <c r="E96" i="3"/>
  <c r="D96" i="3"/>
  <c r="C96" i="3"/>
  <c r="B96" i="3"/>
  <c r="G95" i="3"/>
  <c r="F95" i="3"/>
  <c r="E95" i="3"/>
  <c r="D95" i="3"/>
  <c r="C95" i="3"/>
  <c r="B95" i="3"/>
  <c r="G94" i="3"/>
  <c r="F94" i="3"/>
  <c r="E94" i="3"/>
  <c r="D94" i="3"/>
  <c r="C94" i="3"/>
  <c r="B94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F90" i="3"/>
  <c r="E90" i="3"/>
  <c r="D90" i="3"/>
  <c r="C90" i="3"/>
  <c r="B90" i="3"/>
  <c r="G89" i="3"/>
  <c r="F89" i="3"/>
  <c r="E89" i="3"/>
  <c r="D89" i="3"/>
  <c r="C89" i="3"/>
  <c r="B89" i="3"/>
  <c r="G88" i="3"/>
  <c r="F88" i="3"/>
  <c r="E88" i="3"/>
  <c r="D88" i="3"/>
  <c r="C88" i="3"/>
  <c r="B88" i="3"/>
  <c r="G87" i="3"/>
  <c r="F87" i="3"/>
  <c r="E87" i="3"/>
  <c r="D87" i="3"/>
  <c r="C87" i="3"/>
  <c r="B87" i="3"/>
  <c r="G86" i="3"/>
  <c r="F86" i="3"/>
  <c r="E86" i="3"/>
  <c r="D86" i="3"/>
  <c r="C86" i="3"/>
  <c r="B86" i="3"/>
  <c r="G85" i="3"/>
  <c r="F85" i="3"/>
  <c r="E85" i="3"/>
  <c r="D85" i="3"/>
  <c r="C85" i="3"/>
  <c r="B85" i="3"/>
  <c r="G84" i="3"/>
  <c r="F84" i="3"/>
  <c r="E84" i="3"/>
  <c r="D84" i="3"/>
  <c r="C84" i="3"/>
  <c r="B84" i="3"/>
  <c r="G83" i="3"/>
  <c r="F83" i="3"/>
  <c r="E83" i="3"/>
  <c r="D83" i="3"/>
  <c r="C83" i="3"/>
  <c r="B83" i="3"/>
  <c r="G82" i="3"/>
  <c r="F82" i="3"/>
  <c r="E82" i="3"/>
  <c r="D82" i="3"/>
  <c r="C82" i="3"/>
  <c r="B82" i="3"/>
  <c r="G81" i="3"/>
  <c r="F81" i="3"/>
  <c r="E81" i="3"/>
  <c r="D81" i="3"/>
  <c r="C81" i="3"/>
  <c r="B81" i="3"/>
  <c r="G80" i="3"/>
  <c r="F80" i="3"/>
  <c r="E80" i="3"/>
  <c r="D80" i="3"/>
  <c r="C80" i="3"/>
  <c r="B80" i="3"/>
  <c r="G79" i="3"/>
  <c r="F79" i="3"/>
  <c r="E79" i="3"/>
  <c r="D79" i="3"/>
  <c r="C79" i="3"/>
  <c r="B79" i="3"/>
  <c r="G78" i="3"/>
  <c r="F78" i="3"/>
  <c r="E78" i="3"/>
  <c r="D78" i="3"/>
  <c r="C78" i="3"/>
  <c r="B78" i="3"/>
  <c r="G77" i="3"/>
  <c r="F77" i="3"/>
  <c r="E77" i="3"/>
  <c r="D77" i="3"/>
  <c r="C77" i="3"/>
  <c r="B77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G73" i="3"/>
  <c r="F73" i="3"/>
  <c r="E73" i="3"/>
  <c r="D73" i="3"/>
  <c r="C73" i="3"/>
  <c r="B73" i="3"/>
  <c r="G72" i="3"/>
  <c r="F72" i="3"/>
  <c r="E72" i="3"/>
  <c r="D72" i="3"/>
  <c r="C72" i="3"/>
  <c r="B72" i="3"/>
  <c r="G71" i="3"/>
  <c r="F71" i="3"/>
  <c r="E71" i="3"/>
  <c r="D71" i="3"/>
  <c r="C71" i="3"/>
  <c r="B71" i="3"/>
  <c r="G70" i="3"/>
  <c r="F70" i="3"/>
  <c r="E70" i="3"/>
  <c r="D70" i="3"/>
  <c r="C70" i="3"/>
  <c r="B70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B66" i="3"/>
  <c r="G65" i="3"/>
  <c r="F65" i="3"/>
  <c r="E65" i="3"/>
  <c r="D65" i="3"/>
  <c r="C65" i="3"/>
  <c r="B65" i="3"/>
  <c r="G64" i="3"/>
  <c r="F64" i="3"/>
  <c r="E64" i="3"/>
  <c r="D64" i="3"/>
  <c r="C64" i="3"/>
  <c r="B64" i="3"/>
  <c r="G63" i="3"/>
  <c r="F63" i="3"/>
  <c r="E63" i="3"/>
  <c r="D63" i="3"/>
  <c r="C63" i="3"/>
  <c r="B63" i="3"/>
  <c r="G62" i="3"/>
  <c r="F62" i="3"/>
  <c r="E62" i="3"/>
  <c r="D62" i="3"/>
  <c r="C62" i="3"/>
  <c r="B62" i="3"/>
  <c r="G61" i="3"/>
  <c r="F61" i="3"/>
  <c r="E61" i="3"/>
  <c r="D61" i="3"/>
  <c r="C61" i="3"/>
  <c r="B61" i="3"/>
  <c r="G60" i="3"/>
  <c r="F60" i="3"/>
  <c r="E60" i="3"/>
  <c r="D60" i="3"/>
  <c r="C60" i="3"/>
  <c r="B60" i="3"/>
  <c r="G59" i="3"/>
  <c r="F59" i="3"/>
  <c r="E59" i="3"/>
  <c r="D59" i="3"/>
  <c r="C59" i="3"/>
  <c r="B59" i="3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8" i="3"/>
  <c r="F38" i="3"/>
  <c r="E38" i="3"/>
  <c r="D38" i="3"/>
  <c r="C38" i="3"/>
  <c r="B38" i="3"/>
  <c r="G37" i="3"/>
  <c r="F37" i="3"/>
  <c r="E37" i="3"/>
  <c r="D37" i="3"/>
  <c r="C37" i="3"/>
  <c r="B37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A4" i="3" s="1"/>
  <c r="G3" i="3"/>
  <c r="F3" i="3"/>
  <c r="E3" i="3"/>
  <c r="D3" i="3"/>
  <c r="C3" i="3"/>
  <c r="B3" i="3"/>
  <c r="A3" i="3" s="1"/>
  <c r="G2" i="3"/>
  <c r="F2" i="3"/>
  <c r="E2" i="3"/>
  <c r="D2" i="3"/>
  <c r="C2" i="3"/>
  <c r="G1" i="3"/>
  <c r="F1" i="3"/>
  <c r="E1" i="3"/>
  <c r="D1" i="3"/>
  <c r="C1" i="3"/>
  <c r="B1" i="3"/>
  <c r="A1" i="3"/>
  <c r="A5" i="3" l="1"/>
  <c r="A130" i="3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/>
  <c r="A383" i="3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6" i="3" l="1"/>
  <c r="A67" i="3"/>
  <c r="A257" i="3"/>
  <c r="A511" i="3"/>
  <c r="A7" i="3" l="1"/>
  <c r="A68" i="3"/>
  <c r="A258" i="3"/>
  <c r="A512" i="3"/>
  <c r="A8" i="3" l="1"/>
  <c r="A69" i="3"/>
  <c r="A259" i="3"/>
  <c r="A513" i="3"/>
  <c r="A9" i="3" l="1"/>
  <c r="A70" i="3"/>
  <c r="A260" i="3"/>
  <c r="A514" i="3"/>
  <c r="A10" i="3" l="1"/>
  <c r="A71" i="3"/>
  <c r="A261" i="3"/>
  <c r="A515" i="3"/>
  <c r="A11" i="3" l="1"/>
  <c r="A72" i="3"/>
  <c r="A262" i="3"/>
  <c r="A516" i="3"/>
  <c r="A12" i="3" l="1"/>
  <c r="A73" i="3"/>
  <c r="A263" i="3"/>
  <c r="A517" i="3"/>
  <c r="A13" i="3" l="1"/>
  <c r="A74" i="3"/>
  <c r="A264" i="3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518" i="3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4" i="3" l="1"/>
  <c r="A75" i="3"/>
  <c r="A15" i="3" l="1"/>
  <c r="A76" i="3"/>
  <c r="A16" i="3" l="1"/>
  <c r="A77" i="3"/>
  <c r="A17" i="3" l="1"/>
  <c r="A78" i="3"/>
  <c r="A18" i="3" l="1"/>
  <c r="A79" i="3"/>
  <c r="A19" i="3" l="1"/>
  <c r="A80" i="3"/>
  <c r="A20" i="3" l="1"/>
  <c r="A81" i="3"/>
  <c r="A21" i="3" l="1"/>
  <c r="A82" i="3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83" i="3"/>
  <c r="A84" i="3" l="1"/>
  <c r="A85" i="3" l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L56" i="77"/>
  <c r="AH67" i="77"/>
  <c r="AL23" i="77"/>
  <c r="AL45" i="77"/>
  <c r="AL18" i="77"/>
  <c r="AH16" i="77"/>
  <c r="AH66" i="77"/>
  <c r="AH18" i="77"/>
  <c r="AJ64" i="77"/>
  <c r="AJ47" i="77"/>
  <c r="AL46" i="77"/>
  <c r="AL41" i="77"/>
  <c r="AH42" i="77"/>
  <c r="AH49" i="77"/>
  <c r="AH59" i="77"/>
  <c r="AL48" i="77"/>
  <c r="AH9" i="77"/>
  <c r="AH38" i="77"/>
  <c r="AL33" i="77"/>
  <c r="AL54" i="77"/>
  <c r="AL52" i="77"/>
  <c r="AL8" i="77"/>
  <c r="AJ40" i="77"/>
  <c r="AJ46" i="77"/>
  <c r="AH11" i="77"/>
  <c r="AJ26" i="77"/>
  <c r="AH57" i="77"/>
  <c r="AL36" i="77"/>
  <c r="AH71" i="77"/>
  <c r="AJ59" i="77"/>
  <c r="AL38" i="77"/>
  <c r="AL49" i="77"/>
  <c r="AL53" i="77"/>
  <c r="AJ72" i="77"/>
  <c r="AJ27" i="77"/>
  <c r="AJ55" i="77"/>
  <c r="AL64" i="77"/>
  <c r="AJ45" i="77"/>
  <c r="AJ42" i="77"/>
  <c r="AJ10" i="77"/>
  <c r="AL7" i="77"/>
  <c r="AJ71" i="77"/>
  <c r="AJ48" i="77"/>
  <c r="AH63" i="77"/>
  <c r="AL65" i="77"/>
  <c r="AH58" i="77"/>
  <c r="AJ7" i="77"/>
  <c r="AH33" i="77"/>
  <c r="AJ25" i="77"/>
  <c r="AL40" i="77"/>
  <c r="AL32" i="77"/>
  <c r="AJ58" i="77"/>
  <c r="AJ66" i="77"/>
  <c r="AJ35" i="77"/>
  <c r="AJ34" i="77"/>
  <c r="AH35" i="77"/>
  <c r="AJ74" i="77"/>
  <c r="AJ54" i="77"/>
  <c r="AL57" i="77"/>
  <c r="AL63" i="77"/>
  <c r="AL12" i="77"/>
  <c r="AH34" i="77"/>
  <c r="AJ32" i="77"/>
  <c r="AL25" i="77"/>
  <c r="AL34" i="77"/>
  <c r="AL59" i="77"/>
  <c r="AL66" i="77"/>
  <c r="AL20" i="77"/>
  <c r="AH55" i="77"/>
  <c r="AL67" i="77"/>
  <c r="AL31" i="77"/>
  <c r="AJ20" i="77"/>
  <c r="AH39" i="77"/>
  <c r="AL58" i="77"/>
  <c r="AL39" i="77"/>
  <c r="AL30" i="77"/>
  <c r="AH73" i="77"/>
  <c r="AH74" i="77"/>
  <c r="AJ53" i="77"/>
  <c r="AJ68" i="77"/>
  <c r="AL71" i="77"/>
  <c r="AH17" i="77"/>
  <c r="AH10" i="77"/>
  <c r="AL72" i="77"/>
  <c r="AJ62" i="77"/>
  <c r="AL21" i="77"/>
  <c r="AH19" i="77"/>
  <c r="AH68" i="77"/>
  <c r="AJ49" i="77"/>
  <c r="AH47" i="77"/>
  <c r="AJ63" i="77"/>
  <c r="AJ31" i="77"/>
  <c r="AJ24" i="77"/>
  <c r="AL73" i="77"/>
  <c r="AL35" i="77"/>
  <c r="AH22" i="77"/>
  <c r="AJ52" i="77"/>
  <c r="AJ38" i="77"/>
  <c r="AJ21" i="77"/>
  <c r="AJ57" i="77"/>
  <c r="AJ23" i="77"/>
  <c r="AL62" i="77"/>
  <c r="AL10" i="77"/>
  <c r="AL27" i="77"/>
  <c r="AL74" i="77"/>
  <c r="AJ30" i="77"/>
  <c r="AJ67" i="77"/>
  <c r="AL22" i="77"/>
  <c r="AJ41" i="77"/>
  <c r="AL55" i="77"/>
  <c r="AL19" i="77"/>
  <c r="AJ22" i="77"/>
  <c r="AL17" i="77"/>
  <c r="AJ36" i="77"/>
  <c r="AL47" i="77"/>
  <c r="AL68" i="77"/>
  <c r="AJ12" i="77"/>
  <c r="AL42" i="77"/>
  <c r="AJ56" i="77"/>
  <c r="AH27" i="77" l="1"/>
  <c r="AH41" i="77"/>
  <c r="AH64" i="77"/>
  <c r="AH31" i="77"/>
  <c r="AH48" i="77"/>
  <c r="AH45" i="77"/>
  <c r="AH65" i="77"/>
  <c r="AH30" i="77"/>
  <c r="AH54" i="77"/>
  <c r="AH7" i="77"/>
  <c r="AH8" i="77"/>
  <c r="AH53" i="77"/>
  <c r="AH40" i="77"/>
  <c r="AH72" i="77"/>
  <c r="AH21" i="77"/>
  <c r="AH62" i="77"/>
  <c r="AH32" i="77"/>
  <c r="AH52" i="77"/>
  <c r="AH56" i="77"/>
  <c r="AJ39" i="77"/>
  <c r="AJ9" i="77"/>
  <c r="AL13" i="77"/>
  <c r="AJ13" i="77"/>
  <c r="AJ65" i="77"/>
  <c r="AJ33" i="77"/>
  <c r="AL16" i="77"/>
  <c r="AJ18" i="77"/>
  <c r="AL26" i="77"/>
  <c r="AL24" i="77"/>
  <c r="AJ11" i="77"/>
  <c r="AJ73" i="77"/>
  <c r="AL9" i="77"/>
  <c r="AJ17" i="77"/>
  <c r="AL11" i="77"/>
  <c r="AJ19" i="77"/>
  <c r="AJ8" i="77"/>
  <c r="AJ16" i="77"/>
  <c r="AH25" i="77" l="1"/>
  <c r="AH20" i="77"/>
  <c r="AH13" i="77"/>
  <c r="AH26" i="77"/>
  <c r="AH23" i="77"/>
  <c r="AH12" i="77"/>
  <c r="AH24" i="77"/>
  <c r="AH46" i="77"/>
  <c r="AH36" i="77"/>
</calcChain>
</file>

<file path=xl/sharedStrings.xml><?xml version="1.0" encoding="utf-8"?>
<sst xmlns="http://schemas.openxmlformats.org/spreadsheetml/2006/main" count="10343" uniqueCount="596">
  <si>
    <t>Levels</t>
  </si>
  <si>
    <t>Accounts</t>
  </si>
  <si>
    <t>Actuals</t>
  </si>
  <si>
    <t>Brattleboro Memorial Hospital</t>
  </si>
  <si>
    <t/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</si>
  <si>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</si>
  <si>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</si>
  <si>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</si>
  <si>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</si>
  <si>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</si>
  <si>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</si>
  <si>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</si>
  <si>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</si>
  <si>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</si>
  <si>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</si>
  <si>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</si>
  <si>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</si>
  <si>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All Vermont Community Hospitals</t>
  </si>
  <si>
    <t>Description:</t>
  </si>
  <si>
    <t>Currency:</t>
  </si>
  <si>
    <t>United States of America, Dollars</t>
  </si>
  <si>
    <t>NO CONDITIONAL FORMATTING IN ORANGE AREA</t>
  </si>
  <si>
    <t>25-99 BEDS</t>
  </si>
  <si>
    <t>Critical Access Hospitals</t>
  </si>
  <si>
    <t>100-249 BEDS</t>
  </si>
  <si>
    <t>OVER 400 BEDS</t>
  </si>
  <si>
    <t>COMPARATIVE DATA</t>
  </si>
  <si>
    <t>SYSTEM TOTAL OR AVG. - ALL VT HOSPITALS</t>
  </si>
  <si>
    <t>MEDIAN - ALL VERMONT HOSPITALS</t>
  </si>
  <si>
    <t>MEDIAN - CRITICAL ACCESS (CAH) HOSPITALS</t>
  </si>
  <si>
    <t>NORTHEAST CAH</t>
  </si>
  <si>
    <t>OTHER NON-PROFIT</t>
  </si>
  <si>
    <t>100-199 BEDS</t>
  </si>
  <si>
    <t>ALL TEACHING</t>
  </si>
  <si>
    <t>&gt;499 BEDS</t>
  </si>
  <si>
    <t>STATISTIC</t>
  </si>
  <si>
    <t>RANKING</t>
  </si>
  <si>
    <t>CAH</t>
  </si>
  <si>
    <t>BEDS</t>
  </si>
  <si>
    <t>STATE</t>
  </si>
  <si>
    <t>PERCENT CHANGE</t>
  </si>
  <si>
    <t>Northeast CAH</t>
  </si>
  <si>
    <t>Other Non-Profit</t>
  </si>
  <si>
    <t>100 - 199 Beds</t>
  </si>
  <si>
    <t>All Teaching</t>
  </si>
  <si>
    <t>Greater Than 499 Beds</t>
  </si>
  <si>
    <t>[Avg_Daily_Census_Metric] Average Daily Census</t>
  </si>
  <si>
    <t>[Avg_Length_of_Stay_Metric] Average Length of Stay</t>
  </si>
  <si>
    <t>[Acute_ALOS_Metric] Acute ALOS</t>
  </si>
  <si>
    <t>[Adj_Admits_Metric] Adjusted Admissions</t>
  </si>
  <si>
    <t>[Adj_Days_Metric] Adjusted Days</t>
  </si>
  <si>
    <t>[Acute_Care_Ave_Daily_Census_Metric] Acute Care Ave Daily Census</t>
  </si>
  <si>
    <t>[Age_of_Plant_Metric] Age of Plant</t>
  </si>
  <si>
    <t>[Age_of_Plant_Bldg_Metric] Age of Plant Building</t>
  </si>
  <si>
    <t>[Age_of_Plant_Equip_Metric] Age of Plant Equipment</t>
  </si>
  <si>
    <t>[Long_Term_Debt_Cap_Metric] Long Term Debt to Capitalization</t>
  </si>
  <si>
    <t>[Debt_per_Staff_Bed_Metric] Debt per Staffed Bed</t>
  </si>
  <si>
    <t>[Net_Prop_Plant_and_Equip_per_Staffed_Bed_Metric] Net Prop, Plant &amp; Equip per Staffed Bed</t>
  </si>
  <si>
    <t>[Long_Term_Debt_to_Total_Assets_Metric] Long Term Debt to Total Assets</t>
  </si>
  <si>
    <t>[Debt_Service_Coverage_Ratio_Metric] Debt Service Coverage Ratio</t>
  </si>
  <si>
    <t>[Depreciation_Rate_Metric] Depreciation Rate</t>
  </si>
  <si>
    <t>[Cap_Expenditures_to_Depreciation_Metric] Capital Expenditures to Depreciation</t>
  </si>
  <si>
    <t>[Cap_Expenditure_Growth_Rate_Metric] Capital Expenditure Growth Rate</t>
  </si>
  <si>
    <t>[Cap_Acquisitions_as_a_pct_of_Net_Patient_Rev_Metric] Capital Acquisitions as a % of Net Patient Rev</t>
  </si>
  <si>
    <t>[Deduction_pct_Metric] Deduction %</t>
  </si>
  <si>
    <t>[Bad_Debt_pct_Metric] Bad Debt %</t>
  </si>
  <si>
    <t>[Free_Care_pct_Metric] Free Care %</t>
  </si>
  <si>
    <t>[Operating_Margin_pct_Metric] Operating Margin %</t>
  </si>
  <si>
    <t>[Total_Margin_pct_Metric] Total Margin %</t>
  </si>
  <si>
    <t>[Outpatient_Gross_Rev_pct_Metric] Outpatient Gross Revenue %</t>
  </si>
  <si>
    <t>[Inpatient_Gross_Rev_pct_Metric] Inpatient Gross Revenue %</t>
  </si>
  <si>
    <t>[SNF_Rehab_Swing_Gross_Rev_pct_Metric] SNF/Rehab/Swing Gross Revenue %</t>
  </si>
  <si>
    <t>[Medicare_Net_Patient_Rev_pct_incl_Phys_Metric] Medicare Net Patient Revenue % including Phys</t>
  </si>
  <si>
    <t>[Medicaid_Net_Patient_Rev_pct_incl_Phys_Metric] Medicaid Net Patient Revenue % including Phys</t>
  </si>
  <si>
    <t>[Commercial_Self_Pay_Net_Patient_Rev_pct_incl_Phys_Metric] Commercial/Self Pay Net Patient Rev % including Phys</t>
  </si>
  <si>
    <t>[Adj_Admits_Per_FTE_Metric] Adjusted Admissions Per FTE</t>
  </si>
  <si>
    <t>[FTEs_per_100_Adj_Discharges_Metric] FTEs per 100 Adj Discharges</t>
  </si>
  <si>
    <t>[FTEs_Per_Adj_Occupied_Bed_Metric] FTEs Per Adjusted Occupied Bed</t>
  </si>
  <si>
    <t>[Return_On_Assets_Metric] Return On Assets</t>
  </si>
  <si>
    <t>[OH_Exp_w_fringe_pct_of_TTL_OPEX_Metric] Overhead Expense w/ fringe, as a % of Total Operating Exp</t>
  </si>
  <si>
    <t>[Cost_per_Adj_Admits_Metric] Cost per Adjusted Admission</t>
  </si>
  <si>
    <t>[Salary_per_FTE_NonMD_Metric] Salary per FTE - Non-MD</t>
  </si>
  <si>
    <t>[Salary_and_Benefits_per_FTE_NonMD_Metric] Salary &amp; Benefits per FTE - Non-MD</t>
  </si>
  <si>
    <t>[Fringe_Benefit_pct_NonMD_Metric] Fringe Benefit % - Non-MD</t>
  </si>
  <si>
    <t>[Comp_Ratio_Metric] Compensation Ratio</t>
  </si>
  <si>
    <t>[Cap_Cost_pct_of_Total_Expense_Metric] Capital Cost % of Total Expense</t>
  </si>
  <si>
    <t>[Cap_Cost_per_Adj_Admits_Metric] Capital Cost per Adjusted Admission</t>
  </si>
  <si>
    <t>[Contractual_Allowance_pct_Metric] Contractual Allowance %</t>
  </si>
  <si>
    <t>[Current_Ratio_Metric] Current Ratio</t>
  </si>
  <si>
    <t>[Days_Payable_metric] Days Payable</t>
  </si>
  <si>
    <t>[Days_Receivable_Metric] Days Receivable</t>
  </si>
  <si>
    <t>[Days_Cash_on_Hand_Metric] Days Cash on Hand</t>
  </si>
  <si>
    <t>[Cash_Flow_Margin_Metric] Cash Flow Margin</t>
  </si>
  <si>
    <t>[Cash_to_Long_Term_Debt_Metric] Cash to Long Term Debt</t>
  </si>
  <si>
    <t>[Cash_Flow_to_Total_Debt_Metric] Cash Flow to Total Debt</t>
  </si>
  <si>
    <t>[Gross_Price_per_Discharge_Metric] Gross Price per Discharge</t>
  </si>
  <si>
    <t>[Gross_Price_per_Visit_Metric] Gross Price per Visit</t>
  </si>
  <si>
    <t>[Gross_Rev_per_Adj_Admits_Metric] Gross Revenue per Adj Admission</t>
  </si>
  <si>
    <t>[Net_Rev_per_Adj_Admits_Metric] Net Revenue per Adjusted Admission</t>
  </si>
  <si>
    <t>[Phys_Gross_Pct_Ttl_Gross_Metric] Physician Gross as % of Ttl Gross Rev</t>
  </si>
  <si>
    <t>[Phys_Pct_Net_Rev_Metric] Physician % of Net Rev</t>
  </si>
  <si>
    <t>[Free_Care_Gross_Metric] Free Care (Gross Revenue)</t>
  </si>
  <si>
    <t>All Vermont Community Hospitals (Rollup)</t>
  </si>
  <si>
    <t>BENCHMARK LOOKUP</t>
  </si>
  <si>
    <t>HOSPITAL LOOKUP</t>
  </si>
  <si>
    <t>[Medicare_Gross_Pct_Tot_Gross_Metric] Medicare Gross as % of Tot Gross Rev</t>
  </si>
  <si>
    <t>[Medicaid_Gross_Pct_Tot_Gross_Metric] Medicaid Gross as % of Tot Gross Rev</t>
  </si>
  <si>
    <t>[CommSelf_Gross_Pct_Tot_Gross_Metric] Comm/self Gross as % of Tot Gross Rev</t>
  </si>
  <si>
    <t>[Medicare_Pct_Net_Rev_Metric] Medicare % of Net Rev (less dispr)</t>
  </si>
  <si>
    <t>[Medicaid_Pct_Net_Rev_Metric] Medicaid % of Net Rev (less dispr)</t>
  </si>
  <si>
    <t>[CommSelf_Pct_Net_Rev_Metric] Comm/self % of Net Rev (less dispr)</t>
  </si>
  <si>
    <t>VERMONT COMMUNITY HOSPITALS</t>
  </si>
  <si>
    <t>FINANCIAL AND STATISTICAL</t>
  </si>
  <si>
    <t>TRENDS</t>
  </si>
  <si>
    <t>Vermont Community Hospitals</t>
  </si>
  <si>
    <t>General Information</t>
  </si>
  <si>
    <t>Chief</t>
  </si>
  <si>
    <t>Executive</t>
  </si>
  <si>
    <t>Financial</t>
  </si>
  <si>
    <t xml:space="preserve">Provider </t>
  </si>
  <si>
    <t>Location</t>
  </si>
  <si>
    <t>Officer</t>
  </si>
  <si>
    <t>Brattleboro</t>
  </si>
  <si>
    <t>Steven Gordon</t>
  </si>
  <si>
    <t>Central Vermont Hospital</t>
  </si>
  <si>
    <t>Berlin</t>
  </si>
  <si>
    <t>Morrisville</t>
  </si>
  <si>
    <t>Burlington</t>
  </si>
  <si>
    <t>Randolph</t>
  </si>
  <si>
    <t>Jeff Hebert</t>
  </si>
  <si>
    <t>Townshend</t>
  </si>
  <si>
    <t>Stephen Brown</t>
  </si>
  <si>
    <t>Mount Ascutney Hospital</t>
  </si>
  <si>
    <t>Windsor</t>
  </si>
  <si>
    <t>Newport</t>
  </si>
  <si>
    <t>Claudio Fort</t>
  </si>
  <si>
    <t>Andre Bissonnette</t>
  </si>
  <si>
    <t>St. Johnsbury</t>
  </si>
  <si>
    <t>Bob Hersey</t>
  </si>
  <si>
    <t>St. Albans</t>
  </si>
  <si>
    <t>Jill Bowen</t>
  </si>
  <si>
    <t>Middlebury</t>
  </si>
  <si>
    <t>Rutland</t>
  </si>
  <si>
    <t>Southwestern Vermont Medical Center</t>
  </si>
  <si>
    <t>East Bennington</t>
  </si>
  <si>
    <t>Thomas Dee</t>
  </si>
  <si>
    <t>Steven Majetich</t>
  </si>
  <si>
    <t>Springfield</t>
  </si>
  <si>
    <t>David Sanville</t>
  </si>
  <si>
    <t>ALL VERMONT COMMUNITY HOSPITAL TOTALS</t>
  </si>
  <si>
    <t>KEY HOSPITAL STATISTICS &amp; RATIOS</t>
  </si>
  <si>
    <t>TABLE OF CONTENTS</t>
  </si>
  <si>
    <t>TYPE</t>
  </si>
  <si>
    <t>PAGE #</t>
  </si>
  <si>
    <t>REV</t>
  </si>
  <si>
    <t xml:space="preserve">   All Net Patient Revenue %</t>
  </si>
  <si>
    <t xml:space="preserve">   Medicare Net Patient Revenue % incl Phys</t>
  </si>
  <si>
    <t xml:space="preserve">   Medicaid Net Patient Revenue % incl Phys</t>
  </si>
  <si>
    <t>UTIL</t>
  </si>
  <si>
    <t>Average Daily Census</t>
  </si>
  <si>
    <t xml:space="preserve">   Commercial/Self Pay Net Patient Rev % incl Phys</t>
  </si>
  <si>
    <t>Average Length of Stay</t>
  </si>
  <si>
    <t>PROD</t>
  </si>
  <si>
    <t xml:space="preserve">   Adjusted Admissions Per FTE</t>
  </si>
  <si>
    <t>Acute ALOS</t>
  </si>
  <si>
    <t xml:space="preserve">   FTEs per 100 Adj Discharges</t>
  </si>
  <si>
    <t>Adjusted Admissions</t>
  </si>
  <si>
    <t xml:space="preserve">   FTEs Per Adjusted Occupied Bed</t>
  </si>
  <si>
    <t>Adjusted Days</t>
  </si>
  <si>
    <t xml:space="preserve">   Overhead Expense w/ fringe, as a % of Total Operating Exp</t>
  </si>
  <si>
    <t>Acute Care Ave Daily Census</t>
  </si>
  <si>
    <t xml:space="preserve">   Return On Assets</t>
  </si>
  <si>
    <t>CAP</t>
  </si>
  <si>
    <t>Age of Plant</t>
  </si>
  <si>
    <t>COST</t>
  </si>
  <si>
    <t xml:space="preserve">   Cost per Adjusted Admission</t>
  </si>
  <si>
    <t>Age of Plant - Building</t>
  </si>
  <si>
    <t xml:space="preserve">   Salary per FTE - Non-MD</t>
  </si>
  <si>
    <t>Age of Plant - Equipment</t>
  </si>
  <si>
    <t xml:space="preserve">   Salary &amp; Benefits per FTE - Non-MD</t>
  </si>
  <si>
    <t>Long Term Debt to Capitalization</t>
  </si>
  <si>
    <t xml:space="preserve">   Fringe Benefit % - Non-MD</t>
  </si>
  <si>
    <t>Debt per Staffed Bed</t>
  </si>
  <si>
    <t xml:space="preserve">   Compensation Ratio</t>
  </si>
  <si>
    <t>Net Prop, Plant &amp; Equip per Staffed Bed</t>
  </si>
  <si>
    <t xml:space="preserve">   Capital Cost % of Total Expense</t>
  </si>
  <si>
    <t>Long Term Debt to Total Assets</t>
  </si>
  <si>
    <t xml:space="preserve">   Capital Cost per Adjusted Admission</t>
  </si>
  <si>
    <t xml:space="preserve">   Contractual Allowance %</t>
  </si>
  <si>
    <t>Depreciation Rate</t>
  </si>
  <si>
    <t>CASH</t>
  </si>
  <si>
    <t xml:space="preserve">   Current Ratio</t>
  </si>
  <si>
    <t>Capital Expenditures to Depreciation</t>
  </si>
  <si>
    <t xml:space="preserve">   Days Payable</t>
  </si>
  <si>
    <t>Capital Expenditure Growth Rate</t>
  </si>
  <si>
    <t xml:space="preserve">   Days Receivable</t>
  </si>
  <si>
    <t>Capital Acquisitions As a % of Net Patient Rev</t>
  </si>
  <si>
    <t xml:space="preserve">   Days Cash on Hand</t>
  </si>
  <si>
    <t>Deduction %</t>
  </si>
  <si>
    <t xml:space="preserve">   Cash Flow Margin</t>
  </si>
  <si>
    <t>Bad Debt %</t>
  </si>
  <si>
    <t xml:space="preserve">   Cash to Long Term Debt</t>
  </si>
  <si>
    <t>Free Care %</t>
  </si>
  <si>
    <t xml:space="preserve">   Cash Flow to Debt</t>
  </si>
  <si>
    <t>Operating Margin %</t>
  </si>
  <si>
    <t>UNIT</t>
  </si>
  <si>
    <t xml:space="preserve">   Gross Price per Discharge</t>
  </si>
  <si>
    <t>Total Margin %</t>
  </si>
  <si>
    <t xml:space="preserve">   Gross Price per Visit</t>
  </si>
  <si>
    <t>Outpatient Gross Revenue %</t>
  </si>
  <si>
    <t xml:space="preserve">   Gross Revenue per Adjusted Admission</t>
  </si>
  <si>
    <t xml:space="preserve">   Net Revenue per Adjusted Admission</t>
  </si>
  <si>
    <t>General Information by Hospital</t>
  </si>
  <si>
    <t>General</t>
  </si>
  <si>
    <t>(if no data is shown below, data is not available from this source)</t>
  </si>
  <si>
    <t xml:space="preserve">  SNF/Rehab/Swing Gross Revenue %</t>
  </si>
  <si>
    <t>The University of Vermont Medical Center</t>
  </si>
  <si>
    <t>Greater than 400 Beds</t>
  </si>
  <si>
    <t>&gt;400 BEDS</t>
  </si>
  <si>
    <t>[Avg_Daily_Census_Peers] Average Daily Census-Peers</t>
  </si>
  <si>
    <t>[Avg_Length_of_Stay_Peers] Average Length of Stay-Peers</t>
  </si>
  <si>
    <t>[Acute_ALOS_Peers] Acute ALOS-Peers</t>
  </si>
  <si>
    <t>[Adj_Admits_Peers] Adjusted Admissions-Peers</t>
  </si>
  <si>
    <t>[Adj_Days_Peers] Adjusted Days-Peers</t>
  </si>
  <si>
    <t>[Acute_Care_Ave_Daily_Census_Peers] Acute Care Ave Daily Census-Peers</t>
  </si>
  <si>
    <t>[Age_of_Plant_Peers] Age of Plant-Peers</t>
  </si>
  <si>
    <t>[Age_of_Plant_Building_Peers] Age of Plant - Building-Peers</t>
  </si>
  <si>
    <t>[Age_of_Plant_Equipment_Peers] Age of Plant - Equipment-Peers</t>
  </si>
  <si>
    <t>[Long_Term_Debt_to_Capization_Peers] Long Term Debt to Capitalization-Peers</t>
  </si>
  <si>
    <t>[Debt_per_Staffed_Bed_Peers] Debt per Staffed Bed-Peers</t>
  </si>
  <si>
    <t>[Net_Prop_Plant_and_Equip_per_Staffed_Bed_Peers] Net Prop, Plant &amp; Equip per Staffed Bed-Peers</t>
  </si>
  <si>
    <t>[Long_Term_Debt_to_Total_Assets_Peers] Long Term Debt to Total Assets-Peers</t>
  </si>
  <si>
    <t>[Debt_Service_Coverage_Ratio_Peers] Debt Service Coverage Ratio-Peers</t>
  </si>
  <si>
    <t>[Depreciation_Rate_Peers] Depreciation Rate-Peers</t>
  </si>
  <si>
    <t>[Cap_Expenditures_to_Depreciation_Peers] Capital Expenditures to Depreciation-Peers</t>
  </si>
  <si>
    <t>[Cap_Expenditure_Growth_Rate_Peers] Capital Expenditure Growth Rate-Peers</t>
  </si>
  <si>
    <t>[Cap_Acquisitions_as_a_pct_of_Net_Patient_Rev_Peers] Capital Acquisitions as a % of Net Patient Rev-Peers</t>
  </si>
  <si>
    <t>[Deduction_pct_Peers] Deduction %-Peers</t>
  </si>
  <si>
    <t>[Bad_Debt_pct_Peers] Bad Debt %-Peers</t>
  </si>
  <si>
    <t>[Free_Care_pct_Peers] Free Care %-Peers</t>
  </si>
  <si>
    <t>[Operating_Margin_pct_Peers] Operating Margin %-Peers</t>
  </si>
  <si>
    <t>[Total_Margin_pct_Peers] Total Margin %-Peers</t>
  </si>
  <si>
    <t>[Outpatient_Gross_Rev_pct_Peers] Outpatient Gross Revenue %-Peers</t>
  </si>
  <si>
    <t>[Inpatient_Gross_Rev_pct_Peers] Inpatient Gross Revenue %-Peers</t>
  </si>
  <si>
    <t>[SNF_Rehab_Swing_Gross_Rev_pct_Peers] SNF/Rehab/Swing Gross Revenue %-Peers</t>
  </si>
  <si>
    <t>[All_Net_Patient_Rev_pct_Peers] All Net Patient Revenue %-Peers</t>
  </si>
  <si>
    <t>[Medicare_Net_Patient_Rev_pct_incl_Phys_Peers] Medicare Net Patient Revenue % including Phys-Peers</t>
  </si>
  <si>
    <t>[Medicaid_Net_Patient_Rev_pct_incl_Phys_Peers] Medicaid Net Patient Revenue % including Phys-Peers</t>
  </si>
  <si>
    <t>[Commercial_Self_Pay_Net_Patient_Rev_pct_incl_Phys_Peers] Commercial/Self Pay Net Patient Rev % including Phys-Peers</t>
  </si>
  <si>
    <t>[Adj_Admits_Per_FTE_Peers] Adjusted Admissions Per FTE-Peers</t>
  </si>
  <si>
    <t>[FTEs_per_100_Adj_Discharges_Peers] FTEs per 100 Adj Discharges-Peers</t>
  </si>
  <si>
    <t>[FTEs_Per_Adj_Occupied_Bed_Peers] FTEs Per Adjusted Occupied Bed-Peers</t>
  </si>
  <si>
    <t>[Return_On_Assets_Peers] Return On Assets-Peers</t>
  </si>
  <si>
    <t>[OH_Exp_w_fringe_pct_of_TTL_OPEX_Peers] Overhead Expense w/ fringe, as a % of Total Operating Exp-Peers</t>
  </si>
  <si>
    <t>[Cost_per_Adj_Admits_Peers] Cost per Adjusted Admission-Peers</t>
  </si>
  <si>
    <t>[Salary_per_FTE_NonMD_Peers] Salary per FTE - Non-MD-Peers</t>
  </si>
  <si>
    <t>[Salary_and_Benefits_per_FTE_NonMD_Peers] Salary &amp; Benefits per FTE - Non-MD-Peers</t>
  </si>
  <si>
    <t>[Fringe_Benefit_pct_NonMD_Peers] Fringe Benefit % - Non-MD-Peers</t>
  </si>
  <si>
    <t>[Comp_Ratio_Peers] Compensation Ratio-Peers</t>
  </si>
  <si>
    <t>[Cap_Cost_pct_of_Total_Expense_Peers] Capital Cost % of Total Expense-Peers</t>
  </si>
  <si>
    <t>[Cap_Cost_per_Adj_Admits_Peers] Capital Cost per Adjusted Admission-Peers</t>
  </si>
  <si>
    <t>[Contractual_Allowance_pct_Peers] Contractual Allowance %-Peers</t>
  </si>
  <si>
    <t>[Current_Ratio_Peers] Current Ratio-Peers</t>
  </si>
  <si>
    <t>[Days_Payable_Peers] Days Payable-Peers</t>
  </si>
  <si>
    <t>[Days_Receivable_Peers] Days Receivable-Peers</t>
  </si>
  <si>
    <t>[Days_Cash_on_Hand_Peers] Days Cash on Hand-Peers</t>
  </si>
  <si>
    <t>[Cash_Flow_Margin_Peers] Cash Flow Margin-Peers</t>
  </si>
  <si>
    <t>[Cash_to_Long_Term_Debt_Peers] Cash to Long Term Debt-Peers</t>
  </si>
  <si>
    <t>[Cash_Flow_to_Total_Debt_Peers] Cash Flow to Total Debt-Peers</t>
  </si>
  <si>
    <t>[Gross_Price_per_Discharge_Peers] Gross Price per Discharge-Peers</t>
  </si>
  <si>
    <t>[Gross_Price_per_Visit_Peers] Gross Price per Visit-Peers</t>
  </si>
  <si>
    <t>[Gross_Rev_per_Adj_Admits_Peers] Gross Revenue per Adj Admission-Peers</t>
  </si>
  <si>
    <t>[Net_Rev_per_Adj_Admits_Peers] Net Revenue per Adjusted Admission-Peers</t>
  </si>
  <si>
    <t>[Medicare_Gross_Pct_Ttl_Gross_Peers] Medicare Gross as % of Ttl Gross Rev-Peers</t>
  </si>
  <si>
    <t>[Medicaid_Gross_Pct_Ttl_Gross_Peers] Medicaid Gross as % of Ttl Gross Rev-Peers</t>
  </si>
  <si>
    <t>[CommSelf_Gross_Pct_Ttl_Gross_Peers] Comm/self Gross as % of Ttl Gross Rev-Peers</t>
  </si>
  <si>
    <t>[Phys_Gross_Pct_Ttl_Gross_Peers] Physician Gross as % of Ttl Gross Rev-Peers</t>
  </si>
  <si>
    <t>[Medicare_Pct_Net_Rev_Peers] Medicare % of Net Rev-Peers</t>
  </si>
  <si>
    <t>[Medicaid_Pct_Net_Rev_Peers] Medicaid % of Net Rev-Peers</t>
  </si>
  <si>
    <t>[CommSelf_Pct_Net_Rev_Peers] Comm/self % of Net Rev-Peers</t>
  </si>
  <si>
    <t>[Phys_Pct_Net_Rev_Peers] Physician % of Net Rev-Peers</t>
  </si>
  <si>
    <t>[Free_Care_Gross_Peers] Free Care (Gross Revenue)-Peers</t>
  </si>
  <si>
    <t>EDITS</t>
  </si>
  <si>
    <t>Type</t>
  </si>
  <si>
    <t>Statistic</t>
  </si>
  <si>
    <t>UTI</t>
  </si>
  <si>
    <t>Y to Y</t>
  </si>
  <si>
    <t>Ave Ann</t>
  </si>
  <si>
    <t>Income Statement Summary</t>
  </si>
  <si>
    <t>Gross Patient Care Revenue</t>
  </si>
  <si>
    <t>Gross  Revenue</t>
  </si>
  <si>
    <t>Inpatient Care Revenue</t>
  </si>
  <si>
    <t>Outpatient Care Revenue</t>
  </si>
  <si>
    <t>Outpatient Care Revenue - Physician</t>
  </si>
  <si>
    <t>Chronic/SNF PT Care Revenue</t>
  </si>
  <si>
    <t>Swing Beds PT Care Revenue</t>
  </si>
  <si>
    <t>Net Revenue Deductions</t>
  </si>
  <si>
    <t>Total Operating Revenue</t>
  </si>
  <si>
    <t>Operating Expense</t>
  </si>
  <si>
    <t>Total Operating Expenses</t>
  </si>
  <si>
    <t>Net Operating Income (Loss)</t>
  </si>
  <si>
    <t>Operating Surplus</t>
  </si>
  <si>
    <t>Non-Operating Revenue</t>
  </si>
  <si>
    <t>Excess (Deficit) of Revenue Over Expense</t>
  </si>
  <si>
    <t>Total Surplus</t>
  </si>
  <si>
    <t>Utilization Statistics</t>
  </si>
  <si>
    <t>Acute Beds (Staffed)</t>
  </si>
  <si>
    <t>Acute Staffed Beds</t>
  </si>
  <si>
    <t>Acute Admissions</t>
  </si>
  <si>
    <t>Physician Office Visits</t>
  </si>
  <si>
    <t>All Outpatient Visits</t>
  </si>
  <si>
    <t>Adjusted Admissions*</t>
  </si>
  <si>
    <t>Staffing Information</t>
  </si>
  <si>
    <t>Total NON-MD $/FTE</t>
  </si>
  <si>
    <t>Total Non-MD $/FTE</t>
  </si>
  <si>
    <t>Compensation Ratio</t>
  </si>
  <si>
    <t>Non-MD FTEs (Rollup)</t>
  </si>
  <si>
    <t>Total Non-MD FTEs</t>
  </si>
  <si>
    <t>Physician FTEs</t>
  </si>
  <si>
    <t>Uncompensated Care</t>
  </si>
  <si>
    <t>Free Care (Gross Revenue)</t>
  </si>
  <si>
    <t>Free Care % of Gross Revenue</t>
  </si>
  <si>
    <t>Bad Debt</t>
  </si>
  <si>
    <t>Bad Debt (Gross Revenue)</t>
  </si>
  <si>
    <t>Bad Debt % of Gross Revenue</t>
  </si>
  <si>
    <t>% share of total Gross Revenue</t>
  </si>
  <si>
    <t>Medicare Gross as % of Tot Gross Rev</t>
  </si>
  <si>
    <t xml:space="preserve">   Medicare</t>
  </si>
  <si>
    <t>Medicaid Gross as % of Tot Gross Rev</t>
  </si>
  <si>
    <t xml:space="preserve">   Medicaid</t>
  </si>
  <si>
    <t>Comm/self Gross as % of Tot Gross Rev</t>
  </si>
  <si>
    <t xml:space="preserve">   Commercial</t>
  </si>
  <si>
    <t>% share of total Net Revenue</t>
  </si>
  <si>
    <t>Medicare % of Net Rev (less dispr)</t>
  </si>
  <si>
    <t>Medicaid % of Net Rev (less dispr)</t>
  </si>
  <si>
    <t>Comm/self % of Net Rev (less dispr)</t>
  </si>
  <si>
    <t>Capital &amp; Assets</t>
  </si>
  <si>
    <t>Total Capital Purchases</t>
  </si>
  <si>
    <t>Major Movable Equipment Total</t>
  </si>
  <si>
    <t>Major Movable Equipment Budget</t>
  </si>
  <si>
    <t>Board Designated Assets</t>
  </si>
  <si>
    <t>Net, Property, Plant And Equipment</t>
  </si>
  <si>
    <t>Net Property, Plant &amp; Equipment</t>
  </si>
  <si>
    <t>Fund Balance</t>
  </si>
  <si>
    <t>Net Assets</t>
  </si>
  <si>
    <t>Financial Indicators</t>
  </si>
  <si>
    <t>Capital Cost % of Total Expense</t>
  </si>
  <si>
    <t>Days Cash on Hand</t>
  </si>
  <si>
    <t>*The summary total may differ slightly from the actual sum of individual hospitals because of weighted calculations.</t>
  </si>
  <si>
    <t>Net Rev Minus Exp and Oper Surp</t>
  </si>
  <si>
    <t>EDITS - should be 100%</t>
  </si>
  <si>
    <t>=Medicare+Medicaid+Commercial</t>
  </si>
  <si>
    <t>Trends</t>
  </si>
  <si>
    <t>Ranking:</t>
  </si>
  <si>
    <t xml:space="preserve">  CAH: ranks each hospital in comparison to the other critical access hospitals</t>
  </si>
  <si>
    <t xml:space="preserve">  STATE:  ranks each hospital in comparison to the other Vermont hospitals </t>
  </si>
  <si>
    <t>(includes Physician Gross Revenue)</t>
  </si>
  <si>
    <t xml:space="preserve">  BEDS:  ranks each hospital in comparison to other Vermont hospitals within same bed grouping</t>
  </si>
  <si>
    <t>[Util_Acute_Days] Acute Patient Days</t>
  </si>
  <si>
    <t>Acute Days</t>
  </si>
  <si>
    <t>[Acute_Admissions_Metric] Acute Admissions</t>
  </si>
  <si>
    <t>Debt Service Coverage Ratio</t>
  </si>
  <si>
    <t>Inpatient Gross Revenue %</t>
  </si>
  <si>
    <t xml:space="preserve">  Inpatient</t>
  </si>
  <si>
    <t xml:space="preserve">  Outpatient</t>
  </si>
  <si>
    <t xml:space="preserve">  Physician</t>
  </si>
  <si>
    <t xml:space="preserve">  Other Rev - Chronic, Swing, SNF</t>
  </si>
  <si>
    <t>Capital Budget - no unapproved CONs</t>
  </si>
  <si>
    <t>Unapproved CONs</t>
  </si>
  <si>
    <t>2017</t>
  </si>
  <si>
    <t>[All_Net_Patient_Rev_pct_Metric] All Net Patient Revenue % with DSH &amp; GME</t>
  </si>
  <si>
    <t>Rick Vincent</t>
  </si>
  <si>
    <t>Hospital Summary</t>
  </si>
  <si>
    <t>Free Care</t>
  </si>
  <si>
    <t>All Other Deductions</t>
  </si>
  <si>
    <t xml:space="preserve">   Medicare (w/o DSH)</t>
  </si>
  <si>
    <t xml:space="preserve">   Medicaid (w/o DSH)</t>
  </si>
  <si>
    <t xml:space="preserve">   Commercial (w/o DSH)</t>
  </si>
  <si>
    <t>Certificate of Need Capital Plans</t>
  </si>
  <si>
    <t>Hospital Summary Information</t>
  </si>
  <si>
    <t>The University of Vermont Health Network</t>
  </si>
  <si>
    <t>John Brumsted</t>
  </si>
  <si>
    <t>Todd Keating</t>
  </si>
  <si>
    <t>Rate</t>
  </si>
  <si>
    <t>Submitted Rate</t>
  </si>
  <si>
    <t>Submitted_Commercial Ask Rate</t>
  </si>
  <si>
    <t>Submitted Commercial Ask Rate</t>
  </si>
  <si>
    <t>Approved Rate per Latest Order</t>
  </si>
  <si>
    <t>Approved Commercial Ask Rate per Latest Order</t>
  </si>
  <si>
    <t>Approved Commrcl Ask Rate per Latest Order</t>
  </si>
  <si>
    <t>* The system total may differ slightly from the sum of individual hospitals because of weighted calculations.</t>
  </si>
  <si>
    <t>Dan Bennett</t>
  </si>
  <si>
    <t>Joseph Perras</t>
  </si>
  <si>
    <t>LEVEL LOOKUP COLUMN</t>
  </si>
  <si>
    <t>BENCHMARK LOOKUP COLUMN</t>
  </si>
  <si>
    <t xml:space="preserve">    [Avg_Daily_Census_Metric] Average Daily Census</t>
  </si>
  <si>
    <t xml:space="preserve">    [Avg_Daily_Census_Peers] Average Daily Census-Peers</t>
  </si>
  <si>
    <t xml:space="preserve">    [Avg_Length_of_Stay_Metric] Average Length of Stay</t>
  </si>
  <si>
    <t xml:space="preserve">    [Avg_Length_of_Stay_Peers] Average Length of Stay-Peers</t>
  </si>
  <si>
    <t xml:space="preserve">    [Acute_ALOS_Metric] Acute ALOS</t>
  </si>
  <si>
    <t xml:space="preserve">    [Acute_ALOS_Peers] Acute ALOS-Peers</t>
  </si>
  <si>
    <t xml:space="preserve">    [Adj_Admits_Metric] Adjusted Admissions</t>
  </si>
  <si>
    <t xml:space="preserve">    [Adj_Admits_Peers] Adjusted Admissions-Peers</t>
  </si>
  <si>
    <t xml:space="preserve">    [Adj_Days_Metric] Adjusted Days</t>
  </si>
  <si>
    <t xml:space="preserve">    [Adj_Days_Peers] Adjusted Days-Peers</t>
  </si>
  <si>
    <t xml:space="preserve">    [Acute_Care_Ave_Daily_Census_Metric] Acute Care Ave Daily Census</t>
  </si>
  <si>
    <t xml:space="preserve">    [Acute_Care_Ave_Daily_Census_Peers] Acute Care Ave Daily Census-Peers</t>
  </si>
  <si>
    <t xml:space="preserve">    [Acute_Admissions_Metric] Acute Admissions</t>
  </si>
  <si>
    <t xml:space="preserve">    [Age_of_Plant_Metric] Age of Plant</t>
  </si>
  <si>
    <t xml:space="preserve">    [Age_of_Plant_Peers] Age of Plant-Peers</t>
  </si>
  <si>
    <t xml:space="preserve">    [Age_of_Plant_Bldg_Metric] Age of Plant Building</t>
  </si>
  <si>
    <t xml:space="preserve">    [Age_of_Plant_Building_Peers] Age of Plant - Building-Peers</t>
  </si>
  <si>
    <t xml:space="preserve">    [Age_of_Plant_Equip_Metric] Age of Plant Equipment</t>
  </si>
  <si>
    <t xml:space="preserve">    [Age_of_Plant_Equipment_Peers] Age of Plant - Equipment-Peers</t>
  </si>
  <si>
    <t xml:space="preserve">    [Long_Term_Debt_Cap_Metric] Long Term Debt to Capitalization</t>
  </si>
  <si>
    <t xml:space="preserve">    [Long_Term_Debt_to_Capization_Peers] Long Term Debt to Capitalization-Peers</t>
  </si>
  <si>
    <t xml:space="preserve">    [Debt_per_Staff_Bed_Metric] Debt per Staffed Bed</t>
  </si>
  <si>
    <t xml:space="preserve">    [Debt_per_Staffed_Bed_Peers] Debt per Staffed Bed-Peers</t>
  </si>
  <si>
    <t xml:space="preserve">    [Net_Prop_Plant_and_Equip_per_Staffed_Bed_Metric] Net Prop, Plant &amp; Equip per Staffed Bed</t>
  </si>
  <si>
    <t xml:space="preserve">    [Net_Prop_Plant_and_Equip_per_Staffed_Bed_Peers] Net Prop, Plant &amp; Equip per Staffed Bed-Peers</t>
  </si>
  <si>
    <t xml:space="preserve">    [Long_Term_Debt_to_Total_Assets_Metric] Long Term Debt to Total Assets</t>
  </si>
  <si>
    <t xml:space="preserve">    [Long_Term_Debt_to_Total_Assets_Peers] Long Term Debt to Total Assets-Peers</t>
  </si>
  <si>
    <t xml:space="preserve">    [Debt_Service_Coverage_Ratio_Metric] Debt Service Coverage Ratio</t>
  </si>
  <si>
    <t xml:space="preserve">    [Debt_Service_Coverage_Ratio_Peers] Debt Service Coverage Ratio-Peers</t>
  </si>
  <si>
    <t xml:space="preserve">    [Depreciation_Rate_Metric] Depreciation Rate</t>
  </si>
  <si>
    <t xml:space="preserve">    [Depreciation_Rate_Peers] Depreciation Rate-Peers</t>
  </si>
  <si>
    <t xml:space="preserve">    [Cap_Expenditures_to_Depreciation_Metric] Capital Expenditures to Depreciation</t>
  </si>
  <si>
    <t xml:space="preserve">    [Cap_Expenditures_to_Depreciation_Peers] Capital Expenditures to Depreciation-Peers</t>
  </si>
  <si>
    <t xml:space="preserve">    [Cap_Expenditure_Growth_Rate_Metric] Capital Expenditure Growth Rate</t>
  </si>
  <si>
    <t xml:space="preserve">    [Cap_Expenditure_Growth_Rate_Peers] Capital Expenditure Growth Rate-Peers</t>
  </si>
  <si>
    <t xml:space="preserve">    [Cap_Acquisitions_as_a_pct_of_Net_Patient_Rev_Metric] Capital Acquisitions as a % of Net Patient Rev</t>
  </si>
  <si>
    <t xml:space="preserve">    [Cap_Acquisitions_as_a_pct_of_Net_Patient_Rev_Peers] Capital Acquisitions as a % of Net Patient Rev-Peers</t>
  </si>
  <si>
    <t xml:space="preserve">    [Deduction_pct_Metric] Deduction %</t>
  </si>
  <si>
    <t xml:space="preserve">    [Deduction_pct_Peers] Deduction %-Peers</t>
  </si>
  <si>
    <t xml:space="preserve">    [Bad_Debt_pct_Metric] Bad Debt %</t>
  </si>
  <si>
    <t xml:space="preserve">    [Bad_Debt_pct_Peers] Bad Debt %-Peers</t>
  </si>
  <si>
    <t xml:space="preserve">    [Free_Care_pct_Metric] Free Care %</t>
  </si>
  <si>
    <t xml:space="preserve">    [Free_Care_pct_Peers] Free Care %-Peers</t>
  </si>
  <si>
    <t xml:space="preserve">    [Operating_Margin_pct_Metric] Operating Margin %</t>
  </si>
  <si>
    <t xml:space="preserve">    [Operating_Margin_pct_Peers] Operating Margin %-Peers</t>
  </si>
  <si>
    <t xml:space="preserve">    [Total_Margin_pct_Metric] Total Margin %</t>
  </si>
  <si>
    <t xml:space="preserve">    [Total_Margin_pct_Peers] Total Margin %-Peers</t>
  </si>
  <si>
    <t xml:space="preserve">    [Outpatient_Gross_Rev_pct_Metric] Outpatient Gross Revenue %</t>
  </si>
  <si>
    <t xml:space="preserve">    [Outpatient_Gross_Rev_pct_Peers] Outpatient Gross Revenue %-Peers</t>
  </si>
  <si>
    <t xml:space="preserve">    [Inpatient_Gross_Rev_pct_Metric] Inpatient Gross Revenue %</t>
  </si>
  <si>
    <t xml:space="preserve">    [Inpatient_Gross_Rev_pct_Peers] Inpatient Gross Revenue %-Peers</t>
  </si>
  <si>
    <t xml:space="preserve">    [Physician_Gross_Rev_pct_Metric] Physician Gross Revenue %</t>
  </si>
  <si>
    <t xml:space="preserve">    [SNF_Rehab_Swing_Gross_Rev_pct_Metric] SNF/Rehab/Swing Gross Revenue %</t>
  </si>
  <si>
    <t xml:space="preserve">    [SNF_Rehab_Swing_Gross_Rev_pct_Peers] SNF/Rehab/Swing Gross Revenue %-Peers</t>
  </si>
  <si>
    <t xml:space="preserve">    [All_Net_Patient_Rev_pct_Metric] All Net Patient Revenue % with DSH &amp; GME</t>
  </si>
  <si>
    <t xml:space="preserve">    [All_Net_Patient_Rev_pct_Peers] All Net Patient Revenue %-Peers</t>
  </si>
  <si>
    <t xml:space="preserve">    [Medicare_Net_Patient_Rev_pct_incl_Phys_Metric] Medicare Net Patient Revenue % including Phys</t>
  </si>
  <si>
    <t xml:space="preserve">    [Medicare_Net_Patient_Rev_pct_incl_Phys_Peers] Medicare Net Patient Revenue % including Phys-Peers</t>
  </si>
  <si>
    <t xml:space="preserve">    [Medicaid_Net_Patient_Rev_pct_incl_Phys_Metric] Medicaid Net Patient Revenue % including Phys</t>
  </si>
  <si>
    <t xml:space="preserve">    [Medicaid_Net_Patient_Rev_pct_incl_Phys_Peers] Medicaid Net Patient Revenue % including Phys-Peers</t>
  </si>
  <si>
    <t xml:space="preserve">    [Commercial_Self_Pay_Net_Patient_Rev_pct_incl_Phys_Metric] Commercial/Self Pay Net Patient Rev % including Phys</t>
  </si>
  <si>
    <t xml:space="preserve">    [Commercial_Self_Pay_Net_Patient_Rev_pct_incl_Phys_Peers] Commercial/Self Pay Net Patient Rev % including Phys-Peers</t>
  </si>
  <si>
    <t xml:space="preserve">    [Adj_Admits_Per_FTE_Metric] Adjusted Admissions Per FTE</t>
  </si>
  <si>
    <t xml:space="preserve">    [Adj_Admits_Per_FTE_Peers] Adjusted Admissions Per FTE-Peers</t>
  </si>
  <si>
    <t xml:space="preserve">    [FTEs_per_100_Adj_Discharges_Metric] FTEs per 100 Adj Discharges</t>
  </si>
  <si>
    <t xml:space="preserve">    [FTEs_per_100_Adj_Discharges_Peers] FTEs per 100 Adj Discharges-Peers</t>
  </si>
  <si>
    <t xml:space="preserve">    [FTEs_Per_Adj_Occupied_Bed_Metric] FTEs Per Adjusted Occupied Bed</t>
  </si>
  <si>
    <t xml:space="preserve">    [FTEs_Per_Adj_Occupied_Bed_Peers] FTEs Per Adjusted Occupied Bed-Peers</t>
  </si>
  <si>
    <t xml:space="preserve">    [Return_On_Assets_Metric] Return On Assets</t>
  </si>
  <si>
    <t xml:space="preserve">    [Return_On_Assets_Peers] Return On Assets-Peers</t>
  </si>
  <si>
    <t xml:space="preserve">    [OH_Exp_w_fringe_pct_of_TTL_OPEX_Metric] Overhead Expense w/ fringe, as a % of Total Operating Exp</t>
  </si>
  <si>
    <t xml:space="preserve">    [OH_Exp_w_fringe_pct_of_TTL_OPEX_Peers] Overhead Expense w/ fringe, as a % of Total Operating Exp-Peers</t>
  </si>
  <si>
    <t xml:space="preserve">    [Cost_per_Adj_Admits_Metric] Cost per Adjusted Admission</t>
  </si>
  <si>
    <t xml:space="preserve">    [Cost_per_Adj_Admits_Peers] Cost per Adjusted Admission-Peers</t>
  </si>
  <si>
    <t xml:space="preserve">    [Salary_per_FTE_NonMD_Metric] Salary per FTE - Non-MD</t>
  </si>
  <si>
    <t xml:space="preserve">    [Salary_per_FTE_NonMD_Peers] Salary per FTE - Non-MD-Peers</t>
  </si>
  <si>
    <t xml:space="preserve">    [Salary_and_Benefits_per_FTE_NonMD_Metric] Salary &amp; Benefits per FTE - Non-MD</t>
  </si>
  <si>
    <t xml:space="preserve">    [Salary_and_Benefits_per_FTE_NonMD_Peers] Salary &amp; Benefits per FTE - Non-MD-Peers</t>
  </si>
  <si>
    <t xml:space="preserve">    [Fringe_Benefit_pct_NonMD_Metric] Fringe Benefit % - Non-MD</t>
  </si>
  <si>
    <t xml:space="preserve">    [Fringe_Benefit_pct_NonMD_Peers] Fringe Benefit % - Non-MD-Peers</t>
  </si>
  <si>
    <t xml:space="preserve">    [Comp_Ratio_Metric] Compensation Ratio</t>
  </si>
  <si>
    <t xml:space="preserve">    [Comp_Ratio_Peers] Compensation Ratio-Peers</t>
  </si>
  <si>
    <t xml:space="preserve">    [Cap_Cost_pct_of_Total_Expense_Metric] Capital Cost % of Total Expense</t>
  </si>
  <si>
    <t xml:space="preserve">    [Cap_Cost_pct_of_Total_Expense_Peers] Capital Cost % of Total Expense-Peers</t>
  </si>
  <si>
    <t xml:space="preserve">    [Cap_Cost_per_Adj_Admits_Metric] Capital Cost per Adjusted Admission</t>
  </si>
  <si>
    <t xml:space="preserve">    [Cap_Cost_per_Adj_Admits_Peers] Capital Cost per Adjusted Admission-Peers</t>
  </si>
  <si>
    <t xml:space="preserve">    [Contractual_Allowance_pct_Metric] Contractual Allowance %</t>
  </si>
  <si>
    <t xml:space="preserve">    [Contractual_Allowance_pct_Peers] Contractual Allowance %-Peers</t>
  </si>
  <si>
    <t xml:space="preserve">    [Current_Ratio_Metric] Current Ratio</t>
  </si>
  <si>
    <t xml:space="preserve">    [Current_Ratio_Peers] Current Ratio-Peers</t>
  </si>
  <si>
    <t xml:space="preserve">    [Days_Payable_metric] Days Payable</t>
  </si>
  <si>
    <t xml:space="preserve">    [Days_Payable_Peers] Days Payable-Peers</t>
  </si>
  <si>
    <t xml:space="preserve">    [Days_Receivable_Metric] Days Receivable</t>
  </si>
  <si>
    <t xml:space="preserve">    [Days_Receivable_Peers] Days Receivable-Peers</t>
  </si>
  <si>
    <t xml:space="preserve">    [Days_Cash_on_Hand_Metric] Days Cash on Hand</t>
  </si>
  <si>
    <t xml:space="preserve">    [Days_Cash_on_Hand_Peers] Days Cash on Hand-Peers</t>
  </si>
  <si>
    <t xml:space="preserve">    [Cash_Flow_Margin_Metric] Cash Flow Margin</t>
  </si>
  <si>
    <t xml:space="preserve">    [Cash_Flow_Margin_Peers] Cash Flow Margin-Peers</t>
  </si>
  <si>
    <t xml:space="preserve">    [Cash_to_Long_Term_Debt_Metric] Cash to Long Term Debt</t>
  </si>
  <si>
    <t xml:space="preserve">    [Cash_to_Long_Term_Debt_Peers] Cash to Long Term Debt-Peers</t>
  </si>
  <si>
    <t xml:space="preserve">    [Cash_Flow_to_Total_Debt_Metric] Cash Flow to Total Debt</t>
  </si>
  <si>
    <t xml:space="preserve">    [Cash_Flow_to_Total_Debt_Peers] Cash Flow to Total Debt-Peers</t>
  </si>
  <si>
    <t xml:space="preserve">    [Gross_Price_per_Discharge_Metric] Gross Price per Discharge</t>
  </si>
  <si>
    <t xml:space="preserve">    [Gross_Price_per_Discharge_Peers] Gross Price per Discharge-Peers</t>
  </si>
  <si>
    <t xml:space="preserve">    [Gross_Price_per_Visit_Metric] Gross Price per Visit</t>
  </si>
  <si>
    <t xml:space="preserve">    [Gross_Price_per_Visit_Peers] Gross Price per Visit-Peers</t>
  </si>
  <si>
    <t xml:space="preserve">    [Gross_Rev_per_Adj_Admits_Metric] Gross Revenue per Adj Admission</t>
  </si>
  <si>
    <t xml:space="preserve">    [Gross_Rev_per_Adj_Admits_Peers] Gross Revenue per Adj Admission-Peers</t>
  </si>
  <si>
    <t xml:space="preserve">    [Net_Rev_per_Adj_Admits_Metric] Net Revenue per Adjusted Admission</t>
  </si>
  <si>
    <t xml:space="preserve">    [Net_Rev_per_Adj_Admits_Peers] Net Revenue per Adjusted Admission-Peers</t>
  </si>
  <si>
    <t>L</t>
  </si>
  <si>
    <t>P</t>
  </si>
  <si>
    <t>T</t>
  </si>
  <si>
    <t>n/a</t>
  </si>
  <si>
    <t>2018</t>
  </si>
  <si>
    <t>Jen Bertrand</t>
  </si>
  <si>
    <t>Judi Fox</t>
  </si>
  <si>
    <t>EDITS - should be zero</t>
  </si>
  <si>
    <t>REPORT 4</t>
  </si>
  <si>
    <t>2019</t>
  </si>
  <si>
    <t>Stephen Kenney</t>
  </si>
  <si>
    <t>Douglas DiVello</t>
  </si>
  <si>
    <t>Brian Nall</t>
  </si>
  <si>
    <t>Shawn Tester</t>
  </si>
  <si>
    <t>A16-B19</t>
  </si>
  <si>
    <t>Fixed Prospective Payments and Reserves</t>
  </si>
  <si>
    <t>Net Patient Care Rev &amp; Fixed Payments &amp; Reserves</t>
  </si>
  <si>
    <t>Budget 2019 Mid Year</t>
  </si>
  <si>
    <t>Report 7  - System Trends - Statistics</t>
  </si>
  <si>
    <t xml:space="preserve"> Actual</t>
  </si>
  <si>
    <t xml:space="preserve"> Budget</t>
  </si>
  <si>
    <t>OPTIMUM 2019 ed. (2017 data) and Flex Monitoring Team Report Summary of CAH 2019 ed. (2017 data)</t>
  </si>
  <si>
    <t>Debralee Dorain</t>
  </si>
  <si>
    <t>Mike Halstead-Interim</t>
  </si>
  <si>
    <t>Mike Rogers/John Marzinzik</t>
  </si>
  <si>
    <t>John Brumsted/ Anna Noonan</t>
  </si>
  <si>
    <t>2020</t>
  </si>
  <si>
    <t>Projections 2019</t>
  </si>
  <si>
    <t>Budget 2020 Submitted</t>
  </si>
  <si>
    <t xml:space="preserve"> Projected</t>
  </si>
  <si>
    <t>A18-P19</t>
  </si>
  <si>
    <t>B19-B20</t>
  </si>
  <si>
    <t>Jeff White-Interim</t>
  </si>
  <si>
    <t>Tristan Glanville</t>
  </si>
  <si>
    <t>Thomas Marshall-Interim</t>
  </si>
  <si>
    <t>John Brumsted/ Stephen Leffler</t>
  </si>
  <si>
    <t>John Brumsted/Seleem Choudhury</t>
  </si>
  <si>
    <t>Run Date:  7/23/2019</t>
  </si>
  <si>
    <t>This report includes Actuals (2017 and 2018), Approved Budget (2019), Projections (2019) and Submitted Budgets (2020)</t>
  </si>
  <si>
    <t>ACTUAL 2017</t>
  </si>
  <si>
    <t>ACTUAL 2018</t>
  </si>
  <si>
    <t>BUDGET 2019</t>
  </si>
  <si>
    <t>PROJECTION 2019</t>
  </si>
  <si>
    <t>BUDGET 2020</t>
  </si>
  <si>
    <t>2018A - 2019B</t>
  </si>
  <si>
    <t>2019B - 2020B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</si>
  <si>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</si>
  <si>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</si>
  <si>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</si>
  <si>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</si>
  <si>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</si>
  <si>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</si>
  <si>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PORTER MEDICAL CENTER</t>
  </si>
  <si>
    <t xml:space="preserve">  SPRINGFIELD HOSPITAL</t>
  </si>
  <si>
    <t xml:space="preserve">  BRATTLEBORO MEMORIAL HOSPITAL</t>
  </si>
  <si>
    <t xml:space="preserve">  NORTHWESTERN MEDICAL CENTER</t>
  </si>
  <si>
    <t xml:space="preserve">  CENTRAL VERMONT MEDICAL CENTER</t>
  </si>
  <si>
    <t xml:space="preserve">  RUTLAND REGIONAL MEDICAL CENTER</t>
  </si>
  <si>
    <t xml:space="preserve">  SOUTHWESTERN VT MEDICAL CENTER</t>
  </si>
  <si>
    <t xml:space="preserve">  THE UNIVERSITY OF VERMONT MEDICAL CENTER</t>
  </si>
  <si>
    <t xml:space="preserve"> </t>
  </si>
  <si>
    <t>Net Revenue per Adjusted Admission</t>
  </si>
  <si>
    <t>Gross Revenue per Adj Admission</t>
  </si>
  <si>
    <t>Gross Price per Visit</t>
  </si>
  <si>
    <t>Gross Price per Discharge</t>
  </si>
  <si>
    <t>Cash Flow to Total Debt</t>
  </si>
  <si>
    <t>Cash to Long Term Debt</t>
  </si>
  <si>
    <t>Cash Flow Margin</t>
  </si>
  <si>
    <t>Days Receivable</t>
  </si>
  <si>
    <t>Days Payable</t>
  </si>
  <si>
    <t>Current Ratio</t>
  </si>
  <si>
    <t>Contractual Allowance %</t>
  </si>
  <si>
    <t>Capital Cost per Adjusted Admission</t>
  </si>
  <si>
    <t>Fringe Benefit % - Non-MD</t>
  </si>
  <si>
    <t>Salary &amp; Benefits per FTE - Non-MD</t>
  </si>
  <si>
    <t>Salary per FTE - Non-MD</t>
  </si>
  <si>
    <t>Cost per Adjusted Admission</t>
  </si>
  <si>
    <t>Return On Assets</t>
  </si>
  <si>
    <t>Overhead Expense w/ fringe, as a % of Total Operating Exp</t>
  </si>
  <si>
    <t>FTEs Per Adjusted Occupied Bed</t>
  </si>
  <si>
    <t>FTEs per 100 Adj Discharges</t>
  </si>
  <si>
    <t>Adjusted Admissions Per FTE</t>
  </si>
  <si>
    <t>Commercial/Self Pay Net Patient Rev % including Phys</t>
  </si>
  <si>
    <t>Medicaid Net Patient Revenue % including Phys</t>
  </si>
  <si>
    <t>Medicare Net Patient Revenue % including Phys</t>
  </si>
  <si>
    <t>All Net Patient Revenue % with DSH &amp; GME</t>
  </si>
  <si>
    <t>SNF/Rehab/Swing Gross Revenue %</t>
  </si>
  <si>
    <t>Capital Acquisitions as a % of Net Patient Rev</t>
  </si>
  <si>
    <t>Age of Plant Equipment</t>
  </si>
  <si>
    <t>Age of Plant Building</t>
  </si>
  <si>
    <t>Acute Patient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</si>
</sst>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#,##0.0;#,##0.0"/>
    <numFmt numFmtId="165" formatCode="[=0]#,##0;#,##0"/>
    <numFmt numFmtId="166" formatCode="[=0]#,##0.0%;#,##0.0%"/>
    <numFmt numFmtId="167" formatCode="[=0]#,##0.00;#,##0.00"/>
    <numFmt numFmtId="168" formatCode="[=0]#,##0%;#,##0%"/>
    <numFmt numFmtId="169" formatCode="0.0"/>
    <numFmt numFmtId="170" formatCode="_(* #,##0_);_(* \(#,##0\);_(* &quot;-&quot;??_);_(@_)"/>
    <numFmt numFmtId="171" formatCode="0.0%"/>
    <numFmt numFmtId="172" formatCode="_(&quot;$&quot;* #,##0_);_(&quot;$&quot;* \(#,##0\);_(&quot;$&quot;* &quot;-&quot;??_);_(@_)"/>
    <numFmt numFmtId="173" formatCode="&quot;$&quot;#,##0\ ;\(&quot;$&quot;#,##0\)"/>
    <numFmt numFmtId="174" formatCode="_(* #,##0.0_);_(* \(#,##0.0\);_(* &quot;-&quot;??_);_(@_)"/>
    <numFmt numFmtId="175" formatCode="&quot;$&quot;#,##0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i/>
      <sz val="45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i/>
      <sz val="28"/>
      <name val="Arial"/>
      <family val="2"/>
    </font>
    <font>
      <sz val="12"/>
      <color indexed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2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20"/>
      <name val="Arial"/>
      <family val="2"/>
    </font>
    <font>
      <b/>
      <sz val="20"/>
      <name val="SWISS"/>
    </font>
    <font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SWISS"/>
    </font>
    <font>
      <u/>
      <sz val="10"/>
      <color theme="1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15"/>
      </patternFill>
    </fill>
    <fill>
      <patternFill patternType="mediumGray">
        <fgColor indexed="22"/>
      </patternFill>
    </fill>
    <fill>
      <patternFill patternType="gray125"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37" fontId="16" fillId="7" borderId="0" applyNumberForma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3">
      <alignment horizontal="center"/>
    </xf>
    <xf numFmtId="3" fontId="20" fillId="0" borderId="0" applyFont="0" applyFill="0" applyBorder="0" applyAlignment="0" applyProtection="0"/>
    <xf numFmtId="0" fontId="20" fillId="8" borderId="0" applyNumberFormat="0" applyFont="0" applyBorder="0" applyAlignment="0" applyProtection="0"/>
    <xf numFmtId="0" fontId="17" fillId="0" borderId="14" applyNumberFormat="0" applyFont="0" applyFill="0" applyAlignment="0" applyProtection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44" fontId="29" fillId="0" borderId="0" applyFont="0" applyFill="0" applyBorder="0" applyAlignment="0" applyProtection="0"/>
  </cellStyleXfs>
  <cellXfs count="412">
    <xf numFmtId="0" fontId="0" fillId="0" borderId="0" xfId="0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68" fontId="0" fillId="0" borderId="0" xfId="0" applyNumberFormat="1" applyFont="1"/>
    <xf numFmtId="0" fontId="0" fillId="0" borderId="0" xfId="0" applyFill="1"/>
    <xf numFmtId="0" fontId="0" fillId="3" borderId="0" xfId="0" applyFill="1"/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7" fillId="0" borderId="0" xfId="4"/>
    <xf numFmtId="0" fontId="10" fillId="9" borderId="17" xfId="4" applyFont="1" applyFill="1" applyBorder="1"/>
    <xf numFmtId="0" fontId="10" fillId="9" borderId="18" xfId="4" applyFont="1" applyFill="1" applyBorder="1"/>
    <xf numFmtId="0" fontId="10" fillId="9" borderId="19" xfId="4" applyFont="1" applyFill="1" applyBorder="1"/>
    <xf numFmtId="0" fontId="10" fillId="9" borderId="20" xfId="4" applyFont="1" applyFill="1" applyBorder="1"/>
    <xf numFmtId="0" fontId="10" fillId="9" borderId="0" xfId="4" applyFont="1" applyFill="1" applyBorder="1"/>
    <xf numFmtId="0" fontId="10" fillId="9" borderId="21" xfId="4" applyFont="1" applyFill="1" applyBorder="1"/>
    <xf numFmtId="0" fontId="8" fillId="0" borderId="0" xfId="33" applyFont="1"/>
    <xf numFmtId="0" fontId="6" fillId="0" borderId="0" xfId="33" applyFont="1"/>
    <xf numFmtId="0" fontId="8" fillId="0" borderId="0" xfId="33" applyFont="1" applyAlignment="1">
      <alignment horizontal="center"/>
    </xf>
    <xf numFmtId="0" fontId="14" fillId="0" borderId="24" xfId="33" applyFont="1" applyBorder="1" applyAlignment="1">
      <alignment horizontal="center"/>
    </xf>
    <xf numFmtId="0" fontId="22" fillId="0" borderId="0" xfId="33" applyFont="1"/>
    <xf numFmtId="0" fontId="14" fillId="0" borderId="27" xfId="33" applyFont="1" applyBorder="1" applyAlignment="1">
      <alignment horizontal="center"/>
    </xf>
    <xf numFmtId="0" fontId="14" fillId="0" borderId="0" xfId="33" applyFont="1"/>
    <xf numFmtId="0" fontId="14" fillId="10" borderId="24" xfId="33" applyFont="1" applyFill="1" applyBorder="1"/>
    <xf numFmtId="0" fontId="14" fillId="10" borderId="24" xfId="33" applyFont="1" applyFill="1" applyBorder="1" applyAlignment="1">
      <alignment horizontal="center"/>
    </xf>
    <xf numFmtId="0" fontId="14" fillId="10" borderId="30" xfId="33" applyFont="1" applyFill="1" applyBorder="1" applyAlignment="1">
      <alignment horizontal="center"/>
    </xf>
    <xf numFmtId="0" fontId="14" fillId="10" borderId="27" xfId="33" applyFont="1" applyFill="1" applyBorder="1"/>
    <xf numFmtId="0" fontId="14" fillId="10" borderId="27" xfId="33" applyFont="1" applyFill="1" applyBorder="1" applyAlignment="1">
      <alignment horizontal="center"/>
    </xf>
    <xf numFmtId="0" fontId="14" fillId="10" borderId="28" xfId="33" applyFont="1" applyFill="1" applyBorder="1" applyAlignment="1">
      <alignment horizontal="center"/>
    </xf>
    <xf numFmtId="0" fontId="14" fillId="10" borderId="25" xfId="33" applyFont="1" applyFill="1" applyBorder="1"/>
    <xf numFmtId="0" fontId="14" fillId="10" borderId="25" xfId="33" applyFont="1" applyFill="1" applyBorder="1" applyAlignment="1">
      <alignment horizontal="center"/>
    </xf>
    <xf numFmtId="0" fontId="14" fillId="10" borderId="26" xfId="33" applyFont="1" applyFill="1" applyBorder="1" applyAlignment="1">
      <alignment horizontal="center"/>
    </xf>
    <xf numFmtId="0" fontId="22" fillId="0" borderId="27" xfId="33" applyFont="1" applyBorder="1"/>
    <xf numFmtId="0" fontId="22" fillId="0" borderId="28" xfId="33" applyFont="1" applyBorder="1"/>
    <xf numFmtId="0" fontId="14" fillId="0" borderId="27" xfId="33" applyFont="1" applyBorder="1"/>
    <xf numFmtId="5" fontId="22" fillId="0" borderId="28" xfId="33" applyNumberFormat="1" applyFont="1" applyBorder="1" applyProtection="1"/>
    <xf numFmtId="0" fontId="22" fillId="0" borderId="28" xfId="33" applyFont="1" applyFill="1" applyBorder="1"/>
    <xf numFmtId="5" fontId="22" fillId="0" borderId="28" xfId="33" applyNumberFormat="1" applyFont="1" applyFill="1" applyBorder="1" applyProtection="1"/>
    <xf numFmtId="0" fontId="23" fillId="0" borderId="25" xfId="33" applyFont="1" applyBorder="1"/>
    <xf numFmtId="0" fontId="22" fillId="0" borderId="26" xfId="33" applyFont="1" applyBorder="1"/>
    <xf numFmtId="5" fontId="22" fillId="0" borderId="26" xfId="33" applyNumberFormat="1" applyFont="1" applyBorder="1" applyProtection="1"/>
    <xf numFmtId="0" fontId="7" fillId="0" borderId="0" xfId="34"/>
    <xf numFmtId="0" fontId="3" fillId="0" borderId="0" xfId="34" applyFont="1" applyBorder="1" applyAlignment="1" applyProtection="1">
      <alignment horizontal="center"/>
    </xf>
    <xf numFmtId="0" fontId="13" fillId="0" borderId="0" xfId="34" applyFont="1"/>
    <xf numFmtId="0" fontId="3" fillId="0" borderId="0" xfId="34" applyFont="1" applyFill="1" applyBorder="1" applyAlignment="1" applyProtection="1">
      <alignment horizontal="left"/>
    </xf>
    <xf numFmtId="0" fontId="22" fillId="0" borderId="0" xfId="34" applyFont="1"/>
    <xf numFmtId="0" fontId="14" fillId="0" borderId="0" xfId="34" applyFont="1" applyAlignment="1">
      <alignment horizontal="center"/>
    </xf>
    <xf numFmtId="0" fontId="22" fillId="0" borderId="0" xfId="34" applyFont="1" applyBorder="1"/>
    <xf numFmtId="0" fontId="14" fillId="0" borderId="0" xfId="34" applyFont="1" applyBorder="1" applyAlignment="1" applyProtection="1">
      <alignment horizontal="center"/>
    </xf>
    <xf numFmtId="0" fontId="22" fillId="0" borderId="0" xfId="34" applyFont="1" applyBorder="1" applyAlignment="1" applyProtection="1">
      <alignment horizontal="center"/>
    </xf>
    <xf numFmtId="0" fontId="22" fillId="0" borderId="0" xfId="34" applyFont="1" applyBorder="1" applyProtection="1"/>
    <xf numFmtId="0" fontId="14" fillId="0" borderId="0" xfId="34" applyFont="1" applyBorder="1" applyAlignment="1" applyProtection="1">
      <alignment horizontal="center" wrapText="1"/>
    </xf>
    <xf numFmtId="0" fontId="14" fillId="0" borderId="0" xfId="34" applyFont="1" applyBorder="1" applyProtection="1"/>
    <xf numFmtId="0" fontId="14" fillId="0" borderId="31" xfId="34" applyFont="1" applyBorder="1" applyAlignment="1" applyProtection="1">
      <alignment horizontal="center"/>
    </xf>
    <xf numFmtId="0" fontId="14" fillId="0" borderId="32" xfId="34" applyFont="1" applyBorder="1" applyAlignment="1" applyProtection="1">
      <alignment horizontal="left" indent="4"/>
    </xf>
    <xf numFmtId="0" fontId="14" fillId="0" borderId="22" xfId="34" applyFont="1" applyBorder="1" applyAlignment="1" applyProtection="1">
      <alignment horizontal="center"/>
    </xf>
    <xf numFmtId="0" fontId="14" fillId="0" borderId="15" xfId="34" applyFont="1" applyBorder="1" applyAlignment="1" applyProtection="1">
      <alignment horizontal="center"/>
    </xf>
    <xf numFmtId="0" fontId="14" fillId="0" borderId="33" xfId="34" applyFont="1" applyBorder="1" applyAlignment="1" applyProtection="1">
      <alignment horizontal="center"/>
    </xf>
    <xf numFmtId="0" fontId="14" fillId="0" borderId="34" xfId="34" applyFont="1" applyBorder="1" applyAlignment="1" applyProtection="1">
      <alignment horizontal="center"/>
    </xf>
    <xf numFmtId="0" fontId="14" fillId="0" borderId="35" xfId="34" applyFont="1" applyBorder="1" applyAlignment="1" applyProtection="1">
      <alignment horizontal="center"/>
    </xf>
    <xf numFmtId="0" fontId="14" fillId="0" borderId="36" xfId="34" applyFont="1" applyBorder="1" applyAlignment="1" applyProtection="1">
      <alignment horizontal="center"/>
    </xf>
    <xf numFmtId="0" fontId="24" fillId="0" borderId="37" xfId="15" applyFont="1" applyBorder="1" applyAlignment="1" applyProtection="1">
      <alignment horizontal="left"/>
    </xf>
    <xf numFmtId="0" fontId="14" fillId="0" borderId="29" xfId="34" applyFont="1" applyBorder="1" applyAlignment="1">
      <alignment horizontal="center"/>
    </xf>
    <xf numFmtId="0" fontId="14" fillId="0" borderId="29" xfId="34" applyFont="1" applyBorder="1" applyAlignment="1" applyProtection="1">
      <alignment horizontal="center"/>
    </xf>
    <xf numFmtId="0" fontId="14" fillId="0" borderId="16" xfId="34" applyFont="1" applyBorder="1" applyAlignment="1" applyProtection="1">
      <alignment horizontal="center"/>
    </xf>
    <xf numFmtId="0" fontId="14" fillId="0" borderId="23" xfId="34" applyFont="1" applyBorder="1" applyAlignment="1" applyProtection="1">
      <alignment horizontal="center"/>
    </xf>
    <xf numFmtId="0" fontId="14" fillId="0" borderId="38" xfId="34" applyFont="1" applyFill="1" applyBorder="1" applyAlignment="1" applyProtection="1">
      <alignment horizontal="center"/>
    </xf>
    <xf numFmtId="0" fontId="14" fillId="0" borderId="36" xfId="34" applyFont="1" applyBorder="1" applyAlignment="1">
      <alignment horizontal="center"/>
    </xf>
    <xf numFmtId="0" fontId="24" fillId="0" borderId="39" xfId="15" applyFont="1" applyBorder="1" applyAlignment="1" applyProtection="1">
      <alignment horizontal="left" indent="1"/>
    </xf>
    <xf numFmtId="0" fontId="14" fillId="0" borderId="29" xfId="34" applyFont="1" applyFill="1" applyBorder="1" applyAlignment="1" applyProtection="1">
      <alignment horizontal="center"/>
    </xf>
    <xf numFmtId="0" fontId="14" fillId="0" borderId="40" xfId="34" applyFont="1" applyBorder="1" applyAlignment="1" applyProtection="1">
      <alignment horizontal="center"/>
    </xf>
    <xf numFmtId="0" fontId="14" fillId="0" borderId="41" xfId="34" applyFont="1" applyBorder="1" applyAlignment="1" applyProtection="1">
      <alignment horizontal="center"/>
    </xf>
    <xf numFmtId="0" fontId="14" fillId="0" borderId="42" xfId="34" applyFont="1" applyBorder="1" applyAlignment="1" applyProtection="1">
      <alignment horizontal="center"/>
    </xf>
    <xf numFmtId="0" fontId="14" fillId="0" borderId="43" xfId="34" applyFont="1" applyBorder="1" applyAlignment="1" applyProtection="1">
      <alignment horizontal="center"/>
    </xf>
    <xf numFmtId="0" fontId="24" fillId="0" borderId="44" xfId="15" applyFont="1" applyBorder="1" applyAlignment="1" applyProtection="1">
      <alignment horizontal="left" indent="1"/>
    </xf>
    <xf numFmtId="0" fontId="8" fillId="2" borderId="0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71" fontId="8" fillId="2" borderId="1" xfId="3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71" fontId="8" fillId="2" borderId="0" xfId="3" applyNumberFormat="1" applyFont="1" applyFill="1" applyBorder="1"/>
    <xf numFmtId="171" fontId="3" fillId="2" borderId="0" xfId="3" applyNumberFormat="1" applyFont="1" applyFill="1" applyBorder="1" applyAlignment="1">
      <alignment horizontal="right"/>
    </xf>
    <xf numFmtId="0" fontId="3" fillId="6" borderId="2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6" borderId="2" xfId="0" applyFont="1" applyFill="1" applyBorder="1"/>
    <xf numFmtId="0" fontId="8" fillId="5" borderId="2" xfId="0" applyFont="1" applyFill="1" applyBorder="1"/>
    <xf numFmtId="0" fontId="3" fillId="5" borderId="2" xfId="0" applyFont="1" applyFill="1" applyBorder="1"/>
    <xf numFmtId="0" fontId="3" fillId="2" borderId="0" xfId="0" applyFont="1" applyFill="1" applyBorder="1"/>
    <xf numFmtId="0" fontId="3" fillId="4" borderId="8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171" fontId="3" fillId="4" borderId="6" xfId="3" applyNumberFormat="1" applyFont="1" applyFill="1" applyBorder="1"/>
    <xf numFmtId="171" fontId="3" fillId="4" borderId="9" xfId="3" applyNumberFormat="1" applyFont="1" applyFill="1" applyBorder="1"/>
    <xf numFmtId="0" fontId="8" fillId="2" borderId="2" xfId="0" applyFont="1" applyFill="1" applyBorder="1"/>
    <xf numFmtId="171" fontId="8" fillId="2" borderId="2" xfId="3" applyNumberFormat="1" applyFont="1" applyFill="1" applyBorder="1" applyAlignment="1">
      <alignment horizontal="center"/>
    </xf>
    <xf numFmtId="0" fontId="8" fillId="2" borderId="11" xfId="0" applyFont="1" applyFill="1" applyBorder="1"/>
    <xf numFmtId="171" fontId="8" fillId="2" borderId="11" xfId="3" applyNumberFormat="1" applyFont="1" applyFill="1" applyBorder="1" applyAlignment="1">
      <alignment horizontal="center"/>
    </xf>
    <xf numFmtId="0" fontId="8" fillId="2" borderId="5" xfId="0" applyFont="1" applyFill="1" applyBorder="1"/>
    <xf numFmtId="171" fontId="8" fillId="2" borderId="5" xfId="3" applyNumberFormat="1" applyFont="1" applyFill="1" applyBorder="1" applyAlignment="1">
      <alignment horizontal="center"/>
    </xf>
    <xf numFmtId="171" fontId="8" fillId="2" borderId="0" xfId="3" applyNumberFormat="1" applyFont="1" applyFill="1" applyAlignment="1">
      <alignment horizontal="center"/>
    </xf>
    <xf numFmtId="171" fontId="8" fillId="2" borderId="0" xfId="3" applyNumberFormat="1" applyFont="1" applyFill="1" applyBorder="1" applyAlignment="1">
      <alignment horizontal="center"/>
    </xf>
    <xf numFmtId="171" fontId="8" fillId="2" borderId="0" xfId="3" applyNumberFormat="1" applyFont="1" applyFill="1"/>
    <xf numFmtId="171" fontId="8" fillId="2" borderId="5" xfId="3" applyNumberFormat="1" applyFont="1" applyFill="1" applyBorder="1"/>
    <xf numFmtId="171" fontId="8" fillId="2" borderId="2" xfId="3" applyNumberFormat="1" applyFont="1" applyFill="1" applyBorder="1"/>
    <xf numFmtId="172" fontId="3" fillId="2" borderId="1" xfId="2" applyNumberFormat="1" applyFont="1" applyFill="1" applyBorder="1" applyAlignment="1">
      <alignment horizontal="center"/>
    </xf>
    <xf numFmtId="172" fontId="3" fillId="2" borderId="0" xfId="2" applyNumberFormat="1" applyFont="1" applyFill="1" applyAlignment="1">
      <alignment horizontal="center"/>
    </xf>
    <xf numFmtId="172" fontId="8" fillId="2" borderId="0" xfId="2" applyNumberFormat="1" applyFont="1" applyFill="1" applyAlignment="1">
      <alignment horizontal="center"/>
    </xf>
    <xf numFmtId="172" fontId="3" fillId="4" borderId="6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171" fontId="3" fillId="2" borderId="1" xfId="3" applyNumberFormat="1" applyFont="1" applyFill="1" applyBorder="1" applyAlignment="1">
      <alignment horizontal="center"/>
    </xf>
    <xf numFmtId="171" fontId="3" fillId="2" borderId="0" xfId="3" applyNumberFormat="1" applyFont="1" applyFill="1" applyAlignment="1">
      <alignment horizontal="center"/>
    </xf>
    <xf numFmtId="171" fontId="3" fillId="4" borderId="6" xfId="3" applyNumberFormat="1" applyFont="1" applyFill="1" applyBorder="1" applyAlignment="1">
      <alignment horizontal="center"/>
    </xf>
    <xf numFmtId="170" fontId="3" fillId="2" borderId="1" xfId="1" applyNumberFormat="1" applyFont="1" applyFill="1" applyBorder="1" applyAlignment="1">
      <alignment horizontal="center"/>
    </xf>
    <xf numFmtId="170" fontId="3" fillId="2" borderId="0" xfId="1" applyNumberFormat="1" applyFont="1" applyFill="1" applyAlignment="1">
      <alignment horizontal="center"/>
    </xf>
    <xf numFmtId="170" fontId="8" fillId="2" borderId="0" xfId="1" applyNumberFormat="1" applyFont="1" applyFill="1" applyAlignment="1">
      <alignment horizontal="center"/>
    </xf>
    <xf numFmtId="170" fontId="3" fillId="4" borderId="6" xfId="1" applyNumberFormat="1" applyFont="1" applyFill="1" applyBorder="1" applyAlignment="1">
      <alignment horizontal="center"/>
    </xf>
    <xf numFmtId="169" fontId="25" fillId="2" borderId="2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>
      <alignment horizontal="center"/>
    </xf>
    <xf numFmtId="169" fontId="25" fillId="2" borderId="11" xfId="0" applyNumberFormat="1" applyFont="1" applyFill="1" applyBorder="1" applyAlignment="1">
      <alignment horizontal="center"/>
    </xf>
    <xf numFmtId="1" fontId="25" fillId="2" borderId="11" xfId="0" applyNumberFormat="1" applyFont="1" applyFill="1" applyBorder="1" applyAlignment="1">
      <alignment horizontal="center"/>
    </xf>
    <xf numFmtId="169" fontId="25" fillId="2" borderId="5" xfId="0" applyNumberFormat="1" applyFont="1" applyFill="1" applyBorder="1" applyAlignment="1">
      <alignment horizontal="center"/>
    </xf>
    <xf numFmtId="1" fontId="25" fillId="2" borderId="5" xfId="0" applyNumberFormat="1" applyFont="1" applyFill="1" applyBorder="1" applyAlignment="1">
      <alignment horizontal="center"/>
    </xf>
    <xf numFmtId="169" fontId="25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/>
    <xf numFmtId="169" fontId="25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5" fillId="2" borderId="5" xfId="0" applyFont="1" applyFill="1" applyBorder="1"/>
    <xf numFmtId="0" fontId="25" fillId="2" borderId="2" xfId="0" applyFont="1" applyFill="1" applyBorder="1"/>
    <xf numFmtId="0" fontId="5" fillId="4" borderId="6" xfId="0" applyFont="1" applyFill="1" applyBorder="1" applyAlignment="1">
      <alignment horizontal="left"/>
    </xf>
    <xf numFmtId="172" fontId="25" fillId="2" borderId="2" xfId="2" applyNumberFormat="1" applyFont="1" applyFill="1" applyBorder="1" applyAlignment="1">
      <alignment horizontal="center"/>
    </xf>
    <xf numFmtId="172" fontId="25" fillId="2" borderId="11" xfId="2" applyNumberFormat="1" applyFont="1" applyFill="1" applyBorder="1" applyAlignment="1">
      <alignment horizontal="center"/>
    </xf>
    <xf numFmtId="172" fontId="25" fillId="2" borderId="5" xfId="2" applyNumberFormat="1" applyFont="1" applyFill="1" applyBorder="1" applyAlignment="1">
      <alignment horizontal="center"/>
    </xf>
    <xf numFmtId="172" fontId="25" fillId="2" borderId="0" xfId="2" applyNumberFormat="1" applyFont="1" applyFill="1" applyAlignment="1">
      <alignment horizontal="center"/>
    </xf>
    <xf numFmtId="172" fontId="5" fillId="4" borderId="6" xfId="2" applyNumberFormat="1" applyFont="1" applyFill="1" applyBorder="1" applyAlignment="1">
      <alignment horizontal="center"/>
    </xf>
    <xf numFmtId="172" fontId="25" fillId="2" borderId="0" xfId="2" applyNumberFormat="1" applyFont="1" applyFill="1" applyBorder="1" applyAlignment="1">
      <alignment horizontal="center"/>
    </xf>
    <xf numFmtId="172" fontId="5" fillId="4" borderId="6" xfId="2" applyNumberFormat="1" applyFont="1" applyFill="1" applyBorder="1" applyAlignment="1">
      <alignment horizontal="left"/>
    </xf>
    <xf numFmtId="2" fontId="25" fillId="2" borderId="5" xfId="0" applyNumberFormat="1" applyFont="1" applyFill="1" applyBorder="1" applyAlignment="1">
      <alignment horizontal="center"/>
    </xf>
    <xf numFmtId="2" fontId="25" fillId="2" borderId="0" xfId="0" applyNumberFormat="1" applyFont="1" applyFill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171" fontId="25" fillId="2" borderId="2" xfId="3" applyNumberFormat="1" applyFont="1" applyFill="1" applyBorder="1" applyAlignment="1">
      <alignment horizontal="center"/>
    </xf>
    <xf numFmtId="171" fontId="25" fillId="2" borderId="11" xfId="3" applyNumberFormat="1" applyFont="1" applyFill="1" applyBorder="1" applyAlignment="1">
      <alignment horizontal="center"/>
    </xf>
    <xf numFmtId="171" fontId="25" fillId="2" borderId="5" xfId="3" applyNumberFormat="1" applyFont="1" applyFill="1" applyBorder="1" applyAlignment="1">
      <alignment horizontal="center"/>
    </xf>
    <xf numFmtId="171" fontId="25" fillId="2" borderId="0" xfId="3" applyNumberFormat="1" applyFont="1" applyFill="1" applyAlignment="1">
      <alignment horizontal="center"/>
    </xf>
    <xf numFmtId="171" fontId="5" fillId="4" borderId="6" xfId="3" applyNumberFormat="1" applyFont="1" applyFill="1" applyBorder="1" applyAlignment="1">
      <alignment horizontal="center"/>
    </xf>
    <xf numFmtId="171" fontId="25" fillId="2" borderId="0" xfId="3" applyNumberFormat="1" applyFont="1" applyFill="1" applyBorder="1" applyAlignment="1">
      <alignment horizontal="center"/>
    </xf>
    <xf numFmtId="171" fontId="5" fillId="4" borderId="6" xfId="3" applyNumberFormat="1" applyFont="1" applyFill="1" applyBorder="1" applyAlignment="1">
      <alignment horizontal="left"/>
    </xf>
    <xf numFmtId="170" fontId="25" fillId="2" borderId="2" xfId="1" applyNumberFormat="1" applyFont="1" applyFill="1" applyBorder="1" applyAlignment="1">
      <alignment horizontal="center"/>
    </xf>
    <xf numFmtId="170" fontId="25" fillId="2" borderId="11" xfId="1" applyNumberFormat="1" applyFont="1" applyFill="1" applyBorder="1" applyAlignment="1">
      <alignment horizontal="center"/>
    </xf>
    <xf numFmtId="170" fontId="25" fillId="2" borderId="5" xfId="1" applyNumberFormat="1" applyFont="1" applyFill="1" applyBorder="1" applyAlignment="1">
      <alignment horizontal="center"/>
    </xf>
    <xf numFmtId="170" fontId="25" fillId="2" borderId="0" xfId="1" applyNumberFormat="1" applyFont="1" applyFill="1" applyAlignment="1">
      <alignment horizontal="center"/>
    </xf>
    <xf numFmtId="170" fontId="5" fillId="4" borderId="6" xfId="1" applyNumberFormat="1" applyFont="1" applyFill="1" applyBorder="1" applyAlignment="1">
      <alignment horizontal="center"/>
    </xf>
    <xf numFmtId="170" fontId="25" fillId="2" borderId="0" xfId="1" applyNumberFormat="1" applyFont="1" applyFill="1" applyBorder="1" applyAlignment="1">
      <alignment horizontal="center"/>
    </xf>
    <xf numFmtId="170" fontId="5" fillId="4" borderId="6" xfId="1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14" fillId="0" borderId="25" xfId="33" applyFont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 applyFill="1"/>
    <xf numFmtId="171" fontId="7" fillId="2" borderId="2" xfId="3" applyNumberFormat="1" applyFont="1" applyFill="1" applyBorder="1"/>
    <xf numFmtId="0" fontId="27" fillId="0" borderId="0" xfId="33" applyFont="1"/>
    <xf numFmtId="0" fontId="0" fillId="0" borderId="0" xfId="0"/>
    <xf numFmtId="0" fontId="0" fillId="0" borderId="0" xfId="0"/>
    <xf numFmtId="0" fontId="7" fillId="2" borderId="0" xfId="0" applyFont="1" applyFill="1"/>
    <xf numFmtId="0" fontId="0" fillId="0" borderId="0" xfId="0"/>
    <xf numFmtId="0" fontId="0" fillId="0" borderId="0" xfId="0"/>
    <xf numFmtId="170" fontId="0" fillId="5" borderId="0" xfId="1" applyNumberFormat="1" applyFont="1" applyFill="1"/>
    <xf numFmtId="170" fontId="0" fillId="2" borderId="0" xfId="1" applyNumberFormat="1" applyFont="1" applyFill="1"/>
    <xf numFmtId="170" fontId="7" fillId="2" borderId="2" xfId="1" applyNumberFormat="1" applyFont="1" applyFill="1" applyBorder="1"/>
    <xf numFmtId="170" fontId="7" fillId="4" borderId="1" xfId="1" applyNumberFormat="1" applyFont="1" applyFill="1" applyBorder="1"/>
    <xf numFmtId="170" fontId="7" fillId="4" borderId="51" xfId="1" applyNumberFormat="1" applyFont="1" applyFill="1" applyBorder="1"/>
    <xf numFmtId="174" fontId="7" fillId="2" borderId="2" xfId="1" applyNumberFormat="1" applyFont="1" applyFill="1" applyBorder="1"/>
    <xf numFmtId="174" fontId="7" fillId="2" borderId="5" xfId="1" applyNumberFormat="1" applyFont="1" applyFill="1" applyBorder="1"/>
    <xf numFmtId="170" fontId="0" fillId="4" borderId="1" xfId="1" applyNumberFormat="1" applyFont="1" applyFill="1" applyBorder="1"/>
    <xf numFmtId="170" fontId="1" fillId="4" borderId="1" xfId="1" applyNumberFormat="1" applyFont="1" applyFill="1" applyBorder="1" applyAlignment="1">
      <alignment horizontal="center"/>
    </xf>
    <xf numFmtId="170" fontId="0" fillId="4" borderId="51" xfId="1" applyNumberFormat="1" applyFont="1" applyFill="1" applyBorder="1"/>
    <xf numFmtId="170" fontId="0" fillId="13" borderId="0" xfId="1" applyNumberFormat="1" applyFont="1" applyFill="1"/>
    <xf numFmtId="0" fontId="26" fillId="0" borderId="0" xfId="0" applyFont="1"/>
    <xf numFmtId="0" fontId="0" fillId="0" borderId="0" xfId="0"/>
    <xf numFmtId="0" fontId="0" fillId="13" borderId="0" xfId="0" applyFill="1"/>
    <xf numFmtId="0" fontId="1" fillId="13" borderId="48" xfId="0" applyFont="1" applyFill="1" applyBorder="1"/>
    <xf numFmtId="0" fontId="1" fillId="13" borderId="0" xfId="0" applyFont="1" applyFill="1" applyBorder="1" applyAlignment="1">
      <alignment horizontal="center"/>
    </xf>
    <xf numFmtId="170" fontId="0" fillId="13" borderId="0" xfId="1" applyNumberFormat="1" applyFont="1" applyFill="1" applyAlignment="1"/>
    <xf numFmtId="0" fontId="1" fillId="13" borderId="49" xfId="0" applyFont="1" applyFill="1" applyBorder="1"/>
    <xf numFmtId="0" fontId="1" fillId="13" borderId="5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70" fontId="0" fillId="2" borderId="0" xfId="1" applyNumberFormat="1" applyFont="1" applyFill="1" applyAlignment="1"/>
    <xf numFmtId="0" fontId="0" fillId="4" borderId="51" xfId="0" applyFill="1" applyBorder="1"/>
    <xf numFmtId="170" fontId="0" fillId="4" borderId="51" xfId="1" applyNumberFormat="1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70" fontId="1" fillId="4" borderId="1" xfId="1" applyNumberFormat="1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2" xfId="0" applyFont="1" applyFill="1" applyBorder="1" applyAlignment="1">
      <alignment horizontal="center"/>
    </xf>
    <xf numFmtId="43" fontId="7" fillId="2" borderId="5" xfId="1" applyFont="1" applyFill="1" applyBorder="1" applyAlignment="1"/>
    <xf numFmtId="0" fontId="7" fillId="2" borderId="2" xfId="0" applyFont="1" applyFill="1" applyBorder="1"/>
    <xf numFmtId="43" fontId="7" fillId="2" borderId="2" xfId="1" applyFont="1" applyFill="1" applyBorder="1" applyAlignment="1"/>
    <xf numFmtId="170" fontId="7" fillId="2" borderId="2" xfId="1" applyNumberFormat="1" applyFont="1" applyFill="1" applyBorder="1" applyAlignment="1"/>
    <xf numFmtId="0" fontId="7" fillId="4" borderId="51" xfId="0" applyFont="1" applyFill="1" applyBorder="1" applyAlignment="1">
      <alignment horizontal="center"/>
    </xf>
    <xf numFmtId="0" fontId="7" fillId="4" borderId="51" xfId="0" applyFont="1" applyFill="1" applyBorder="1"/>
    <xf numFmtId="170" fontId="7" fillId="4" borderId="51" xfId="1" applyNumberFormat="1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170" fontId="7" fillId="4" borderId="1" xfId="1" applyNumberFormat="1" applyFont="1" applyFill="1" applyBorder="1" applyAlignment="1"/>
    <xf numFmtId="169" fontId="7" fillId="2" borderId="2" xfId="0" applyNumberFormat="1" applyFont="1" applyFill="1" applyBorder="1" applyAlignment="1">
      <alignment horizontal="center"/>
    </xf>
    <xf numFmtId="174" fontId="7" fillId="2" borderId="2" xfId="1" applyNumberFormat="1" applyFont="1" applyFill="1" applyBorder="1" applyAlignment="1"/>
    <xf numFmtId="171" fontId="7" fillId="2" borderId="2" xfId="3" applyNumberFormat="1" applyFont="1" applyFill="1" applyBorder="1" applyAlignment="1">
      <alignment horizontal="center"/>
    </xf>
    <xf numFmtId="171" fontId="7" fillId="2" borderId="2" xfId="3" applyNumberFormat="1" applyFont="1" applyFill="1" applyBorder="1" applyAlignment="1"/>
    <xf numFmtId="170" fontId="7" fillId="2" borderId="2" xfId="1" applyNumberFormat="1" applyFont="1" applyFill="1" applyBorder="1" applyAlignment="1">
      <alignment horizontal="center"/>
    </xf>
    <xf numFmtId="0" fontId="0" fillId="0" borderId="0" xfId="0"/>
    <xf numFmtId="1" fontId="2" fillId="2" borderId="2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5" fillId="2" borderId="0" xfId="0" applyNumberFormat="1" applyFont="1" applyFill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/>
    <xf numFmtId="1" fontId="25" fillId="2" borderId="0" xfId="0" applyNumberFormat="1" applyFont="1" applyFill="1" applyBorder="1" applyAlignment="1">
      <alignment horizontal="center"/>
    </xf>
    <xf numFmtId="1" fontId="25" fillId="2" borderId="0" xfId="0" applyNumberFormat="1" applyFont="1" applyFill="1"/>
    <xf numFmtId="1" fontId="5" fillId="4" borderId="6" xfId="0" applyNumberFormat="1" applyFont="1" applyFill="1" applyBorder="1" applyAlignment="1">
      <alignment horizontal="left"/>
    </xf>
    <xf numFmtId="1" fontId="8" fillId="2" borderId="0" xfId="0" applyNumberFormat="1" applyFont="1" applyFill="1" applyAlignment="1">
      <alignment horizontal="center"/>
    </xf>
    <xf numFmtId="1" fontId="8" fillId="2" borderId="0" xfId="0" applyNumberFormat="1" applyFont="1" applyFill="1"/>
    <xf numFmtId="0" fontId="25" fillId="2" borderId="11" xfId="0" applyFont="1" applyFill="1" applyBorder="1"/>
    <xf numFmtId="171" fontId="5" fillId="4" borderId="6" xfId="3" applyNumberFormat="1" applyFont="1" applyFill="1" applyBorder="1"/>
    <xf numFmtId="171" fontId="5" fillId="4" borderId="9" xfId="3" applyNumberFormat="1" applyFont="1" applyFill="1" applyBorder="1"/>
    <xf numFmtId="171" fontId="25" fillId="2" borderId="0" xfId="3" applyNumberFormat="1" applyFont="1" applyFill="1"/>
    <xf numFmtId="171" fontId="25" fillId="2" borderId="5" xfId="3" applyNumberFormat="1" applyFont="1" applyFill="1" applyBorder="1"/>
    <xf numFmtId="171" fontId="25" fillId="2" borderId="2" xfId="3" applyNumberFormat="1" applyFont="1" applyFill="1" applyBorder="1"/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169" fontId="2" fillId="2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7" fillId="0" borderId="0" xfId="0" applyFont="1" applyFill="1" applyAlignment="1">
      <alignment horizontal="center"/>
    </xf>
    <xf numFmtId="0" fontId="0" fillId="0" borderId="0" xfId="0"/>
    <xf numFmtId="0" fontId="22" fillId="0" borderId="28" xfId="33" applyFont="1" applyBorder="1" applyAlignment="1">
      <alignment wrapText="1"/>
    </xf>
    <xf numFmtId="171" fontId="0" fillId="12" borderId="27" xfId="3" applyNumberFormat="1" applyFont="1" applyFill="1" applyBorder="1"/>
    <xf numFmtId="171" fontId="0" fillId="0" borderId="27" xfId="3" applyNumberFormat="1" applyFont="1" applyBorder="1"/>
    <xf numFmtId="0" fontId="2" fillId="0" borderId="0" xfId="0" applyFont="1"/>
    <xf numFmtId="1" fontId="2" fillId="4" borderId="2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69" fontId="2" fillId="4" borderId="10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69" fontId="2" fillId="4" borderId="7" xfId="0" applyNumberFormat="1" applyFont="1" applyFill="1" applyBorder="1" applyAlignment="1">
      <alignment horizontal="center"/>
    </xf>
    <xf numFmtId="169" fontId="2" fillId="4" borderId="0" xfId="0" applyNumberFormat="1" applyFont="1" applyFill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" fontId="25" fillId="4" borderId="2" xfId="0" applyNumberFormat="1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169" fontId="25" fillId="4" borderId="10" xfId="0" applyNumberFormat="1" applyFont="1" applyFill="1" applyBorder="1" applyAlignment="1">
      <alignment horizontal="center"/>
    </xf>
    <xf numFmtId="1" fontId="25" fillId="4" borderId="5" xfId="0" applyNumberFormat="1" applyFont="1" applyFill="1" applyBorder="1" applyAlignment="1">
      <alignment horizontal="center"/>
    </xf>
    <xf numFmtId="169" fontId="25" fillId="4" borderId="7" xfId="0" applyNumberFormat="1" applyFont="1" applyFill="1" applyBorder="1" applyAlignment="1">
      <alignment horizontal="center"/>
    </xf>
    <xf numFmtId="169" fontId="25" fillId="4" borderId="0" xfId="0" applyNumberFormat="1" applyFont="1" applyFill="1" applyAlignment="1">
      <alignment horizontal="center"/>
    </xf>
    <xf numFmtId="169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" fontId="25" fillId="4" borderId="10" xfId="0" applyNumberFormat="1" applyFont="1" applyFill="1" applyBorder="1" applyAlignment="1">
      <alignment horizontal="center"/>
    </xf>
    <xf numFmtId="1" fontId="25" fillId="4" borderId="7" xfId="0" applyNumberFormat="1" applyFont="1" applyFill="1" applyBorder="1" applyAlignment="1">
      <alignment horizontal="center"/>
    </xf>
    <xf numFmtId="1" fontId="25" fillId="4" borderId="0" xfId="0" applyNumberFormat="1" applyFont="1" applyFill="1" applyAlignment="1">
      <alignment horizontal="center"/>
    </xf>
    <xf numFmtId="1" fontId="25" fillId="4" borderId="0" xfId="0" applyNumberFormat="1" applyFont="1" applyFill="1" applyBorder="1" applyAlignment="1">
      <alignment horizontal="center"/>
    </xf>
    <xf numFmtId="169" fontId="25" fillId="0" borderId="2" xfId="0" applyNumberFormat="1" applyFont="1" applyFill="1" applyBorder="1" applyAlignment="1">
      <alignment horizontal="center"/>
    </xf>
    <xf numFmtId="169" fontId="5" fillId="4" borderId="6" xfId="0" applyNumberFormat="1" applyFont="1" applyFill="1" applyBorder="1" applyAlignment="1">
      <alignment horizontal="center"/>
    </xf>
    <xf numFmtId="169" fontId="5" fillId="4" borderId="6" xfId="0" applyNumberFormat="1" applyFont="1" applyFill="1" applyBorder="1" applyAlignment="1">
      <alignment horizontal="left"/>
    </xf>
    <xf numFmtId="171" fontId="0" fillId="0" borderId="0" xfId="3" applyNumberFormat="1" applyFont="1"/>
    <xf numFmtId="170" fontId="0" fillId="0" borderId="0" xfId="1" applyNumberFormat="1" applyFont="1"/>
    <xf numFmtId="10" fontId="0" fillId="0" borderId="0" xfId="3" applyNumberFormat="1" applyFont="1"/>
    <xf numFmtId="171" fontId="0" fillId="13" borderId="0" xfId="3" applyNumberFormat="1" applyFont="1" applyFill="1" applyBorder="1"/>
    <xf numFmtId="0" fontId="0" fillId="2" borderId="0" xfId="0" applyFill="1" applyBorder="1"/>
    <xf numFmtId="0" fontId="1" fillId="4" borderId="51" xfId="0" applyFont="1" applyFill="1" applyBorder="1"/>
    <xf numFmtId="0" fontId="1" fillId="4" borderId="1" xfId="0" applyFont="1" applyFill="1" applyBorder="1"/>
    <xf numFmtId="171" fontId="1" fillId="4" borderId="1" xfId="3" applyNumberFormat="1" applyFont="1" applyFill="1" applyBorder="1" applyAlignment="1">
      <alignment horizontal="center" wrapText="1"/>
    </xf>
    <xf numFmtId="0" fontId="0" fillId="4" borderId="6" xfId="0" applyFill="1" applyBorder="1"/>
    <xf numFmtId="0" fontId="0" fillId="4" borderId="0" xfId="0" applyFill="1" applyBorder="1"/>
    <xf numFmtId="171" fontId="0" fillId="2" borderId="0" xfId="3" applyNumberFormat="1" applyFont="1" applyFill="1" applyBorder="1"/>
    <xf numFmtId="170" fontId="0" fillId="13" borderId="0" xfId="1" applyNumberFormat="1" applyFont="1" applyFill="1" applyBorder="1"/>
    <xf numFmtId="43" fontId="7" fillId="2" borderId="5" xfId="1" applyFont="1" applyFill="1" applyBorder="1"/>
    <xf numFmtId="170" fontId="7" fillId="2" borderId="5" xfId="1" applyNumberFormat="1" applyFont="1" applyFill="1" applyBorder="1"/>
    <xf numFmtId="43" fontId="7" fillId="2" borderId="2" xfId="1" applyFont="1" applyFill="1" applyBorder="1"/>
    <xf numFmtId="170" fontId="0" fillId="2" borderId="0" xfId="1" applyNumberFormat="1" applyFont="1" applyFill="1" applyBorder="1"/>
    <xf numFmtId="171" fontId="1" fillId="5" borderId="51" xfId="3" applyNumberFormat="1" applyFont="1" applyFill="1" applyBorder="1" applyAlignment="1">
      <alignment horizontal="center"/>
    </xf>
    <xf numFmtId="171" fontId="1" fillId="2" borderId="0" xfId="3" applyNumberFormat="1" applyFont="1" applyFill="1" applyBorder="1" applyAlignment="1">
      <alignment horizontal="center"/>
    </xf>
    <xf numFmtId="43" fontId="1" fillId="4" borderId="51" xfId="1" applyFont="1" applyFill="1" applyBorder="1" applyAlignment="1">
      <alignment horizontal="center"/>
    </xf>
    <xf numFmtId="43" fontId="1" fillId="4" borderId="1" xfId="1" applyFont="1" applyFill="1" applyBorder="1" applyAlignment="1">
      <alignment horizontal="center" wrapText="1"/>
    </xf>
    <xf numFmtId="43" fontId="0" fillId="2" borderId="0" xfId="1" applyFont="1" applyFill="1" applyBorder="1"/>
    <xf numFmtId="171" fontId="2" fillId="13" borderId="0" xfId="3" applyNumberFormat="1" applyFont="1" applyFill="1" applyBorder="1"/>
    <xf numFmtId="43" fontId="1" fillId="4" borderId="51" xfId="1" applyFont="1" applyFill="1" applyBorder="1" applyAlignment="1">
      <alignment horizontal="center"/>
    </xf>
    <xf numFmtId="171" fontId="7" fillId="2" borderId="5" xfId="1" applyNumberFormat="1" applyFont="1" applyFill="1" applyBorder="1"/>
    <xf numFmtId="172" fontId="0" fillId="0" borderId="0" xfId="2" applyNumberFormat="1" applyFont="1"/>
    <xf numFmtId="0" fontId="3" fillId="0" borderId="0" xfId="0" applyFont="1"/>
    <xf numFmtId="0" fontId="0" fillId="5" borderId="0" xfId="0" applyFill="1" applyAlignment="1">
      <alignment horizontal="center"/>
    </xf>
    <xf numFmtId="0" fontId="2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25" xfId="0" applyFont="1" applyBorder="1"/>
    <xf numFmtId="0" fontId="1" fillId="0" borderId="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5" borderId="0" xfId="0" applyFill="1"/>
    <xf numFmtId="0" fontId="1" fillId="11" borderId="25" xfId="0" applyFont="1" applyFill="1" applyBorder="1"/>
    <xf numFmtId="0" fontId="2" fillId="11" borderId="53" xfId="0" applyFont="1" applyFill="1" applyBorder="1"/>
    <xf numFmtId="0" fontId="2" fillId="11" borderId="54" xfId="0" applyFont="1" applyFill="1" applyBorder="1"/>
    <xf numFmtId="0" fontId="0" fillId="0" borderId="4" xfId="0" applyBorder="1"/>
    <xf numFmtId="0" fontId="2" fillId="11" borderId="26" xfId="0" applyFont="1" applyFill="1" applyBorder="1"/>
    <xf numFmtId="0" fontId="2" fillId="0" borderId="27" xfId="0" applyFont="1" applyBorder="1"/>
    <xf numFmtId="5" fontId="0" fillId="5" borderId="0" xfId="0" applyNumberFormat="1" applyFill="1"/>
    <xf numFmtId="0" fontId="2" fillId="14" borderId="27" xfId="0" applyFont="1" applyFill="1" applyBorder="1" applyAlignment="1">
      <alignment horizontal="right"/>
    </xf>
    <xf numFmtId="5" fontId="0" fillId="0" borderId="0" xfId="0" applyNumberFormat="1"/>
    <xf numFmtId="0" fontId="2" fillId="11" borderId="55" xfId="0" applyFont="1" applyFill="1" applyBorder="1"/>
    <xf numFmtId="0" fontId="2" fillId="11" borderId="57" xfId="0" applyFont="1" applyFill="1" applyBorder="1"/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62" xfId="0" applyFont="1" applyBorder="1"/>
    <xf numFmtId="0" fontId="1" fillId="12" borderId="62" xfId="0" applyFont="1" applyFill="1" applyBorder="1"/>
    <xf numFmtId="0" fontId="2" fillId="0" borderId="63" xfId="0" applyFont="1" applyBorder="1"/>
    <xf numFmtId="0" fontId="2" fillId="0" borderId="65" xfId="0" applyFont="1" applyBorder="1"/>
    <xf numFmtId="0" fontId="0" fillId="0" borderId="27" xfId="0" applyBorder="1"/>
    <xf numFmtId="10" fontId="0" fillId="0" borderId="0" xfId="0" applyNumberFormat="1"/>
    <xf numFmtId="0" fontId="1" fillId="5" borderId="0" xfId="0" applyFont="1" applyFill="1"/>
    <xf numFmtId="0" fontId="2" fillId="0" borderId="0" xfId="0" quotePrefix="1" applyFont="1"/>
    <xf numFmtId="2" fontId="5" fillId="4" borderId="6" xfId="0" applyNumberFormat="1" applyFont="1" applyFill="1" applyBorder="1" applyAlignment="1">
      <alignment horizontal="left"/>
    </xf>
    <xf numFmtId="0" fontId="0" fillId="0" borderId="0" xfId="0"/>
    <xf numFmtId="0" fontId="11" fillId="9" borderId="20" xfId="4" applyFont="1" applyFill="1" applyBorder="1" applyAlignment="1" applyProtection="1">
      <alignment horizontal="center"/>
    </xf>
    <xf numFmtId="0" fontId="11" fillId="9" borderId="0" xfId="4" applyFont="1" applyFill="1" applyBorder="1" applyAlignment="1" applyProtection="1">
      <alignment horizontal="center"/>
    </xf>
    <xf numFmtId="0" fontId="11" fillId="9" borderId="21" xfId="4" applyFont="1" applyFill="1" applyBorder="1" applyAlignment="1" applyProtection="1">
      <alignment horizontal="center"/>
    </xf>
    <xf numFmtId="0" fontId="12" fillId="9" borderId="20" xfId="4" applyFont="1" applyFill="1" applyBorder="1" applyAlignment="1" applyProtection="1">
      <alignment horizontal="center"/>
    </xf>
    <xf numFmtId="0" fontId="12" fillId="9" borderId="0" xfId="4" applyFont="1" applyFill="1" applyBorder="1" applyAlignment="1" applyProtection="1">
      <alignment horizontal="center"/>
    </xf>
    <xf numFmtId="0" fontId="12" fillId="9" borderId="21" xfId="4" applyFont="1" applyFill="1" applyBorder="1" applyAlignment="1" applyProtection="1">
      <alignment horizontal="center"/>
    </xf>
    <xf numFmtId="0" fontId="15" fillId="9" borderId="45" xfId="4" applyFont="1" applyFill="1" applyBorder="1" applyAlignment="1" applyProtection="1">
      <alignment horizontal="center"/>
    </xf>
    <xf numFmtId="0" fontId="15" fillId="9" borderId="46" xfId="4" applyFont="1" applyFill="1" applyBorder="1" applyAlignment="1" applyProtection="1">
      <alignment horizontal="center"/>
    </xf>
    <xf numFmtId="0" fontId="15" fillId="9" borderId="47" xfId="4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1" fontId="1" fillId="2" borderId="2" xfId="3" applyNumberFormat="1" applyFont="1" applyFill="1" applyBorder="1" applyAlignment="1">
      <alignment horizontal="center"/>
    </xf>
    <xf numFmtId="171" fontId="1" fillId="2" borderId="2" xfId="3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70" fontId="1" fillId="2" borderId="2" xfId="1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71" fontId="1" fillId="2" borderId="2" xfId="3" applyNumberFormat="1" applyFont="1" applyFill="1" applyBorder="1" applyAlignment="1">
      <alignment horizontal="center" vertical="center"/>
    </xf>
    <xf numFmtId="172" fontId="1" fillId="2" borderId="2" xfId="2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171" fontId="1" fillId="5" borderId="51" xfId="3" applyNumberFormat="1" applyFont="1" applyFill="1" applyBorder="1" applyAlignment="1">
      <alignment horizontal="center"/>
    </xf>
    <xf numFmtId="43" fontId="1" fillId="4" borderId="51" xfId="1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0" borderId="15" xfId="0" applyBorder="1"/>
    <xf numFmtId="0" fontId="2" fillId="11" borderId="68" xfId="0" applyFont="1" applyFill="1" applyBorder="1"/>
    <xf numFmtId="5" fontId="2" fillId="0" borderId="28" xfId="0" applyNumberFormat="1" applyFont="1" applyBorder="1"/>
    <xf numFmtId="171" fontId="2" fillId="0" borderId="64" xfId="0" applyNumberFormat="1" applyFont="1" applyBorder="1"/>
    <xf numFmtId="171" fontId="2" fillId="0" borderId="28" xfId="0" applyNumberFormat="1" applyFont="1" applyBorder="1"/>
    <xf numFmtId="5" fontId="2" fillId="2" borderId="28" xfId="0" applyNumberFormat="1" applyFont="1" applyFill="1" applyBorder="1"/>
    <xf numFmtId="5" fontId="2" fillId="14" borderId="28" xfId="0" applyNumberFormat="1" applyFont="1" applyFill="1" applyBorder="1"/>
    <xf numFmtId="171" fontId="2" fillId="14" borderId="64" xfId="0" applyNumberFormat="1" applyFont="1" applyFill="1" applyBorder="1"/>
    <xf numFmtId="171" fontId="2" fillId="14" borderId="28" xfId="0" applyNumberFormat="1" applyFont="1" applyFill="1" applyBorder="1"/>
    <xf numFmtId="5" fontId="2" fillId="15" borderId="64" xfId="0" applyNumberFormat="1" applyFont="1" applyFill="1" applyBorder="1"/>
    <xf numFmtId="5" fontId="2" fillId="15" borderId="28" xfId="0" applyNumberFormat="1" applyFont="1" applyFill="1" applyBorder="1"/>
    <xf numFmtId="171" fontId="2" fillId="15" borderId="64" xfId="0" applyNumberFormat="1" applyFont="1" applyFill="1" applyBorder="1"/>
    <xf numFmtId="171" fontId="2" fillId="15" borderId="28" xfId="0" applyNumberFormat="1" applyFont="1" applyFill="1" applyBorder="1"/>
    <xf numFmtId="5" fontId="2" fillId="0" borderId="26" xfId="0" applyNumberFormat="1" applyFont="1" applyBorder="1"/>
    <xf numFmtId="171" fontId="2" fillId="0" borderId="61" xfId="0" applyNumberFormat="1" applyFont="1" applyBorder="1"/>
    <xf numFmtId="171" fontId="2" fillId="0" borderId="58" xfId="0" applyNumberFormat="1" applyFont="1" applyBorder="1"/>
    <xf numFmtId="5" fontId="2" fillId="11" borderId="26" xfId="0" applyNumberFormat="1" applyFont="1" applyFill="1" applyBorder="1"/>
    <xf numFmtId="0" fontId="2" fillId="11" borderId="69" xfId="0" applyFont="1" applyFill="1" applyBorder="1"/>
    <xf numFmtId="37" fontId="2" fillId="0" borderId="28" xfId="0" applyNumberFormat="1" applyFont="1" applyBorder="1"/>
    <xf numFmtId="5" fontId="2" fillId="11" borderId="56" xfId="0" applyNumberFormat="1" applyFont="1" applyFill="1" applyBorder="1"/>
    <xf numFmtId="5" fontId="2" fillId="11" borderId="57" xfId="0" applyNumberFormat="1" applyFont="1" applyFill="1" applyBorder="1"/>
    <xf numFmtId="0" fontId="2" fillId="11" borderId="67" xfId="0" applyFont="1" applyFill="1" applyBorder="1"/>
    <xf numFmtId="37" fontId="2" fillId="0" borderId="25" xfId="0" applyNumberFormat="1" applyFont="1" applyBorder="1"/>
    <xf numFmtId="37" fontId="2" fillId="0" borderId="26" xfId="0" applyNumberFormat="1" applyFont="1" applyBorder="1"/>
    <xf numFmtId="171" fontId="2" fillId="0" borderId="28" xfId="3" applyNumberFormat="1" applyBorder="1"/>
    <xf numFmtId="171" fontId="2" fillId="0" borderId="58" xfId="3" applyNumberFormat="1" applyBorder="1"/>
    <xf numFmtId="171" fontId="2" fillId="0" borderId="69" xfId="0" applyNumberFormat="1" applyFont="1" applyBorder="1"/>
    <xf numFmtId="171" fontId="2" fillId="0" borderId="25" xfId="0" applyNumberFormat="1" applyFont="1" applyBorder="1"/>
    <xf numFmtId="171" fontId="2" fillId="12" borderId="58" xfId="3" applyNumberFormat="1" applyFill="1" applyBorder="1"/>
    <xf numFmtId="171" fontId="2" fillId="12" borderId="61" xfId="0" applyNumberFormat="1" applyFont="1" applyFill="1" applyBorder="1"/>
    <xf numFmtId="171" fontId="2" fillId="12" borderId="58" xfId="0" applyNumberFormat="1" applyFont="1" applyFill="1" applyBorder="1"/>
    <xf numFmtId="171" fontId="2" fillId="0" borderId="26" xfId="3" applyNumberFormat="1" applyBorder="1"/>
    <xf numFmtId="175" fontId="2" fillId="0" borderId="28" xfId="0" applyNumberFormat="1" applyFont="1" applyBorder="1"/>
    <xf numFmtId="5" fontId="2" fillId="0" borderId="4" xfId="0" applyNumberFormat="1" applyFont="1" applyBorder="1"/>
    <xf numFmtId="5" fontId="2" fillId="0" borderId="64" xfId="0" applyNumberFormat="1" applyFont="1" applyBorder="1"/>
    <xf numFmtId="5" fontId="2" fillId="0" borderId="5" xfId="0" applyNumberFormat="1" applyFont="1" applyBorder="1"/>
    <xf numFmtId="5" fontId="2" fillId="0" borderId="61" xfId="0" applyNumberFormat="1" applyFont="1" applyBorder="1"/>
    <xf numFmtId="171" fontId="2" fillId="0" borderId="62" xfId="0" applyNumberFormat="1" applyFont="1" applyBorder="1"/>
    <xf numFmtId="171" fontId="2" fillId="12" borderId="24" xfId="3" applyNumberFormat="1" applyFill="1" applyBorder="1"/>
    <xf numFmtId="171" fontId="2" fillId="0" borderId="24" xfId="3" applyNumberFormat="1" applyBorder="1"/>
    <xf numFmtId="171" fontId="2" fillId="0" borderId="4" xfId="0" applyNumberFormat="1" applyFont="1" applyBorder="1"/>
    <xf numFmtId="171" fontId="2" fillId="12" borderId="27" xfId="3" applyNumberFormat="1" applyFill="1" applyBorder="1"/>
    <xf numFmtId="171" fontId="2" fillId="0" borderId="27" xfId="3" applyNumberFormat="1" applyBorder="1"/>
    <xf numFmtId="171" fontId="2" fillId="0" borderId="5" xfId="0" applyNumberFormat="1" applyFont="1" applyBorder="1"/>
    <xf numFmtId="171" fontId="2" fillId="0" borderId="2" xfId="0" applyNumberFormat="1" applyFont="1" applyBorder="1"/>
    <xf numFmtId="171" fontId="2" fillId="12" borderId="25" xfId="3" applyNumberFormat="1" applyFill="1" applyBorder="1"/>
    <xf numFmtId="171" fontId="2" fillId="0" borderId="25" xfId="3" applyNumberFormat="1" applyBorder="1"/>
  </cellXfs>
  <cellStyles count="42">
    <cellStyle name="Assumption" xfId="5" xr:uid="{00000000-0005-0000-0000-000000000000}"/>
    <cellStyle name="Comma" xfId="1" builtinId="3"/>
    <cellStyle name="Comma 2" xfId="7" xr:uid="{00000000-0005-0000-0000-000002000000}"/>
    <cellStyle name="Comma 2 2" xfId="36" xr:uid="{00000000-0005-0000-0000-000003000000}"/>
    <cellStyle name="Comma 3" xfId="6" xr:uid="{00000000-0005-0000-0000-000004000000}"/>
    <cellStyle name="Comma0" xfId="8" xr:uid="{00000000-0005-0000-0000-000005000000}"/>
    <cellStyle name="Currency" xfId="2" builtinId="4"/>
    <cellStyle name="Currency 2" xfId="9" xr:uid="{00000000-0005-0000-0000-000007000000}"/>
    <cellStyle name="Currency 3" xfId="41" xr:uid="{00000000-0005-0000-0000-000008000000}"/>
    <cellStyle name="Currency0" xfId="10" xr:uid="{00000000-0005-0000-0000-000009000000}"/>
    <cellStyle name="Date" xfId="11" xr:uid="{00000000-0005-0000-0000-00000A000000}"/>
    <cellStyle name="Fixed" xfId="12" xr:uid="{00000000-0005-0000-0000-00000B000000}"/>
    <cellStyle name="Heading 1 2" xfId="13" xr:uid="{00000000-0005-0000-0000-00000C000000}"/>
    <cellStyle name="Heading 2 2" xfId="14" xr:uid="{00000000-0005-0000-0000-00000D000000}"/>
    <cellStyle name="Hyperlink" xfId="15" builtinId="8"/>
    <cellStyle name="Hyperlink 2" xfId="38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- Style6" xfId="21" xr:uid="{00000000-0005-0000-0000-000016000000}"/>
    <cellStyle name="Normal - Style7" xfId="22" xr:uid="{00000000-0005-0000-0000-000017000000}"/>
    <cellStyle name="Normal - Style8" xfId="23" xr:uid="{00000000-0005-0000-0000-000018000000}"/>
    <cellStyle name="Normal 2" xfId="4" xr:uid="{00000000-0005-0000-0000-000019000000}"/>
    <cellStyle name="Normal 2 2" xfId="40" xr:uid="{00000000-0005-0000-0000-00001A000000}"/>
    <cellStyle name="Normal 3" xfId="33" xr:uid="{00000000-0005-0000-0000-00001B000000}"/>
    <cellStyle name="Normal 4" xfId="34" xr:uid="{00000000-0005-0000-0000-00001C000000}"/>
    <cellStyle name="Normal 5" xfId="35" xr:uid="{00000000-0005-0000-0000-00001D000000}"/>
    <cellStyle name="Normal 6" xfId="39" xr:uid="{00000000-0005-0000-0000-00001E000000}"/>
    <cellStyle name="Percent" xfId="3" builtinId="5"/>
    <cellStyle name="Percent 2" xfId="24" xr:uid="{00000000-0005-0000-0000-000020000000}"/>
    <cellStyle name="Percent 2 2" xfId="25" xr:uid="{00000000-0005-0000-0000-000021000000}"/>
    <cellStyle name="Percent 2 3" xfId="37" xr:uid="{00000000-0005-0000-0000-000022000000}"/>
    <cellStyle name="PSChar" xfId="26" xr:uid="{00000000-0005-0000-0000-000023000000}"/>
    <cellStyle name="PSDate" xfId="27" xr:uid="{00000000-0005-0000-0000-000024000000}"/>
    <cellStyle name="PSDec" xfId="28" xr:uid="{00000000-0005-0000-0000-000025000000}"/>
    <cellStyle name="PSHeading" xfId="29" xr:uid="{00000000-0005-0000-0000-000026000000}"/>
    <cellStyle name="PSInt" xfId="30" xr:uid="{00000000-0005-0000-0000-000027000000}"/>
    <cellStyle name="PSSpacer" xfId="31" xr:uid="{00000000-0005-0000-0000-000028000000}"/>
    <cellStyle name="Total 2" xfId="32" xr:uid="{00000000-0005-0000-0000-000029000000}"/>
  </cellStyles>
  <dxfs count="122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~1.PER\AppData\Local\Temp\H31%20Repor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Report Data"/>
      <sheetName val="Report Info"/>
    </sheetNames>
    <sheetDataSet>
      <sheetData sheetId="0">
        <row r="1">
          <cell r="D1" t="str">
            <v>COPLEY HOSPITAL</v>
          </cell>
        </row>
        <row r="6">
          <cell r="E6" t="str">
            <v>Northeast CAH</v>
          </cell>
          <cell r="G6" t="str">
            <v>Other Non-Profit</v>
          </cell>
          <cell r="I6" t="str">
            <v>100 - 199 Beds</v>
          </cell>
          <cell r="K6" t="str">
            <v>All Teaching</v>
          </cell>
        </row>
        <row r="7">
          <cell r="A7" t="str">
            <v xml:space="preserve">    [Avg_Daily_Census_Metric] Average Daily Census</v>
          </cell>
          <cell r="B7" t="str">
            <v xml:space="preserve">    [Avg_Daily_Census_Peers] Average Daily Census-Peers</v>
          </cell>
        </row>
        <row r="8">
          <cell r="A8" t="str">
            <v xml:space="preserve">    [Avg_Length_of_Stay_Metric] Average Length of Stay</v>
          </cell>
          <cell r="B8" t="str">
            <v xml:space="preserve">    [Avg_Length_of_Stay_Peers] Average Length of Stay-Peers</v>
          </cell>
        </row>
        <row r="9">
          <cell r="A9" t="str">
            <v xml:space="preserve">    [Acute_ALOS_Metric] Acute ALOS</v>
          </cell>
          <cell r="B9" t="str">
            <v xml:space="preserve">    [Acute_ALOS_Peers] Acute ALOS-Peers</v>
          </cell>
        </row>
        <row r="10">
          <cell r="A10" t="str">
            <v xml:space="preserve">    [Adj_Admits_Metric] Adjusted Admissions</v>
          </cell>
          <cell r="B10" t="str">
            <v xml:space="preserve">    [Adj_Admits_Peers] Adjusted Admissions-Peers</v>
          </cell>
        </row>
        <row r="11">
          <cell r="A11" t="str">
            <v xml:space="preserve">    [Adj_Days_Metric] Adjusted Days</v>
          </cell>
          <cell r="B11" t="str">
            <v xml:space="preserve">    [Adj_Days_Peers] Adjusted Days-Peers</v>
          </cell>
        </row>
        <row r="12">
          <cell r="A12" t="str">
            <v xml:space="preserve">    [Acute_Care_Ave_Daily_Census_Metric] Acute Care Ave Daily Census</v>
          </cell>
          <cell r="B12" t="str">
            <v xml:space="preserve">    [Acute_Care_Ave_Daily_Census_Peers] Acute Care Ave Daily Census-Peers</v>
          </cell>
        </row>
        <row r="13">
          <cell r="A13" t="str">
            <v xml:space="preserve">    [Acute_Admissions_Metric] Acute Admissions</v>
          </cell>
        </row>
        <row r="16">
          <cell r="A16" t="str">
            <v xml:space="preserve">    [Age_of_Plant_Metric] Age of Plant</v>
          </cell>
          <cell r="B16" t="str">
            <v xml:space="preserve">    [Age_of_Plant_Peers] Age of Plant-Peers</v>
          </cell>
        </row>
        <row r="17">
          <cell r="A17" t="str">
            <v xml:space="preserve">    [Age_of_Plant_Bldg_Metric] Age of Plant Building</v>
          </cell>
          <cell r="B17" t="str">
            <v xml:space="preserve">    [Age_of_Plant_Building_Peers] Age of Plant - Building-Peers</v>
          </cell>
        </row>
        <row r="18">
          <cell r="A18" t="str">
            <v xml:space="preserve">    [Age_of_Plant_Equip_Metric] Age of Plant Equipment</v>
          </cell>
          <cell r="B18" t="str">
            <v xml:space="preserve">    [Age_of_Plant_Equipment_Peers] Age of Plant - Equipment-Peers</v>
          </cell>
        </row>
        <row r="19">
          <cell r="A19" t="str">
            <v xml:space="preserve">    [Long_Term_Debt_Cap_Metric] Long Term Debt to Capitalization</v>
          </cell>
          <cell r="B19" t="str">
            <v xml:space="preserve">    [Long_Term_Debt_to_Capization_Peers] Long Term Debt to Capitalization-Peers</v>
          </cell>
        </row>
        <row r="20">
          <cell r="A20" t="str">
            <v xml:space="preserve">    [Debt_per_Staff_Bed_Metric] Debt per Staffed Bed</v>
          </cell>
          <cell r="B20" t="str">
            <v xml:space="preserve">    [Debt_per_Staffed_Bed_Peers] Debt per Staffed Bed-Peers</v>
          </cell>
        </row>
        <row r="21">
          <cell r="A21" t="str">
            <v xml:space="preserve">    [Net_Prop_Plant_and_Equip_per_Staffed_Bed_Metric] Net Prop, Plant &amp; Equip per Staffed Bed</v>
          </cell>
          <cell r="B21" t="str">
            <v xml:space="preserve">    [Net_Prop_Plant_and_Equip_per_Staffed_Bed_Peers] Net Prop, Plant &amp; Equip per Staffed Bed-Peers</v>
          </cell>
        </row>
        <row r="22">
          <cell r="A22" t="str">
            <v xml:space="preserve">    [Long_Term_Debt_to_Total_Assets_Metric] Long Term Debt to Total Assets</v>
          </cell>
          <cell r="B22" t="str">
            <v xml:space="preserve">    [Long_Term_Debt_to_Total_Assets_Peers] Long Term Debt to Total Assets-Peers</v>
          </cell>
        </row>
        <row r="23">
          <cell r="A23" t="str">
            <v xml:space="preserve">    [Debt_Service_Coverage_Ratio_Metric] Debt Service Coverage Ratio</v>
          </cell>
          <cell r="B23" t="str">
            <v xml:space="preserve">    [Debt_Service_Coverage_Ratio_Peers] Debt Service Coverage Ratio-Peers</v>
          </cell>
        </row>
        <row r="24">
          <cell r="A24" t="str">
            <v xml:space="preserve">    [Depreciation_Rate_Metric] Depreciation Rate</v>
          </cell>
          <cell r="B24" t="str">
            <v xml:space="preserve">    [Depreciation_Rate_Peers] Depreciation Rate-Peers</v>
          </cell>
        </row>
        <row r="25">
          <cell r="A25" t="str">
            <v xml:space="preserve">    [Cap_Expenditures_to_Depreciation_Metric] Capital Expenditures to Depreciation</v>
          </cell>
          <cell r="B25" t="str">
            <v xml:space="preserve">    [Cap_Expenditures_to_Depreciation_Peers] Capital Expenditures to Depreciation-Peers</v>
          </cell>
        </row>
        <row r="26">
          <cell r="A26" t="str">
            <v xml:space="preserve">    [Cap_Expenditure_Growth_Rate_Metric] Capital Expenditure Growth Rate</v>
          </cell>
          <cell r="B26" t="str">
            <v xml:space="preserve">    [Cap_Expenditure_Growth_Rate_Peers] Capital Expenditure Growth Rate-Peers</v>
          </cell>
        </row>
        <row r="27">
          <cell r="A27" t="str">
            <v xml:space="preserve">    [Cap_Acquisitions_as_a_pct_of_Net_Patient_Rev_Metric] Capital Acquisitions as a % of Net Patient Rev</v>
          </cell>
          <cell r="B27" t="str">
            <v xml:space="preserve">    [Cap_Acquisitions_as_a_pct_of_Net_Patient_Rev_Peers] Capital Acquisitions as a % of Net Patient Rev-Peers</v>
          </cell>
        </row>
        <row r="30">
          <cell r="A30" t="str">
            <v xml:space="preserve">    [Deduction_pct_Metric] Deduction %</v>
          </cell>
          <cell r="B30" t="str">
            <v xml:space="preserve">    [Deduction_pct_Peers] Deduction %-Peers</v>
          </cell>
        </row>
        <row r="31">
          <cell r="A31" t="str">
            <v xml:space="preserve">    [Bad_Debt_pct_Metric] Bad Debt %</v>
          </cell>
          <cell r="B31" t="str">
            <v xml:space="preserve">    [Bad_Debt_pct_Peers] Bad Debt %-Peers</v>
          </cell>
        </row>
        <row r="32">
          <cell r="A32" t="str">
            <v xml:space="preserve">    [Free_Care_pct_Metric] Free Care %</v>
          </cell>
          <cell r="B32" t="str">
            <v xml:space="preserve">    [Free_Care_pct_Peers] Free Care %-Peers</v>
          </cell>
        </row>
        <row r="33">
          <cell r="A33" t="str">
            <v xml:space="preserve">    [Operating_Margin_pct_Metric] Operating Margin %</v>
          </cell>
          <cell r="B33" t="str">
            <v xml:space="preserve">    [Operating_Margin_pct_Peers] Operating Margin %-Peers</v>
          </cell>
        </row>
        <row r="34">
          <cell r="A34" t="str">
            <v xml:space="preserve">    [Total_Margin_pct_Metric] Total Margin %</v>
          </cell>
          <cell r="B34" t="str">
            <v xml:space="preserve">    [Total_Margin_pct_Peers] Total Margin %-Peers</v>
          </cell>
        </row>
        <row r="35">
          <cell r="A35" t="str">
            <v xml:space="preserve">    [Outpatient_Gross_Rev_pct_Metric] Outpatient Gross Revenue %</v>
          </cell>
          <cell r="B35" t="str">
            <v xml:space="preserve">    [Outpatient_Gross_Rev_pct_Peers] Outpatient Gross Revenue %-Peers</v>
          </cell>
        </row>
        <row r="36">
          <cell r="A36" t="str">
            <v xml:space="preserve">    [Inpatient_Gross_Rev_pct_Metric] Inpatient Gross Revenue %</v>
          </cell>
          <cell r="B36" t="str">
            <v xml:space="preserve">    [Inpatient_Gross_Rev_pct_Peers] Inpatient Gross Revenue %-Peers</v>
          </cell>
        </row>
        <row r="37">
          <cell r="A37" t="str">
            <v xml:space="preserve">    [Physician_Gross_Rev_pct_Metric] Physician Gross Revenue %</v>
          </cell>
        </row>
        <row r="38">
          <cell r="A38" t="str">
            <v xml:space="preserve">    [SNF_Rehab_Swing_Gross_Rev_pct_Metric] SNF/Rehab/Swing Gross Revenue %</v>
          </cell>
          <cell r="B38" t="str">
            <v xml:space="preserve">    [SNF_Rehab_Swing_Gross_Rev_pct_Peers] SNF/Rehab/Swing Gross Revenue %-Peers</v>
          </cell>
        </row>
        <row r="39">
          <cell r="A39" t="str">
            <v xml:space="preserve">    [All_Net_Patient_Rev_pct_Metric] All Net Patient Revenue % with DSH &amp; GME</v>
          </cell>
          <cell r="B39" t="str">
            <v xml:space="preserve">    [All_Net_Patient_Rev_pct_Peers] All Net Patient Revenue %-Peers</v>
          </cell>
        </row>
        <row r="40">
          <cell r="A40" t="str">
            <v xml:space="preserve">    [Medicare_Net_Patient_Rev_pct_incl_Phys_Metric] Medicare Net Patient Revenue % including Phys</v>
          </cell>
          <cell r="B40" t="str">
            <v xml:space="preserve">    [Medicare_Net_Patient_Rev_pct_incl_Phys_Peers] Medicare Net Patient Revenue % including Phys-Peers</v>
          </cell>
        </row>
        <row r="41">
          <cell r="A41" t="str">
            <v xml:space="preserve">    [Medicaid_Net_Patient_Rev_pct_incl_Phys_Metric] Medicaid Net Patient Revenue % including Phys</v>
          </cell>
          <cell r="B41" t="str">
            <v xml:space="preserve">    [Medicaid_Net_Patient_Rev_pct_incl_Phys_Peers] Medicaid Net Patient Revenue % including Phys-Peers</v>
          </cell>
        </row>
        <row r="42">
          <cell r="A42" t="str">
            <v xml:space="preserve">    [Commercial_Self_Pay_Net_Patient_Rev_pct_incl_Phys_Metric] Commercial/Self Pay Net Patient Rev % including Phys</v>
          </cell>
          <cell r="B42" t="str">
            <v xml:space="preserve">    [Commercial_Self_Pay_Net_Patient_Rev_pct_incl_Phys_Peers] Commercial/Self Pay Net Patient Rev % including Phys-Peers</v>
          </cell>
        </row>
        <row r="45">
          <cell r="A45" t="str">
            <v xml:space="preserve">    [Adj_Admits_Per_FTE_Metric] Adjusted Admissions Per FTE</v>
          </cell>
          <cell r="B45" t="str">
            <v xml:space="preserve">    [Adj_Admits_Per_FTE_Peers] Adjusted Admissions Per FTE-Peers</v>
          </cell>
        </row>
        <row r="46">
          <cell r="A46" t="str">
            <v xml:space="preserve">    [FTEs_per_100_Adj_Discharges_Metric] FTEs per 100 Adj Discharges</v>
          </cell>
          <cell r="B46" t="str">
            <v xml:space="preserve">    [FTEs_per_100_Adj_Discharges_Peers] FTEs per 100 Adj Discharges-Peers</v>
          </cell>
        </row>
        <row r="47">
          <cell r="A47" t="str">
            <v xml:space="preserve">    [FTEs_Per_Adj_Occupied_Bed_Metric] FTEs Per Adjusted Occupied Bed</v>
          </cell>
          <cell r="B47" t="str">
            <v xml:space="preserve">    [FTEs_Per_Adj_Occupied_Bed_Peers] FTEs Per Adjusted Occupied Bed-Peers</v>
          </cell>
        </row>
        <row r="48">
          <cell r="A48" t="str">
            <v xml:space="preserve">    [Return_On_Assets_Metric] Return On Assets</v>
          </cell>
          <cell r="B48" t="str">
            <v xml:space="preserve">    [Return_On_Assets_Peers] Return On Assets-Peers</v>
          </cell>
        </row>
        <row r="49">
          <cell r="A49" t="str">
            <v xml:space="preserve">    [OH_Exp_w_fringe_pct_of_TTL_OPEX_Metric] Overhead Expense w/ fringe, as a % of Total Operating Exp</v>
          </cell>
          <cell r="B49" t="str">
            <v xml:space="preserve">    [OH_Exp_w_fringe_pct_of_TTL_OPEX_Peers] Overhead Expense w/ fringe, as a % of Total Operating Exp-Peers</v>
          </cell>
        </row>
        <row r="52">
          <cell r="A52" t="str">
            <v xml:space="preserve">    [Cost_per_Adj_Admits_Metric] Cost per Adjusted Admission</v>
          </cell>
          <cell r="B52" t="str">
            <v xml:space="preserve">    [Cost_per_Adj_Admits_Peers] Cost per Adjusted Admission-Peers</v>
          </cell>
        </row>
        <row r="53">
          <cell r="A53" t="str">
            <v xml:space="preserve">    [Salary_per_FTE_NonMD_Metric] Salary per FTE - Non-MD</v>
          </cell>
          <cell r="B53" t="str">
            <v xml:space="preserve">    [Salary_per_FTE_NonMD_Peers] Salary per FTE - Non-MD-Peers</v>
          </cell>
        </row>
        <row r="54">
          <cell r="A54" t="str">
            <v xml:space="preserve">    [Salary_and_Benefits_per_FTE_NonMD_Metric] Salary &amp; Benefits per FTE - Non-MD</v>
          </cell>
          <cell r="B54" t="str">
            <v xml:space="preserve">    [Salary_and_Benefits_per_FTE_NonMD_Peers] Salary &amp; Benefits per FTE - Non-MD-Peers</v>
          </cell>
        </row>
        <row r="55">
          <cell r="A55" t="str">
            <v xml:space="preserve">    [Fringe_Benefit_pct_NonMD_Metric] Fringe Benefit % - Non-MD</v>
          </cell>
          <cell r="B55" t="str">
            <v xml:space="preserve">    [Fringe_Benefit_pct_NonMD_Peers] Fringe Benefit % - Non-MD-Peers</v>
          </cell>
        </row>
        <row r="56">
          <cell r="A56" t="str">
            <v xml:space="preserve">    [Comp_Ratio_Metric] Compensation Ratio</v>
          </cell>
          <cell r="B56" t="str">
            <v xml:space="preserve">    [Comp_Ratio_Peers] Compensation Ratio-Peers</v>
          </cell>
        </row>
        <row r="57">
          <cell r="A57" t="str">
            <v xml:space="preserve">    [Cap_Cost_pct_of_Total_Expense_Metric] Capital Cost % of Total Expense</v>
          </cell>
          <cell r="B57" t="str">
            <v xml:space="preserve">    [Cap_Cost_pct_of_Total_Expense_Peers] Capital Cost % of Total Expense-Peers</v>
          </cell>
        </row>
        <row r="58">
          <cell r="A58" t="str">
            <v xml:space="preserve">    [Cap_Cost_per_Adj_Admits_Metric] Capital Cost per Adjusted Admission</v>
          </cell>
          <cell r="B58" t="str">
            <v xml:space="preserve">    [Cap_Cost_per_Adj_Admits_Peers] Capital Cost per Adjusted Admission-Peers</v>
          </cell>
        </row>
        <row r="59">
          <cell r="A59" t="str">
            <v xml:space="preserve">    [Contractual_Allowance_pct_Metric] Contractual Allowance %</v>
          </cell>
          <cell r="B59" t="str">
            <v xml:space="preserve">    [Contractual_Allowance_pct_Peers] Contractual Allowance %-Peers</v>
          </cell>
        </row>
        <row r="62">
          <cell r="A62" t="str">
            <v xml:space="preserve">    [Current_Ratio_Metric] Current Ratio</v>
          </cell>
          <cell r="B62" t="str">
            <v xml:space="preserve">    [Current_Ratio_Peers] Current Ratio-Peers</v>
          </cell>
        </row>
        <row r="63">
          <cell r="A63" t="str">
            <v xml:space="preserve">    [Days_Payable_metric] Days Payable</v>
          </cell>
          <cell r="B63" t="str">
            <v xml:space="preserve">    [Days_Payable_Peers] Days Payable-Peers</v>
          </cell>
        </row>
        <row r="64">
          <cell r="A64" t="str">
            <v xml:space="preserve">    [Days_Receivable_Metric] Days Receivable</v>
          </cell>
          <cell r="B64" t="str">
            <v xml:space="preserve">    [Days_Receivable_Peers] Days Receivable-Peers</v>
          </cell>
        </row>
        <row r="65">
          <cell r="A65" t="str">
            <v xml:space="preserve">    [Days_Cash_on_Hand_Metric] Days Cash on Hand</v>
          </cell>
          <cell r="B65" t="str">
            <v xml:space="preserve">    [Days_Cash_on_Hand_Peers] Days Cash on Hand-Peers</v>
          </cell>
        </row>
        <row r="66">
          <cell r="A66" t="str">
            <v xml:space="preserve">    [Cash_Flow_Margin_Metric] Cash Flow Margin</v>
          </cell>
          <cell r="B66" t="str">
            <v xml:space="preserve">    [Cash_Flow_Margin_Peers] Cash Flow Margin-Peers</v>
          </cell>
        </row>
        <row r="67">
          <cell r="A67" t="str">
            <v xml:space="preserve">    [Cash_to_Long_Term_Debt_Metric] Cash to Long Term Debt</v>
          </cell>
          <cell r="B67" t="str">
            <v xml:space="preserve">    [Cash_to_Long_Term_Debt_Peers] Cash to Long Term Debt-Peers</v>
          </cell>
        </row>
        <row r="68">
          <cell r="A68" t="str">
            <v xml:space="preserve">    [Cash_Flow_to_Total_Debt_Metric] Cash Flow to Total Debt</v>
          </cell>
          <cell r="B68" t="str">
            <v xml:space="preserve">    [Cash_Flow_to_Total_Debt_Peers] Cash Flow to Total Debt-Peers</v>
          </cell>
        </row>
        <row r="71">
          <cell r="A71" t="str">
            <v xml:space="preserve">    [Gross_Price_per_Discharge_Metric] Gross Price per Discharge</v>
          </cell>
          <cell r="B71" t="str">
            <v xml:space="preserve">    [Gross_Price_per_Discharge_Peers] Gross Price per Discharge-Peers</v>
          </cell>
        </row>
        <row r="72">
          <cell r="A72" t="str">
            <v xml:space="preserve">    [Gross_Price_per_Visit_Metric] Gross Price per Visit</v>
          </cell>
          <cell r="B72" t="str">
            <v xml:space="preserve">    [Gross_Price_per_Visit_Peers] Gross Price per Visit-Peers</v>
          </cell>
        </row>
        <row r="73">
          <cell r="A73" t="str">
            <v xml:space="preserve">    [Gross_Rev_per_Adj_Admits_Metric] Gross Revenue per Adj Admission</v>
          </cell>
          <cell r="B73" t="str">
            <v xml:space="preserve">    [Gross_Rev_per_Adj_Admits_Peers] Gross Revenue per Adj Admission-Peers</v>
          </cell>
        </row>
        <row r="74">
          <cell r="A74" t="str">
            <v xml:space="preserve">    [Net_Rev_per_Adj_Admits_Metric] Net Revenue per Adjusted Admission</v>
          </cell>
          <cell r="B74" t="str">
            <v xml:space="preserve">    [Net_Rev_per_Adj_Admits_Peers] Net Revenue per Adjusted Admission-Peers</v>
          </cell>
        </row>
      </sheetData>
      <sheetData sheetId="1">
        <row r="1">
          <cell r="A1" t="str">
            <v/>
          </cell>
          <cell r="B1" t="str">
            <v/>
          </cell>
          <cell r="C1" t="str">
            <v>2014</v>
          </cell>
          <cell r="E1" t="str">
            <v/>
          </cell>
          <cell r="G1" t="str">
            <v>2015</v>
          </cell>
          <cell r="I1" t="str">
            <v/>
          </cell>
          <cell r="K1" t="str">
            <v>2016</v>
          </cell>
          <cell r="M1" t="str">
            <v/>
          </cell>
          <cell r="O1" t="str">
            <v>2017</v>
          </cell>
          <cell r="Q1" t="str">
            <v/>
          </cell>
          <cell r="S1" t="str">
            <v>2018</v>
          </cell>
        </row>
        <row r="2">
          <cell r="A2" t="str">
            <v/>
          </cell>
          <cell r="B2" t="str">
            <v/>
          </cell>
          <cell r="C2" t="str">
            <v>Historical Budgets</v>
          </cell>
          <cell r="E2" t="str">
            <v>Actuals</v>
          </cell>
          <cell r="G2" t="str">
            <v>Historical Budgets</v>
          </cell>
          <cell r="I2" t="str">
            <v>Actuals</v>
          </cell>
          <cell r="K2" t="str">
            <v>Historical Budgets</v>
          </cell>
          <cell r="M2" t="str">
            <v>Actuals</v>
          </cell>
          <cell r="O2" t="str">
            <v>Budget 2017 Mid Year</v>
          </cell>
          <cell r="Q2" t="str">
            <v>Projections 2017</v>
          </cell>
          <cell r="S2" t="str">
            <v>Budget 2018 Submitted</v>
          </cell>
        </row>
        <row r="3">
          <cell r="A3" t="str">
            <v>Accounts</v>
          </cell>
          <cell r="B3" t="str">
            <v>Levels</v>
          </cell>
        </row>
        <row r="4">
          <cell r="A4" t="str">
            <v>VT Community Hospital Metrics</v>
          </cell>
          <cell r="B4" t="str">
            <v>Copley Hospital</v>
          </cell>
        </row>
        <row r="5">
          <cell r="A5" t="str">
            <v xml:space="preserve">  Utilization</v>
          </cell>
          <cell r="B5" t="str">
            <v>Copley Hospital</v>
          </cell>
        </row>
        <row r="6">
          <cell r="A6" t="str">
            <v xml:space="preserve">    [Avg_Daily_Census_Metric] Average Daily Census</v>
          </cell>
          <cell r="B6" t="str">
            <v>Copley Hospital</v>
          </cell>
          <cell r="C6">
            <v>15.150684931509042</v>
          </cell>
          <cell r="E6">
            <v>12.830136986301369</v>
          </cell>
          <cell r="G6">
            <v>13.780821917806026</v>
          </cell>
          <cell r="I6">
            <v>14.306849315068494</v>
          </cell>
          <cell r="K6">
            <v>12.926229508196721</v>
          </cell>
          <cell r="M6">
            <v>14.726775956284152</v>
          </cell>
          <cell r="O6">
            <v>14.934246575342465</v>
          </cell>
          <cell r="Q6">
            <v>16.520547945205482</v>
          </cell>
          <cell r="S6">
            <v>16.958904109589039</v>
          </cell>
        </row>
        <row r="7">
          <cell r="A7" t="str">
            <v xml:space="preserve">    [Avg_Length_of_Stay_Metric] Average Length of Stay</v>
          </cell>
          <cell r="B7" t="str">
            <v>Copley Hospital</v>
          </cell>
          <cell r="C7">
            <v>2.9811320754727717</v>
          </cell>
          <cell r="E7">
            <v>2.6089136490250708</v>
          </cell>
          <cell r="G7">
            <v>2.8498583569407017</v>
          </cell>
          <cell r="I7">
            <v>2.6373737373737374</v>
          </cell>
          <cell r="K7">
            <v>2.59375</v>
          </cell>
          <cell r="M7">
            <v>2.7031093279839511</v>
          </cell>
          <cell r="O7">
            <v>2.7025285076846806</v>
          </cell>
          <cell r="Q7">
            <v>2.8934740882917462</v>
          </cell>
          <cell r="S7">
            <v>2.937826293308019</v>
          </cell>
        </row>
        <row r="8">
          <cell r="A8" t="str">
            <v xml:space="preserve">    [Acute_ALOS_Metric] Acute ALOS</v>
          </cell>
          <cell r="B8" t="str">
            <v>Copley Hospital</v>
          </cell>
          <cell r="C8">
            <v>3.003134796237743</v>
          </cell>
          <cell r="E8">
            <v>2.5863427445830598</v>
          </cell>
          <cell r="G8">
            <v>2.8724832214775149</v>
          </cell>
          <cell r="I8">
            <v>2.6542923433874708</v>
          </cell>
          <cell r="K8">
            <v>2.5777351247600766</v>
          </cell>
          <cell r="M8">
            <v>2.6087456846950521</v>
          </cell>
          <cell r="O8">
            <v>2.6888888888888891</v>
          </cell>
          <cell r="Q8">
            <v>2.7277227722772284</v>
          </cell>
          <cell r="S8">
            <v>2.7816404128191192</v>
          </cell>
        </row>
        <row r="9">
          <cell r="A9" t="str">
            <v xml:space="preserve">    [Adj_Admits_Metric] Adjusted Admissions</v>
          </cell>
          <cell r="B9" t="str">
            <v>Copley Hospital</v>
          </cell>
          <cell r="C9">
            <v>6398.0814831378457</v>
          </cell>
          <cell r="E9">
            <v>5571.2029695179799</v>
          </cell>
          <cell r="G9">
            <v>5786.4317563239883</v>
          </cell>
          <cell r="I9">
            <v>5505.0204801199325</v>
          </cell>
          <cell r="K9">
            <v>5505.1168701783636</v>
          </cell>
          <cell r="M9">
            <v>5355.8853640656262</v>
          </cell>
          <cell r="O9">
            <v>5462.962941471601</v>
          </cell>
          <cell r="Q9">
            <v>5117.4727675837921</v>
          </cell>
          <cell r="S9">
            <v>5186.2096507187498</v>
          </cell>
        </row>
        <row r="10">
          <cell r="A10" t="str">
            <v xml:space="preserve">    [Adj_Days_Metric] Adjusted Days</v>
          </cell>
          <cell r="B10" t="str">
            <v>Copley Hospital</v>
          </cell>
          <cell r="C10">
            <v>19214.301131175653</v>
          </cell>
          <cell r="E10">
            <v>14409.040378812424</v>
          </cell>
          <cell r="G10">
            <v>16621.428132265322</v>
          </cell>
          <cell r="I10">
            <v>14611.933710573556</v>
          </cell>
          <cell r="K10">
            <v>14190.733122168027</v>
          </cell>
          <cell r="M10">
            <v>13972.142831227589</v>
          </cell>
          <cell r="O10">
            <v>14689.300353734749</v>
          </cell>
          <cell r="Q10">
            <v>13959.04700464688</v>
          </cell>
          <cell r="S10">
            <v>14426.170353791802</v>
          </cell>
        </row>
        <row r="11">
          <cell r="A11" t="str">
            <v xml:space="preserve">    [Acute_Care_Ave_Daily_Census_Metric] Acute Care Ave Daily Census</v>
          </cell>
          <cell r="B11" t="str">
            <v>Copley Hospital</v>
          </cell>
          <cell r="C11">
            <v>13.123287671233973</v>
          </cell>
          <cell r="E11">
            <v>10.791780821917808</v>
          </cell>
          <cell r="G11">
            <v>11.726027397258084</v>
          </cell>
          <cell r="I11">
            <v>12.536986301369863</v>
          </cell>
          <cell r="K11">
            <v>11.008196721311476</v>
          </cell>
          <cell r="M11">
            <v>12.387978142076502</v>
          </cell>
          <cell r="O11">
            <v>12.92876712328767</v>
          </cell>
          <cell r="Q11">
            <v>13.586301369863016</v>
          </cell>
          <cell r="S11">
            <v>14.03013698630137</v>
          </cell>
        </row>
        <row r="12">
          <cell r="A12" t="str">
            <v xml:space="preserve">    [Acute_Admissions_Metric] Acute Admissions</v>
          </cell>
          <cell r="B12" t="str">
            <v>Copley Hospital</v>
          </cell>
          <cell r="C12">
            <v>1595.0000000003995</v>
          </cell>
          <cell r="E12">
            <v>1523</v>
          </cell>
          <cell r="G12">
            <v>1489.9999999992006</v>
          </cell>
          <cell r="I12">
            <v>1724.0000000000002</v>
          </cell>
          <cell r="K12">
            <v>1563</v>
          </cell>
          <cell r="M12">
            <v>1737.9999999999998</v>
          </cell>
          <cell r="O12">
            <v>1755</v>
          </cell>
          <cell r="Q12">
            <v>1818</v>
          </cell>
          <cell r="S12">
            <v>1841.0000000000007</v>
          </cell>
        </row>
        <row r="13">
          <cell r="A13" t="str">
            <v xml:space="preserve">  Capital</v>
          </cell>
          <cell r="B13" t="str">
            <v>Copley Hospital</v>
          </cell>
        </row>
        <row r="14">
          <cell r="A14" t="str">
            <v xml:space="preserve">    [Age_of_Plant_Metric] Age of Plant</v>
          </cell>
          <cell r="B14" t="str">
            <v>Copley Hospital</v>
          </cell>
          <cell r="C14">
            <v>10.05761924163356</v>
          </cell>
          <cell r="E14">
            <v>9.7272367060937803</v>
          </cell>
          <cell r="G14">
            <v>10.670531122209704</v>
          </cell>
          <cell r="I14">
            <v>10.437304935605948</v>
          </cell>
          <cell r="K14">
            <v>10.855211276812589</v>
          </cell>
          <cell r="M14">
            <v>10.913335710028219</v>
          </cell>
          <cell r="O14">
            <v>12.29790498476296</v>
          </cell>
          <cell r="Q14">
            <v>13.559811348097014</v>
          </cell>
          <cell r="S14">
            <v>11.38925132613902</v>
          </cell>
        </row>
        <row r="15">
          <cell r="A15" t="str">
            <v xml:space="preserve">    [Age_of_Plant_Bldg_Metric] Age of Plant Building</v>
          </cell>
          <cell r="B15" t="str">
            <v>Copley Hospital</v>
          </cell>
          <cell r="C15">
            <v>15.747012961699649</v>
          </cell>
          <cell r="E15">
            <v>17.192715579727771</v>
          </cell>
          <cell r="G15">
            <v>15.623814684185911</v>
          </cell>
          <cell r="I15">
            <v>17.896850416153143</v>
          </cell>
          <cell r="K15">
            <v>17.130634803678664</v>
          </cell>
          <cell r="M15">
            <v>17.756502297704657</v>
          </cell>
          <cell r="O15">
            <v>17.376439644255928</v>
          </cell>
          <cell r="Q15">
            <v>17.766885441776719</v>
          </cell>
          <cell r="S15">
            <v>11.015445267232561</v>
          </cell>
        </row>
        <row r="16">
          <cell r="A16" t="str">
            <v xml:space="preserve">    [Age_of_Plant_Equip_Metric] Age of Plant Equipment</v>
          </cell>
          <cell r="B16" t="str">
            <v>Copley Hospital</v>
          </cell>
          <cell r="C16">
            <v>7.8446039581172986</v>
          </cell>
          <cell r="E16">
            <v>7.1638937081439336</v>
          </cell>
          <cell r="G16">
            <v>8.6252390141967652</v>
          </cell>
          <cell r="I16">
            <v>7.7929947000335797</v>
          </cell>
          <cell r="K16">
            <v>8.666437727217394</v>
          </cell>
          <cell r="M16">
            <v>8.3496998034786003</v>
          </cell>
          <cell r="O16">
            <v>10.01330001612123</v>
          </cell>
          <cell r="Q16">
            <v>11.622146709588288</v>
          </cell>
          <cell r="S16">
            <v>11.669632558032726</v>
          </cell>
        </row>
        <row r="17">
          <cell r="A17" t="str">
            <v xml:space="preserve">    [Long_Term_Debt_Cap_Metric] Long Term Debt to Capitalization</v>
          </cell>
          <cell r="B17" t="str">
            <v>Copley Hospital</v>
          </cell>
          <cell r="C17">
            <v>0.14893207500572711</v>
          </cell>
          <cell r="E17">
            <v>0.11982734425298808</v>
          </cell>
          <cell r="G17">
            <v>0.11848109828385434</v>
          </cell>
          <cell r="I17">
            <v>0.10150744783670768</v>
          </cell>
          <cell r="K17">
            <v>0.22888900629147388</v>
          </cell>
          <cell r="M17">
            <v>0.10285428876251829</v>
          </cell>
          <cell r="O17">
            <v>0.22639351020151413</v>
          </cell>
          <cell r="Q17">
            <v>0.22490107458073311</v>
          </cell>
          <cell r="S17">
            <v>0.20175845915787113</v>
          </cell>
        </row>
        <row r="18">
          <cell r="A18" t="str">
            <v xml:space="preserve">    [Debt_per_Staff_Bed_Metric] Debt per Staffed Bed</v>
          </cell>
          <cell r="B18" t="str">
            <v>Copley Hospital</v>
          </cell>
          <cell r="C18">
            <v>418161.12903225806</v>
          </cell>
          <cell r="E18">
            <v>376542.87096774194</v>
          </cell>
          <cell r="G18">
            <v>420135.51612903224</v>
          </cell>
          <cell r="I18">
            <v>340821.48387096776</v>
          </cell>
          <cell r="K18">
            <v>640064.77419354836</v>
          </cell>
          <cell r="M18">
            <v>350718.12903225806</v>
          </cell>
          <cell r="O18">
            <v>578706.29032258061</v>
          </cell>
          <cell r="Q18">
            <v>609222.45161290327</v>
          </cell>
          <cell r="S18">
            <v>580027.12903225806</v>
          </cell>
        </row>
        <row r="19">
          <cell r="A19" t="str">
            <v xml:space="preserve">    [Net_Prop_Plant_and_Equip_per_Staffed_Bed_Metric] Net Prop, Plant &amp; Equip per Staffed Bed</v>
          </cell>
          <cell r="B19" t="str">
            <v>Copley Hospital</v>
          </cell>
          <cell r="C19">
            <v>498620.09677419357</v>
          </cell>
          <cell r="E19">
            <v>514028.16129032261</v>
          </cell>
          <cell r="G19">
            <v>622827.90322580643</v>
          </cell>
          <cell r="I19">
            <v>530468.67741935479</v>
          </cell>
          <cell r="K19">
            <v>836067.6451612903</v>
          </cell>
          <cell r="M19">
            <v>616951.74193548388</v>
          </cell>
          <cell r="O19">
            <v>872376.03225806449</v>
          </cell>
          <cell r="Q19">
            <v>904201.38709677418</v>
          </cell>
          <cell r="S19">
            <v>928948.6451612903</v>
          </cell>
        </row>
        <row r="20">
          <cell r="A20" t="str">
            <v xml:space="preserve">    [Long_Term_Debt_to_Total_Assets_Metric] Long Term Debt to Total Assets</v>
          </cell>
          <cell r="B20" t="str">
            <v>Copley Hospital</v>
          </cell>
          <cell r="C20">
            <v>0.11391748276341788</v>
          </cell>
          <cell r="E20">
            <v>9.6977382987878474E-2</v>
          </cell>
          <cell r="G20">
            <v>9.3499557739631228E-2</v>
          </cell>
          <cell r="I20">
            <v>8.5922390905520882E-2</v>
          </cell>
          <cell r="K20">
            <v>0.18969395406770723</v>
          </cell>
          <cell r="M20">
            <v>8.670282405119932E-2</v>
          </cell>
          <cell r="O20">
            <v>0.19656153124106415</v>
          </cell>
          <cell r="Q20">
            <v>0.19332220619807305</v>
          </cell>
          <cell r="S20">
            <v>0.17301497118582826</v>
          </cell>
        </row>
        <row r="21">
          <cell r="A21" t="str">
            <v xml:space="preserve">    [Debt_Service_Coverage_Ratio_Metric] Debt Service Coverage Ratio</v>
          </cell>
          <cell r="B21" t="str">
            <v>Copley Hospital</v>
          </cell>
          <cell r="C21">
            <v>18.912105639256929</v>
          </cell>
          <cell r="E21">
            <v>25.882985550049124</v>
          </cell>
          <cell r="G21">
            <v>18.330120333988475</v>
          </cell>
          <cell r="I21">
            <v>27.954734525161225</v>
          </cell>
          <cell r="K21">
            <v>7.0901133512430006</v>
          </cell>
          <cell r="M21">
            <v>10.939353789770651</v>
          </cell>
          <cell r="O21">
            <v>10.607884864555455</v>
          </cell>
          <cell r="Q21">
            <v>13.5593082068853</v>
          </cell>
          <cell r="S21">
            <v>5.6905914996299165</v>
          </cell>
        </row>
        <row r="22">
          <cell r="A22" t="str">
            <v xml:space="preserve">    [Depreciation_Rate_Metric] Depreciation Rate</v>
          </cell>
          <cell r="B22" t="str">
            <v>Copley Hospital</v>
          </cell>
          <cell r="C22">
            <v>6.2172940331595123</v>
          </cell>
          <cell r="E22">
            <v>6.1230396687482749</v>
          </cell>
          <cell r="G22">
            <v>5.4857971285142737</v>
          </cell>
          <cell r="I22">
            <v>5.7954097975905992</v>
          </cell>
          <cell r="K22">
            <v>4.8824235331482519</v>
          </cell>
          <cell r="M22">
            <v>5.3762619975471067</v>
          </cell>
          <cell r="O22">
            <v>4.2520263123925623</v>
          </cell>
          <cell r="Q22">
            <v>3.8656545957045014</v>
          </cell>
          <cell r="S22">
            <v>4.7442166968553936</v>
          </cell>
        </row>
        <row r="23">
          <cell r="A23" t="str">
            <v xml:space="preserve">    [Cap_Expenditures_to_Depreciation_Metric] Capital Expenditures to Depreciation</v>
          </cell>
          <cell r="B23" t="str">
            <v>Copley Hospital</v>
          </cell>
          <cell r="C23">
            <v>1.3726873448986365</v>
          </cell>
          <cell r="E23">
            <v>1.0615060500132216</v>
          </cell>
          <cell r="G23">
            <v>1.0343056389602876</v>
          </cell>
          <cell r="I23">
            <v>1.0665536495490924</v>
          </cell>
          <cell r="K23">
            <v>1.4121402084094739</v>
          </cell>
          <cell r="M23">
            <v>0.99253873215519484</v>
          </cell>
          <cell r="O23">
            <v>4.2152889021655477</v>
          </cell>
          <cell r="Q23">
            <v>8.2296863266892384</v>
          </cell>
          <cell r="S23">
            <v>1.2581168186660083</v>
          </cell>
        </row>
        <row r="24">
          <cell r="A24" t="str">
            <v xml:space="preserve">    [Cap_Expenditure_Growth_Rate_Metric] Capital Expenditure Growth Rate</v>
          </cell>
          <cell r="B24" t="str">
            <v>Copley Hospital</v>
          </cell>
          <cell r="C24">
            <v>8.534400838831866</v>
          </cell>
          <cell r="E24">
            <v>6.4996436528472463</v>
          </cell>
          <cell r="G24">
            <v>5.6739909042144685</v>
          </cell>
          <cell r="I24">
            <v>6.1811154702528199</v>
          </cell>
          <cell r="K24">
            <v>6.8946665856432929</v>
          </cell>
          <cell r="M24">
            <v>5.3361482667795617</v>
          </cell>
          <cell r="O24">
            <v>17.923519326344266</v>
          </cell>
          <cell r="Q24">
            <v>31.813124769972749</v>
          </cell>
          <cell r="S24">
            <v>5.9687788177098664</v>
          </cell>
        </row>
        <row r="25">
          <cell r="A25" t="str">
            <v xml:space="preserve">    [Cap_Acquisitions_as_a_pct_of_Net_Patient_Rev_Metric] Capital Acquisitions as a % of Net Patient Rev</v>
          </cell>
          <cell r="B25" t="str">
            <v>Copley Hospital</v>
          </cell>
          <cell r="C25">
            <v>6.091713689401216E-2</v>
          </cell>
          <cell r="E25">
            <v>4.2722580725661603E-2</v>
          </cell>
          <cell r="G25">
            <v>4.4330361478272545E-2</v>
          </cell>
          <cell r="I25">
            <v>4.0535348017588922E-2</v>
          </cell>
          <cell r="K25">
            <v>6.2340993602334908E-2</v>
          </cell>
          <cell r="M25">
            <v>3.9320302213586455E-2</v>
          </cell>
          <cell r="O25">
            <v>0.15674131843697126</v>
          </cell>
          <cell r="Q25">
            <v>0.28039208190783127</v>
          </cell>
          <cell r="S25">
            <v>5.367698393827651E-2</v>
          </cell>
        </row>
        <row r="26">
          <cell r="A26" t="str">
            <v xml:space="preserve">  Revenue</v>
          </cell>
          <cell r="B26" t="str">
            <v>Copley Hospital</v>
          </cell>
        </row>
        <row r="27">
          <cell r="A27" t="str">
            <v xml:space="preserve">    [Deduction_pct_Metric] Deduction %</v>
          </cell>
          <cell r="B27" t="str">
            <v>Copley Hospital</v>
          </cell>
          <cell r="C27">
            <v>0.43621403110997725</v>
          </cell>
          <cell r="E27">
            <v>0.41679487382914088</v>
          </cell>
          <cell r="G27">
            <v>0.44891107840069477</v>
          </cell>
          <cell r="I27">
            <v>0.41918993201620186</v>
          </cell>
          <cell r="K27">
            <v>0.41810544419116219</v>
          </cell>
          <cell r="M27">
            <v>0.42804697491057631</v>
          </cell>
          <cell r="O27">
            <v>0.39158168662463522</v>
          </cell>
          <cell r="Q27">
            <v>0.41250525657306536</v>
          </cell>
          <cell r="S27">
            <v>0.40801474698162182</v>
          </cell>
        </row>
        <row r="28">
          <cell r="A28" t="str">
            <v xml:space="preserve">    [Bad_Debt_pct_Metric] Bad Debt %</v>
          </cell>
          <cell r="B28" t="str">
            <v>Copley Hospital</v>
          </cell>
          <cell r="C28">
            <v>2.9000009413402056E-2</v>
          </cell>
          <cell r="E28">
            <v>2.2571627309456953E-2</v>
          </cell>
          <cell r="G28">
            <v>2.900000530742395E-2</v>
          </cell>
          <cell r="I28">
            <v>1.7310261465326032E-2</v>
          </cell>
          <cell r="K28">
            <v>2.1999995725553171E-2</v>
          </cell>
          <cell r="M28">
            <v>1.2629447030446307E-2</v>
          </cell>
          <cell r="O28">
            <v>1.6000009161088014E-2</v>
          </cell>
          <cell r="Q28">
            <v>1.3999989416974253E-2</v>
          </cell>
          <cell r="S28">
            <v>1.4000001155698244E-2</v>
          </cell>
        </row>
        <row r="29">
          <cell r="A29" t="str">
            <v xml:space="preserve">    [Bad_Debt_Gross_Metric] Bad Debt (Gross Revenue)</v>
          </cell>
          <cell r="B29" t="str">
            <v>Copley Hospital</v>
          </cell>
          <cell r="C29">
            <v>-2972890</v>
          </cell>
          <cell r="E29">
            <v>-2320137.9999999995</v>
          </cell>
          <cell r="G29">
            <v>-3136362</v>
          </cell>
          <cell r="I29">
            <v>-1891472.0000000002</v>
          </cell>
          <cell r="K29">
            <v>-2305795</v>
          </cell>
          <cell r="M29">
            <v>-1386799</v>
          </cell>
          <cell r="O29">
            <v>-1704602.0000000002</v>
          </cell>
          <cell r="Q29">
            <v>-1592737.9999999991</v>
          </cell>
          <cell r="S29">
            <v>-1647489</v>
          </cell>
        </row>
        <row r="30">
          <cell r="A30" t="str">
            <v xml:space="preserve">    [Free_Care_pct_Metric] Free Care %</v>
          </cell>
          <cell r="B30" t="str">
            <v>Copley Hospital</v>
          </cell>
          <cell r="C30">
            <v>1.5000007559986171E-2</v>
          </cell>
          <cell r="E30">
            <v>1.1642073925484922E-2</v>
          </cell>
          <cell r="G30">
            <v>1.299999887194124E-2</v>
          </cell>
          <cell r="I30">
            <v>7.0493845962236838E-3</v>
          </cell>
          <cell r="K30">
            <v>9.9999824442362825E-3</v>
          </cell>
          <cell r="M30">
            <v>7.4781443154328898E-3</v>
          </cell>
          <cell r="O30">
            <v>7.906873110032818E-3</v>
          </cell>
          <cell r="Q30">
            <v>6.9999947084871308E-3</v>
          </cell>
          <cell r="S30">
            <v>6.999996328958492E-3</v>
          </cell>
        </row>
        <row r="31">
          <cell r="A31" t="str">
            <v xml:space="preserve">    [Free_Care_Gross_Metric] Free Care (Gross Revenue)</v>
          </cell>
          <cell r="B31" t="str">
            <v>Copley Hospital</v>
          </cell>
          <cell r="C31">
            <v>-1537701.9999999993</v>
          </cell>
          <cell r="E31">
            <v>-1196689</v>
          </cell>
          <cell r="G31">
            <v>-1405955.0000000007</v>
          </cell>
          <cell r="I31">
            <v>-770278</v>
          </cell>
          <cell r="K31">
            <v>-1048087.0000000001</v>
          </cell>
          <cell r="M31">
            <v>-821151</v>
          </cell>
          <cell r="O31">
            <v>-842379</v>
          </cell>
          <cell r="Q31">
            <v>-796369.00000000035</v>
          </cell>
          <cell r="S31">
            <v>-823744.00000000012</v>
          </cell>
        </row>
        <row r="32">
          <cell r="A32" t="str">
            <v xml:space="preserve">    [Operating_Margin_pct_Metric] Operating Margin %</v>
          </cell>
          <cell r="B32" t="str">
            <v>Copley Hospital</v>
          </cell>
          <cell r="C32">
            <v>3.026999378806074E-2</v>
          </cell>
          <cell r="E32">
            <v>6.8628460544506706E-2</v>
          </cell>
          <cell r="G32">
            <v>2.5921615692381755E-2</v>
          </cell>
          <cell r="I32">
            <v>6.1704023230312273E-2</v>
          </cell>
          <cell r="K32">
            <v>1.3953758388878454E-2</v>
          </cell>
          <cell r="M32">
            <v>-1.3221914121064552E-3</v>
          </cell>
          <cell r="O32">
            <v>4.9998775981602815E-3</v>
          </cell>
          <cell r="Q32">
            <v>1.6750610796588135E-2</v>
          </cell>
          <cell r="S32">
            <v>1.3234148766402096E-2</v>
          </cell>
        </row>
        <row r="33">
          <cell r="A33" t="str">
            <v xml:space="preserve">    [Total_Margin_pct_Metric] Total Margin %</v>
          </cell>
          <cell r="B33" t="str">
            <v>Copley Hospital</v>
          </cell>
          <cell r="C33">
            <v>3.3903216400575656E-2</v>
          </cell>
          <cell r="E33">
            <v>7.1679331003434418E-2</v>
          </cell>
          <cell r="G33">
            <v>2.8782287425526437E-2</v>
          </cell>
          <cell r="I33">
            <v>7.1002303441341758E-2</v>
          </cell>
          <cell r="K33">
            <v>1.6706487507367449E-2</v>
          </cell>
          <cell r="M33">
            <v>2.7556943275899603E-3</v>
          </cell>
          <cell r="O33">
            <v>4.2589817570633411E-2</v>
          </cell>
          <cell r="Q33">
            <v>5.5685824467244426E-2</v>
          </cell>
          <cell r="S33">
            <v>1.8361298596166815E-2</v>
          </cell>
        </row>
        <row r="34">
          <cell r="A34" t="str">
            <v xml:space="preserve">    [Outpatient_Gross_Rev_pct_Metric] Outpatient Gross Revenue %</v>
          </cell>
          <cell r="B34" t="str">
            <v>Copley Hospital</v>
          </cell>
          <cell r="C34">
            <v>0.74767367763526404</v>
          </cell>
          <cell r="E34">
            <v>0.72358188784846889</v>
          </cell>
          <cell r="G34">
            <v>0.73960118906270478</v>
          </cell>
          <cell r="I34">
            <v>0.68473568065783907</v>
          </cell>
          <cell r="K34">
            <v>0.71336439380463179</v>
          </cell>
          <cell r="M34">
            <v>0.67230339778542114</v>
          </cell>
          <cell r="O34">
            <v>0.67616881121854866</v>
          </cell>
          <cell r="Q34">
            <v>0.63910274541091772</v>
          </cell>
          <cell r="S34">
            <v>0.63947588540422429</v>
          </cell>
        </row>
        <row r="35">
          <cell r="A35" t="str">
            <v xml:space="preserve">    [Inpatient_Gross_Rev_pct_Metric] Inpatient Gross Revenue %</v>
          </cell>
          <cell r="B35" t="str">
            <v>Copley Hospital</v>
          </cell>
          <cell r="C35">
            <v>0.24929348027280143</v>
          </cell>
          <cell r="E35">
            <v>0.27337004383664915</v>
          </cell>
          <cell r="G35">
            <v>0.25749893245881306</v>
          </cell>
          <cell r="I35">
            <v>0.3131686805209562</v>
          </cell>
          <cell r="K35">
            <v>0.28391767819987457</v>
          </cell>
          <cell r="M35">
            <v>0.32450283788013951</v>
          </cell>
          <cell r="O35">
            <v>0.32125423855195345</v>
          </cell>
          <cell r="Q35">
            <v>0.35525347814569153</v>
          </cell>
          <cell r="S35">
            <v>0.35497986467725207</v>
          </cell>
        </row>
        <row r="36">
          <cell r="A36" t="str">
            <v xml:space="preserve">    [Physician_Gross_Rev_pct_Metric] Physician Gross Revenue %</v>
          </cell>
          <cell r="B36" t="str">
            <v>Copley Hospital</v>
          </cell>
          <cell r="C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</row>
        <row r="37">
          <cell r="A37" t="str">
            <v xml:space="preserve">    [SNF_Rehab_Swing_Gross_Rev_pct_Metric] SNF/Rehab/Swing Gross Revenue %</v>
          </cell>
          <cell r="B37" t="str">
            <v>Copley Hospital</v>
          </cell>
          <cell r="C37">
            <v>3.0328420919349961E-3</v>
          </cell>
          <cell r="E37">
            <v>3.0480683148818169E-3</v>
          </cell>
          <cell r="G37">
            <v>2.8998784784824735E-3</v>
          </cell>
          <cell r="I37">
            <v>2.0956388212049026E-3</v>
          </cell>
          <cell r="K37">
            <v>2.7179279954932067E-3</v>
          </cell>
          <cell r="M37">
            <v>3.1937643344395463E-3</v>
          </cell>
          <cell r="O37">
            <v>2.5769502294983966E-3</v>
          </cell>
          <cell r="Q37">
            <v>5.6437764433906659E-3</v>
          </cell>
          <cell r="S37">
            <v>5.5442499185232707E-3</v>
          </cell>
        </row>
        <row r="38">
          <cell r="A38" t="str">
            <v xml:space="preserve">    [All_Net_Patient_Rev_pct_Metric] All Net Patient Revenue % with DSH &amp; GME</v>
          </cell>
          <cell r="B38" t="str">
            <v>Copley Hospital</v>
          </cell>
          <cell r="C38">
            <v>0.5637859688900223</v>
          </cell>
          <cell r="E38">
            <v>0.58320512617085907</v>
          </cell>
          <cell r="G38">
            <v>0.55108892159930556</v>
          </cell>
          <cell r="I38">
            <v>0.58081006798379797</v>
          </cell>
          <cell r="K38">
            <v>0.58189455580883764</v>
          </cell>
          <cell r="M38">
            <v>0.57195302508942347</v>
          </cell>
          <cell r="O38">
            <v>0.60841831337536478</v>
          </cell>
          <cell r="Q38">
            <v>0.58749474342693453</v>
          </cell>
          <cell r="S38">
            <v>0.5919852530183779</v>
          </cell>
        </row>
        <row r="39">
          <cell r="A39" t="str">
            <v xml:space="preserve">    [All_Net_Patient_Rev_wo_DSH_GME_pct_Metric] All Net Patient Revenue % without DSH &amp; GME</v>
          </cell>
          <cell r="B39" t="str">
            <v>Copley Hospital</v>
          </cell>
          <cell r="C39">
            <v>0.55583550699193818</v>
          </cell>
          <cell r="E39">
            <v>0.57523041220568316</v>
          </cell>
          <cell r="G39">
            <v>0.54464824233557585</v>
          </cell>
          <cell r="I39">
            <v>0.57443531311203122</v>
          </cell>
          <cell r="K39">
            <v>0.5771347112139843</v>
          </cell>
          <cell r="M39">
            <v>0.56737600381659448</v>
          </cell>
          <cell r="O39">
            <v>0.59913822508650549</v>
          </cell>
          <cell r="Q39">
            <v>0.57880437405243901</v>
          </cell>
          <cell r="S39">
            <v>0.5855430680471051</v>
          </cell>
        </row>
        <row r="40">
          <cell r="A40" t="str">
            <v xml:space="preserve">    [Medicare_Net_Patient_Rev_pct_incl_Phys_Metric] Medicare Net Patient Revenue % including Phys</v>
          </cell>
          <cell r="B40" t="str">
            <v>Copley Hospital</v>
          </cell>
          <cell r="C40">
            <v>0.45290840046346653</v>
          </cell>
          <cell r="E40">
            <v>0.46059471059044815</v>
          </cell>
          <cell r="G40">
            <v>0.4799253099304906</v>
          </cell>
          <cell r="I40">
            <v>0.47094652176803381</v>
          </cell>
          <cell r="K40">
            <v>0.47789666921743118</v>
          </cell>
          <cell r="M40">
            <v>0.45606879641796677</v>
          </cell>
          <cell r="O40">
            <v>0.53211230856868685</v>
          </cell>
          <cell r="Q40">
            <v>0.4735001634580695</v>
          </cell>
          <cell r="S40">
            <v>0.49289657215238336</v>
          </cell>
        </row>
        <row r="41">
          <cell r="A41" t="str">
            <v xml:space="preserve">    [Medicaid_Net_Patient_Rev_pct_incl_Phys_Metric] Medicaid Net Patient Revenue % including Phys</v>
          </cell>
          <cell r="B41" t="str">
            <v>Copley Hospital</v>
          </cell>
          <cell r="C41">
            <v>0.37114753661103544</v>
          </cell>
          <cell r="E41">
            <v>0.32684751331531098</v>
          </cell>
          <cell r="G41">
            <v>0.35288195445351284</v>
          </cell>
          <cell r="I41">
            <v>0.31192815113829325</v>
          </cell>
          <cell r="K41">
            <v>0.32919127880466958</v>
          </cell>
          <cell r="M41">
            <v>0.34375787891830173</v>
          </cell>
          <cell r="O41">
            <v>0.34307260596442862</v>
          </cell>
          <cell r="Q41">
            <v>0.34231580265357126</v>
          </cell>
          <cell r="S41">
            <v>0.33991361375955192</v>
          </cell>
        </row>
        <row r="42">
          <cell r="A42" t="str">
            <v xml:space="preserve">    [Commercial_Self_Pay_Net_Patient_Rev_pct_incl_Phys_Metric] Commercial/Self Pay Net Patient Rev % including Phys</v>
          </cell>
          <cell r="B42" t="str">
            <v>Copley Hospital</v>
          </cell>
          <cell r="C42">
            <v>0.69028710688570849</v>
          </cell>
          <cell r="E42">
            <v>0.73473251542289053</v>
          </cell>
          <cell r="G42">
            <v>0.6541331247116362</v>
          </cell>
          <cell r="I42">
            <v>0.74951941888254026</v>
          </cell>
          <cell r="K42">
            <v>0.72814222363828796</v>
          </cell>
          <cell r="M42">
            <v>0.75062441012262571</v>
          </cell>
          <cell r="O42">
            <v>0.74388373269270558</v>
          </cell>
          <cell r="Q42">
            <v>0.74661338571354197</v>
          </cell>
          <cell r="S42">
            <v>0.74656231412994223</v>
          </cell>
        </row>
        <row r="43">
          <cell r="A43" t="str">
            <v xml:space="preserve">  Productivity</v>
          </cell>
          <cell r="B43" t="str">
            <v>Copley Hospital</v>
          </cell>
        </row>
        <row r="44">
          <cell r="A44" t="str">
            <v xml:space="preserve">    [Adj_Admits_Per_FTE_Metric] Adjusted Admissions Per FTE</v>
          </cell>
          <cell r="B44" t="str">
            <v>Copley Hospital</v>
          </cell>
          <cell r="C44">
            <v>18.87228329637734</v>
          </cell>
          <cell r="E44">
            <v>16.680248411730478</v>
          </cell>
          <cell r="G44">
            <v>16.565793748422525</v>
          </cell>
          <cell r="I44">
            <v>16.162714269289292</v>
          </cell>
          <cell r="K44">
            <v>15.599651091466033</v>
          </cell>
          <cell r="M44">
            <v>15.65133069569149</v>
          </cell>
          <cell r="O44">
            <v>15.397302540788052</v>
          </cell>
          <cell r="Q44">
            <v>14.688498184798483</v>
          </cell>
          <cell r="S44">
            <v>14.543493131572491</v>
          </cell>
        </row>
        <row r="45">
          <cell r="A45" t="str">
            <v xml:space="preserve">    [FTEs_per_100_Adj_Discharges_Metric] FTEs per 100 Adj Discharges</v>
          </cell>
          <cell r="B45" t="str">
            <v>Copley Hospital</v>
          </cell>
          <cell r="C45">
            <v>5.2987759048315928</v>
          </cell>
          <cell r="E45">
            <v>5.9951145529508079</v>
          </cell>
          <cell r="G45">
            <v>6.0365353763699057</v>
          </cell>
          <cell r="I45">
            <v>6.1870796163246906</v>
          </cell>
          <cell r="K45">
            <v>6.4103997848199397</v>
          </cell>
          <cell r="M45">
            <v>6.3892330910577515</v>
          </cell>
          <cell r="O45">
            <v>6.4946440933466185</v>
          </cell>
          <cell r="Q45">
            <v>6.8080479530230429</v>
          </cell>
          <cell r="S45">
            <v>6.8759271995604578</v>
          </cell>
        </row>
        <row r="46">
          <cell r="A46" t="str">
            <v xml:space="preserve">    [FTEs_Per_Adj_Occupied_Bed_Metric] FTEs Per Adjusted Occupied Bed</v>
          </cell>
          <cell r="B46" t="str">
            <v>Copley Hospital</v>
          </cell>
          <cell r="C46">
            <v>6.4401145352731675</v>
          </cell>
          <cell r="E46">
            <v>8.4606605849519934</v>
          </cell>
          <cell r="G46">
            <v>7.6704901038262268</v>
          </cell>
          <cell r="I46">
            <v>8.508045715403135</v>
          </cell>
          <cell r="K46">
            <v>9.0769447139261636</v>
          </cell>
          <cell r="M46">
            <v>8.9394305160439025</v>
          </cell>
          <cell r="O46">
            <v>8.8160767961337374</v>
          </cell>
          <cell r="Q46">
            <v>9.1099342209870944</v>
          </cell>
          <cell r="S46">
            <v>9.0224222234966707</v>
          </cell>
        </row>
        <row r="47">
          <cell r="A47" t="str">
            <v xml:space="preserve">    [Return_On_Assets_Metric] Return On Assets</v>
          </cell>
          <cell r="B47" t="str">
            <v>Copley Hospital</v>
          </cell>
          <cell r="C47">
            <v>5.4331531214938021E-2</v>
          </cell>
          <cell r="E47">
            <v>0.10944330615401392</v>
          </cell>
          <cell r="G47">
            <v>4.1223311902502398E-2</v>
          </cell>
          <cell r="I47">
            <v>0.10544030891932427</v>
          </cell>
          <cell r="K47">
            <v>1.905020451212185E-2</v>
          </cell>
          <cell r="M47">
            <v>3.9840302518630542E-3</v>
          </cell>
          <cell r="O47">
            <v>5.3706242092716502E-2</v>
          </cell>
          <cell r="Q47">
            <v>7.0138591572711226E-2</v>
          </cell>
          <cell r="S47">
            <v>2.2996402961386071E-2</v>
          </cell>
        </row>
        <row r="48">
          <cell r="A48" t="str">
            <v xml:space="preserve">    [OH_Exp_w_fringe_pct_of_TTL_OPEX_Metric] Overhead Expense w/ fringe, as a % of Total Operating Exp</v>
          </cell>
          <cell r="B48" t="str">
            <v>Copley Hospital</v>
          </cell>
          <cell r="C48">
            <v>0.23509731121917762</v>
          </cell>
          <cell r="E48">
            <v>0.22222543607194889</v>
          </cell>
          <cell r="G48">
            <v>0.23796827973816062</v>
          </cell>
          <cell r="I48">
            <v>0.22194681371517372</v>
          </cell>
          <cell r="K48">
            <v>0.22864964743915764</v>
          </cell>
          <cell r="M48">
            <v>0.22214388994256529</v>
          </cell>
          <cell r="O48">
            <v>0.22594249885907652</v>
          </cell>
          <cell r="Q48">
            <v>0.21772253089889868</v>
          </cell>
          <cell r="S48">
            <v>0.22181600807295029</v>
          </cell>
        </row>
        <row r="49">
          <cell r="A49" t="str">
            <v xml:space="preserve">  Cost</v>
          </cell>
          <cell r="B49" t="str">
            <v>Copley Hospital</v>
          </cell>
        </row>
        <row r="50">
          <cell r="A50" t="str">
            <v xml:space="preserve">    [Cost_per_Adj_Admits_Metric] Cost per Adjusted Admission</v>
          </cell>
          <cell r="B50" t="str">
            <v>Copley Hospital</v>
          </cell>
          <cell r="C50">
            <v>8987.4100777783315</v>
          </cell>
          <cell r="E50">
            <v>10323.542027580474</v>
          </cell>
          <cell r="G50">
            <v>10287.364909288492</v>
          </cell>
          <cell r="I50">
            <v>11057.281298011423</v>
          </cell>
          <cell r="K50">
            <v>11196.659844571643</v>
          </cell>
          <cell r="M50">
            <v>12007.796961356318</v>
          </cell>
          <cell r="O50">
            <v>12075.231281402408</v>
          </cell>
          <cell r="Q50">
            <v>13152.547762707354</v>
          </cell>
          <cell r="S50">
            <v>13511.281401878687</v>
          </cell>
        </row>
        <row r="51">
          <cell r="A51" t="str">
            <v xml:space="preserve">    [Salary_per_FTE_NonMD_Metric] Salary per FTE - Non-MD</v>
          </cell>
          <cell r="B51" t="str">
            <v>Copley Hospital</v>
          </cell>
          <cell r="C51">
            <v>60812.058285646744</v>
          </cell>
          <cell r="E51">
            <v>59824.431137724561</v>
          </cell>
          <cell r="G51">
            <v>61221.417119954116</v>
          </cell>
          <cell r="I51">
            <v>61853.884321785088</v>
          </cell>
          <cell r="K51">
            <v>60757.381694530937</v>
          </cell>
          <cell r="M51">
            <v>65114.772063121003</v>
          </cell>
          <cell r="O51">
            <v>64193.700676437416</v>
          </cell>
          <cell r="Q51">
            <v>65081.242824339846</v>
          </cell>
          <cell r="S51">
            <v>65461.662927650032</v>
          </cell>
        </row>
        <row r="52">
          <cell r="A52" t="str">
            <v xml:space="preserve">    [Salary_and_Benefits_per_FTE_NonMD_Metric] Salary &amp; Benefits per FTE - Non-MD</v>
          </cell>
          <cell r="B52" t="str">
            <v>Copley Hospital</v>
          </cell>
          <cell r="C52">
            <v>77029.260810571664</v>
          </cell>
          <cell r="E52">
            <v>75518.359281437137</v>
          </cell>
          <cell r="G52">
            <v>78930.976238190691</v>
          </cell>
          <cell r="I52">
            <v>77163.200234879638</v>
          </cell>
          <cell r="K52">
            <v>75849.033720600724</v>
          </cell>
          <cell r="M52">
            <v>80051.841028638257</v>
          </cell>
          <cell r="O52">
            <v>80054.830890642625</v>
          </cell>
          <cell r="Q52">
            <v>81598.13432835821</v>
          </cell>
          <cell r="S52">
            <v>82068.94279304544</v>
          </cell>
        </row>
        <row r="53">
          <cell r="A53" t="str">
            <v xml:space="preserve">    [Fringe_Benefit_pct_NonMD_Metric] Fringe Benefit % - Non-MD</v>
          </cell>
          <cell r="B53" t="str">
            <v>Copley Hospital</v>
          </cell>
          <cell r="C53">
            <v>0.2666774153367612</v>
          </cell>
          <cell r="E53">
            <v>0.26233309444402175</v>
          </cell>
          <cell r="G53">
            <v>0.28927064990242279</v>
          </cell>
          <cell r="I53">
            <v>0.24750775284297807</v>
          </cell>
          <cell r="K53">
            <v>0.24839207360754581</v>
          </cell>
          <cell r="M53">
            <v>0.22939601095489576</v>
          </cell>
          <cell r="O53">
            <v>0.24708234682016203</v>
          </cell>
          <cell r="Q53">
            <v>0.25378881513678148</v>
          </cell>
          <cell r="S53">
            <v>0.25369474472028319</v>
          </cell>
        </row>
        <row r="54">
          <cell r="A54" t="str">
            <v xml:space="preserve">    [Comp_Ratio_Metric] Compensation Ratio</v>
          </cell>
          <cell r="B54" t="str">
            <v>Copley Hospital</v>
          </cell>
          <cell r="C54">
            <v>0.5913875559354882</v>
          </cell>
          <cell r="E54">
            <v>0.54336537374849858</v>
          </cell>
          <cell r="G54">
            <v>0.59580122719492712</v>
          </cell>
          <cell r="I54">
            <v>0.53722507444755907</v>
          </cell>
          <cell r="K54">
            <v>0.57453565871337542</v>
          </cell>
          <cell r="M54">
            <v>0.56828749408956114</v>
          </cell>
          <cell r="O54">
            <v>0.5755620797320008</v>
          </cell>
          <cell r="Q54">
            <v>0.56561665325556076</v>
          </cell>
          <cell r="S54">
            <v>0.5560887681107628</v>
          </cell>
        </row>
        <row r="55">
          <cell r="A55" t="str">
            <v xml:space="preserve">    [Cap_Cost_pct_of_Total_Expense_Metric] Capital Cost % of Total Expense</v>
          </cell>
          <cell r="B55" t="str">
            <v>Copley Hospital</v>
          </cell>
          <cell r="C55">
            <v>4.5647919934586105E-2</v>
          </cell>
          <cell r="E55">
            <v>4.2729797685274344E-2</v>
          </cell>
          <cell r="G55">
            <v>4.3606197408963175E-2</v>
          </cell>
          <cell r="I55">
            <v>4.023008823970077E-2</v>
          </cell>
          <cell r="K55">
            <v>4.420877192188357E-2</v>
          </cell>
          <cell r="M55">
            <v>3.9192918116672519E-2</v>
          </cell>
          <cell r="O55">
            <v>3.7668626584498349E-2</v>
          </cell>
          <cell r="Q55">
            <v>3.4821459413213664E-2</v>
          </cell>
          <cell r="S55">
            <v>4.4071242492294174E-2</v>
          </cell>
        </row>
        <row r="56">
          <cell r="A56" t="str">
            <v xml:space="preserve">    [Cap_Cost_per_Adj_Admits_Metric] Capital Cost per Adjusted Admission</v>
          </cell>
          <cell r="B56" t="str">
            <v>Copley Hospital</v>
          </cell>
          <cell r="C56">
            <v>410.25657564971755</v>
          </cell>
          <cell r="E56">
            <v>441.12286223394051</v>
          </cell>
          <cell r="G56">
            <v>448.59286505247451</v>
          </cell>
          <cell r="I56">
            <v>444.83540231019265</v>
          </cell>
          <cell r="K56">
            <v>494.99058135558016</v>
          </cell>
          <cell r="M56">
            <v>470.62060306806728</v>
          </cell>
          <cell r="O56">
            <v>454.85737806060081</v>
          </cell>
          <cell r="Q56">
            <v>457.99090809946824</v>
          </cell>
          <cell r="S56">
            <v>595.45895904381996</v>
          </cell>
        </row>
        <row r="57">
          <cell r="A57" t="str">
            <v xml:space="preserve">    [Contractual_Allowance_pct_Metric] Contractual Allowance %</v>
          </cell>
          <cell r="B57" t="str">
            <v>Copley Hospital</v>
          </cell>
          <cell r="C57">
            <v>0.44416449300806188</v>
          </cell>
          <cell r="E57">
            <v>0.42476958779431684</v>
          </cell>
          <cell r="G57">
            <v>0.45535175766442421</v>
          </cell>
          <cell r="I57">
            <v>0.42556468688796878</v>
          </cell>
          <cell r="K57">
            <v>0.42286528878601565</v>
          </cell>
          <cell r="M57">
            <v>0.43262399618340547</v>
          </cell>
          <cell r="O57">
            <v>0.40086177491349451</v>
          </cell>
          <cell r="Q57">
            <v>0.42119562594756094</v>
          </cell>
          <cell r="S57">
            <v>0.4144569319528949</v>
          </cell>
        </row>
        <row r="58">
          <cell r="A58" t="str">
            <v xml:space="preserve">  Cash</v>
          </cell>
          <cell r="B58" t="str">
            <v>Copley Hospital</v>
          </cell>
        </row>
        <row r="59">
          <cell r="A59" t="str">
            <v xml:space="preserve">    [Current_Ratio_Metric] Current Ratio</v>
          </cell>
          <cell r="B59" t="str">
            <v>Copley Hospital</v>
          </cell>
          <cell r="C59">
            <v>2.3458208576619661</v>
          </cell>
          <cell r="E59">
            <v>2.9987228824138117</v>
          </cell>
          <cell r="G59">
            <v>2.4255935941482876</v>
          </cell>
          <cell r="I59">
            <v>3.8536336220194647</v>
          </cell>
          <cell r="K59">
            <v>2.9165679814637535</v>
          </cell>
          <cell r="M59">
            <v>3.3633659746431088</v>
          </cell>
          <cell r="O59">
            <v>3.5689299754217854</v>
          </cell>
          <cell r="Q59">
            <v>3.3299485569362304</v>
          </cell>
          <cell r="S59">
            <v>3.2017736857305246</v>
          </cell>
        </row>
        <row r="60">
          <cell r="A60" t="str">
            <v xml:space="preserve">    [Days_Payable_metric] Days Payable</v>
          </cell>
          <cell r="B60" t="str">
            <v>Copley Hospital</v>
          </cell>
          <cell r="C60">
            <v>58.014802485748888</v>
          </cell>
          <cell r="E60">
            <v>51.255542874386776</v>
          </cell>
          <cell r="G60">
            <v>57.806589571555385</v>
          </cell>
          <cell r="I60">
            <v>42.297416582584283</v>
          </cell>
          <cell r="K60">
            <v>58.290570085984193</v>
          </cell>
          <cell r="M60">
            <v>41.354652581382389</v>
          </cell>
          <cell r="O60">
            <v>41.348433521047234</v>
          </cell>
          <cell r="Q60">
            <v>44.598135385352066</v>
          </cell>
          <cell r="S60">
            <v>44.168773491741661</v>
          </cell>
        </row>
        <row r="61">
          <cell r="A61" t="str">
            <v xml:space="preserve">    [Days_Receivable_Metric] Days Receivable</v>
          </cell>
          <cell r="B61" t="str">
            <v>Copley Hospital</v>
          </cell>
          <cell r="C61">
            <v>30.010576060039153</v>
          </cell>
          <cell r="E61">
            <v>23.737540841039575</v>
          </cell>
          <cell r="G61">
            <v>30.002021460094198</v>
          </cell>
          <cell r="I61">
            <v>24.652094205958115</v>
          </cell>
          <cell r="K61">
            <v>30.001859882642925</v>
          </cell>
          <cell r="M61">
            <v>27.127460443647163</v>
          </cell>
          <cell r="O61">
            <v>28.999803376782019</v>
          </cell>
          <cell r="Q61">
            <v>29.003375571806064</v>
          </cell>
          <cell r="S61">
            <v>29.000477552752557</v>
          </cell>
        </row>
        <row r="62">
          <cell r="A62" t="str">
            <v xml:space="preserve">    [Days_Cash_on_Hand_Metric] Days Cash on Hand</v>
          </cell>
          <cell r="B62" t="str">
            <v>Copley Hospital</v>
          </cell>
          <cell r="C62">
            <v>81.266586559626376</v>
          </cell>
          <cell r="E62">
            <v>97.81612908799066</v>
          </cell>
          <cell r="G62">
            <v>81.921803559205642</v>
          </cell>
          <cell r="I62">
            <v>108.76749795786881</v>
          </cell>
          <cell r="K62">
            <v>111.10341526640185</v>
          </cell>
          <cell r="M62">
            <v>81.938513693677407</v>
          </cell>
          <cell r="O62">
            <v>89.278821959668647</v>
          </cell>
          <cell r="Q62">
            <v>89.513957622562103</v>
          </cell>
          <cell r="S62">
            <v>83.024009504833487</v>
          </cell>
        </row>
        <row r="63">
          <cell r="A63" t="str">
            <v xml:space="preserve">    [Cash_Flow_Margin_Metric] Cash Flow Margin</v>
          </cell>
          <cell r="B63" t="str">
            <v>Copley Hospital</v>
          </cell>
          <cell r="C63">
            <v>7.4536151469789022E-2</v>
          </cell>
          <cell r="E63">
            <v>0.10842577799526244</v>
          </cell>
          <cell r="G63">
            <v>6.8397470010303704E-2</v>
          </cell>
          <cell r="I63">
            <v>9.9451753170713059E-2</v>
          </cell>
          <cell r="K63">
            <v>5.7545651788695022E-2</v>
          </cell>
          <cell r="M63">
            <v>3.7922547244315333E-2</v>
          </cell>
          <cell r="O63">
            <v>4.2480165660445365E-2</v>
          </cell>
          <cell r="Q63">
            <v>5.0988789495801864E-2</v>
          </cell>
          <cell r="S63">
            <v>5.6722145879233063E-2</v>
          </cell>
        </row>
        <row r="64">
          <cell r="A64" t="str">
            <v xml:space="preserve">    [Cash_to_Long_Term_Debt_Metric] Cash to Long Term Debt</v>
          </cell>
          <cell r="B64" t="str">
            <v>Copley Hospital</v>
          </cell>
          <cell r="C64">
            <v>2.8909704561569369</v>
          </cell>
          <cell r="E64">
            <v>3.7525691902501896</v>
          </cell>
          <cell r="G64">
            <v>3.1958232040829739</v>
          </cell>
          <cell r="I64">
            <v>4.5950413811731492</v>
          </cell>
          <cell r="K64">
            <v>1.7206079724317709</v>
          </cell>
          <cell r="M64">
            <v>3.5885579951488529</v>
          </cell>
          <cell r="O64">
            <v>1.4474679430388557</v>
          </cell>
          <cell r="Q64">
            <v>1.457797990205506</v>
          </cell>
          <cell r="S64">
            <v>1.5477912744576476</v>
          </cell>
        </row>
        <row r="65">
          <cell r="A65" t="str">
            <v xml:space="preserve">    [Cash_Flow_to_Total_Debt_Metric] Cash Flow to Total Debt</v>
          </cell>
          <cell r="B65" t="str">
            <v>Copley Hospital</v>
          </cell>
          <cell r="C65">
            <v>0.5828643766351822</v>
          </cell>
          <cell r="E65">
            <v>0.78590948261128535</v>
          </cell>
          <cell r="G65">
            <v>0.57239150409303874</v>
          </cell>
          <cell r="I65">
            <v>0.84764533812328391</v>
          </cell>
          <cell r="K65">
            <v>0.3046794961477689</v>
          </cell>
          <cell r="M65">
            <v>0.37274331689210716</v>
          </cell>
          <cell r="O65">
            <v>0.39294148600089435</v>
          </cell>
          <cell r="Q65">
            <v>0.41507493210806623</v>
          </cell>
          <cell r="S65">
            <v>0.32981416164016158</v>
          </cell>
        </row>
        <row r="66">
          <cell r="A66" t="str">
            <v xml:space="preserve">  Unit</v>
          </cell>
          <cell r="B66" t="str">
            <v>Copley Hospital</v>
          </cell>
        </row>
        <row r="67">
          <cell r="A67" t="str">
            <v xml:space="preserve">    [Gross_Price_per_Discharge_Metric] Gross Price per Discharge</v>
          </cell>
          <cell r="B67" t="str">
            <v>Copley Hospital</v>
          </cell>
          <cell r="C67">
            <v>13776.779514827767</v>
          </cell>
          <cell r="E67">
            <v>15654.435654596109</v>
          </cell>
          <cell r="G67">
            <v>15778.249858360523</v>
          </cell>
          <cell r="I67">
            <v>17282.613636363636</v>
          </cell>
          <cell r="K67">
            <v>16314.19682017543</v>
          </cell>
          <cell r="M67">
            <v>17869.916750250752</v>
          </cell>
          <cell r="O67">
            <v>16968.588993554782</v>
          </cell>
          <cell r="Q67">
            <v>19393.547504798466</v>
          </cell>
          <cell r="S67">
            <v>19825.933080208833</v>
          </cell>
        </row>
        <row r="68">
          <cell r="A68" t="str">
            <v xml:space="preserve">    [Gross_Price_per_Visit_Metric] Gross Price per Visit</v>
          </cell>
          <cell r="B68" t="str">
            <v>Copley Hospital</v>
          </cell>
          <cell r="C68">
            <v>800.86288072723175</v>
          </cell>
          <cell r="E68">
            <v>732.62670777474625</v>
          </cell>
          <cell r="G68">
            <v>847.98795678862189</v>
          </cell>
          <cell r="I68">
            <v>754.36582882147172</v>
          </cell>
          <cell r="K68">
            <v>753.0005035652448</v>
          </cell>
          <cell r="M68">
            <v>704.52331917736331</v>
          </cell>
          <cell r="O68">
            <v>709.95868607527598</v>
          </cell>
          <cell r="Q68">
            <v>723.03235846898838</v>
          </cell>
          <cell r="S68">
            <v>744.53216981785454</v>
          </cell>
        </row>
        <row r="69">
          <cell r="A69" t="str">
            <v xml:space="preserve">    [Gross_Rev_per_Adj_Admits_Metric] Gross Revenue per Adj Admission</v>
          </cell>
          <cell r="B69" t="str">
            <v>Copley Hospital</v>
          </cell>
          <cell r="C69">
            <v>16022.524137927012</v>
          </cell>
          <cell r="E69">
            <v>18450.237688772162</v>
          </cell>
          <cell r="G69">
            <v>18690.342953030158</v>
          </cell>
          <cell r="I69">
            <v>19848.941415313224</v>
          </cell>
          <cell r="K69">
            <v>19038.448496481102</v>
          </cell>
          <cell r="M69">
            <v>20502.079401611052</v>
          </cell>
          <cell r="O69">
            <v>19501.79145299146</v>
          </cell>
          <cell r="Q69">
            <v>22231.107260726076</v>
          </cell>
          <cell r="S69">
            <v>22690.516567083101</v>
          </cell>
        </row>
        <row r="70">
          <cell r="A70" t="str">
            <v xml:space="preserve">    [Net_Rev_per_Adj_Admits_Metric] Net Revenue per Adjusted Admission</v>
          </cell>
          <cell r="B70" t="str">
            <v>Copley Hospital</v>
          </cell>
          <cell r="C70">
            <v>9033.2742951649561</v>
          </cell>
          <cell r="E70">
            <v>10760.273199162708</v>
          </cell>
          <cell r="G70">
            <v>10300.040942306565</v>
          </cell>
          <cell r="I70">
            <v>11528.4650128345</v>
          </cell>
          <cell r="K70">
            <v>11078.369531149307</v>
          </cell>
          <cell r="M70">
            <v>11726.226334375002</v>
          </cell>
          <cell r="O70">
            <v>11865.247063627168</v>
          </cell>
          <cell r="Q70">
            <v>13060.658656236928</v>
          </cell>
          <cell r="S70">
            <v>13432.451191082391</v>
          </cell>
        </row>
        <row r="71">
          <cell r="A71" t="str">
            <v xml:space="preserve">  Payer</v>
          </cell>
          <cell r="B71" t="str">
            <v>Copley Hospital</v>
          </cell>
        </row>
        <row r="72">
          <cell r="A72" t="str">
            <v xml:space="preserve">    [Phys_Pct_Net_Rev_Metric] Physician % of Net Rev</v>
          </cell>
          <cell r="B72" t="str">
            <v>Copley Hospital</v>
          </cell>
          <cell r="C72">
            <v>0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</row>
        <row r="73">
          <cell r="A73" t="str">
            <v xml:space="preserve">    [Medicare_Gross_Pct_Tot_Gross_Metric] Medicare Gross as % of Tot Gross Rev</v>
          </cell>
          <cell r="B73" t="str">
            <v>Copley Hospital</v>
          </cell>
          <cell r="C73">
            <v>0.33235662864221205</v>
          </cell>
          <cell r="E73">
            <v>0.3058489171015718</v>
          </cell>
          <cell r="G73">
            <v>0.31463176176685909</v>
          </cell>
          <cell r="I73">
            <v>0.33590805663342477</v>
          </cell>
          <cell r="K73">
            <v>0.31764479049314182</v>
          </cell>
          <cell r="M73">
            <v>0.36526945278892475</v>
          </cell>
          <cell r="O73">
            <v>0.33306016833649404</v>
          </cell>
          <cell r="Q73">
            <v>0.36875915939342951</v>
          </cell>
          <cell r="S73">
            <v>0.36864607298492807</v>
          </cell>
        </row>
        <row r="74">
          <cell r="A74" t="str">
            <v xml:space="preserve">    [Medicaid_Gross_Pct_Tot_Gross_Metric] Medicaid Gross as % of Tot Gross Rev</v>
          </cell>
          <cell r="B74" t="str">
            <v>Copley Hospital</v>
          </cell>
          <cell r="C74">
            <v>0.17408437715200456</v>
          </cell>
          <cell r="E74">
            <v>0.1854869683407685</v>
          </cell>
          <cell r="G74">
            <v>0.18148832633933826</v>
          </cell>
          <cell r="I74">
            <v>0.18626794289156334</v>
          </cell>
          <cell r="K74">
            <v>0.17926593894464141</v>
          </cell>
          <cell r="M74">
            <v>0.18594854250675788</v>
          </cell>
          <cell r="O74">
            <v>0.18515673964537058</v>
          </cell>
          <cell r="Q74">
            <v>0.1659569886495994</v>
          </cell>
          <cell r="S74">
            <v>0.16600659584185215</v>
          </cell>
        </row>
        <row r="75">
          <cell r="A75" t="str">
            <v xml:space="preserve">    [CommSelf_Gross_Pct_Tot_Gross_Metric] Comm/self Gross as % of Tot Gross Rev</v>
          </cell>
          <cell r="B75" t="str">
            <v>Copley Hospital</v>
          </cell>
          <cell r="C75">
            <v>0.49355899420578342</v>
          </cell>
          <cell r="E75">
            <v>0.50866411455765959</v>
          </cell>
          <cell r="G75">
            <v>0.50387991189380255</v>
          </cell>
          <cell r="I75">
            <v>0.477824000475012</v>
          </cell>
          <cell r="K75">
            <v>0.50308927056221675</v>
          </cell>
          <cell r="M75">
            <v>0.44878200470431756</v>
          </cell>
          <cell r="O75">
            <v>0.48178309201813579</v>
          </cell>
          <cell r="Q75">
            <v>0.46528385195697097</v>
          </cell>
          <cell r="S75">
            <v>0.46534733117321997</v>
          </cell>
        </row>
        <row r="76">
          <cell r="A76" t="str">
            <v xml:space="preserve">    [Phys_Gross_Pct_Ttl_Gross_Metric] Physician Gross as % of Ttl Gross Rev</v>
          </cell>
          <cell r="B76" t="str">
            <v>Copley Hospital</v>
          </cell>
          <cell r="C76">
            <v>0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</row>
        <row r="77">
          <cell r="A77" t="str">
            <v xml:space="preserve">    [Medicare_Pct_Net_Rev_Metric] Medicare % of Net Rev (less dispr)</v>
          </cell>
          <cell r="B77" t="str">
            <v>Copley Hospital</v>
          </cell>
          <cell r="C77">
            <v>0.27081233056951493</v>
          </cell>
          <cell r="E77">
            <v>0.24489733238657274</v>
          </cell>
          <cell r="G77">
            <v>0.27724269361893999</v>
          </cell>
          <cell r="I77">
            <v>0.27539172347943491</v>
          </cell>
          <cell r="K77">
            <v>0.26302591824988625</v>
          </cell>
          <cell r="M77">
            <v>0.29361128877692916</v>
          </cell>
          <cell r="O77">
            <v>0.29580054759520441</v>
          </cell>
          <cell r="Q77">
            <v>0.30166932054599505</v>
          </cell>
          <cell r="S77">
            <v>0.31031771295273997</v>
          </cell>
        </row>
        <row r="78">
          <cell r="A78" t="str">
            <v xml:space="preserve">    [Medicaid_Pct_Net_Rev_Metric] Medicaid % of Net Rev (less dispr)</v>
          </cell>
          <cell r="B78" t="str">
            <v>Copley Hospital</v>
          </cell>
          <cell r="C78">
            <v>0.11624120253147135</v>
          </cell>
          <cell r="E78">
            <v>0.10539420911719492</v>
          </cell>
          <cell r="G78">
            <v>0.11758773889453418</v>
          </cell>
          <cell r="I78">
            <v>0.10114666302064015</v>
          </cell>
          <cell r="K78">
            <v>0.10225131592444819</v>
          </cell>
          <cell r="M78">
            <v>0.1126612266470392</v>
          </cell>
          <cell r="O78">
            <v>0.10602262136227902</v>
          </cell>
          <cell r="Q78">
            <v>9.8150087183705978E-2</v>
          </cell>
          <cell r="S78">
            <v>9.6368491029571679E-2</v>
          </cell>
        </row>
        <row r="79">
          <cell r="A79" t="str">
            <v xml:space="preserve">    [CommSelf_Pct_Net_Rev_Metric] Comm/self % of Net Rev (less dispr)</v>
          </cell>
          <cell r="B79" t="str">
            <v>Copley Hospital</v>
          </cell>
          <cell r="C79">
            <v>0.61294646689901378</v>
          </cell>
          <cell r="E79">
            <v>0.64970845849623216</v>
          </cell>
          <cell r="G79">
            <v>0.60516956748652628</v>
          </cell>
          <cell r="I79">
            <v>0.62346161349992502</v>
          </cell>
          <cell r="K79">
            <v>0.63472276582566511</v>
          </cell>
          <cell r="M79">
            <v>0.59372748457603186</v>
          </cell>
          <cell r="O79">
            <v>0.59817683104251651</v>
          </cell>
          <cell r="Q79">
            <v>0.60018059227029918</v>
          </cell>
          <cell r="S79">
            <v>0.59331379601768819</v>
          </cell>
        </row>
        <row r="80">
          <cell r="A80" t="str">
            <v xml:space="preserve">    [Dispr_share_pct_of_allnpr_metric] Dispr_pct_Tot_Net_pat_Rev</v>
          </cell>
          <cell r="B80" t="str">
            <v>Copley Hospital</v>
          </cell>
          <cell r="C80">
            <v>1.4101915153612391E-2</v>
          </cell>
          <cell r="E80">
            <v>1.3673943536016898E-2</v>
          </cell>
          <cell r="G80">
            <v>1.1687186969823942E-2</v>
          </cell>
          <cell r="I80">
            <v>1.097562735765902E-2</v>
          </cell>
          <cell r="K80">
            <v>8.1799091387562955E-3</v>
          </cell>
          <cell r="M80">
            <v>8.0024426343638395E-3</v>
          </cell>
          <cell r="O80">
            <v>1.5252808938928088E-2</v>
          </cell>
          <cell r="Q80">
            <v>1.479225043581406E-2</v>
          </cell>
          <cell r="S80">
            <v>1.088234029213688E-2</v>
          </cell>
        </row>
        <row r="81">
          <cell r="A81" t="str">
            <v xml:space="preserve">    [Medicaid_pct_Tot_net_pat_rev_metric] Medicaid_pct_Tot_Net_pat_rev (inc dispr)</v>
          </cell>
          <cell r="B81" t="str">
            <v>Copley Hospital</v>
          </cell>
          <cell r="C81">
            <v>0.11460197895601869</v>
          </cell>
          <cell r="E81">
            <v>0.10395305465270324</v>
          </cell>
          <cell r="G81">
            <v>0.11621346900471492</v>
          </cell>
          <cell r="I81">
            <v>0.1000365149388549</v>
          </cell>
          <cell r="K81">
            <v>0.10141490945086795</v>
          </cell>
          <cell r="M81">
            <v>0.1117596616436792</v>
          </cell>
          <cell r="O81">
            <v>0.10440547857543586</v>
          </cell>
          <cell r="Q81">
            <v>9.6698226513787608E-2</v>
          </cell>
          <cell r="S81">
            <v>9.531977631674815E-2</v>
          </cell>
        </row>
        <row r="82">
          <cell r="A82" t="str">
            <v xml:space="preserve">    [Medicare_pct_Tot_Net_pat_rev_metric] Medicare_pct_Tot_net_pat_rev (inc dispr)</v>
          </cell>
          <cell r="B82" t="str">
            <v>Copley Hospital</v>
          </cell>
          <cell r="C82">
            <v>0.26699335806127161</v>
          </cell>
          <cell r="E82">
            <v>0.2415486200913976</v>
          </cell>
          <cell r="G82">
            <v>0.27400250642259782</v>
          </cell>
          <cell r="I82">
            <v>0.27236912654514112</v>
          </cell>
          <cell r="K82">
            <v>0.26087439013746422</v>
          </cell>
          <cell r="M82">
            <v>0.29126168128169017</v>
          </cell>
          <cell r="O82">
            <v>0.29128875835870444</v>
          </cell>
          <cell r="Q82">
            <v>0.29720695240767681</v>
          </cell>
          <cell r="S82">
            <v>0.30694073000171063</v>
          </cell>
        </row>
        <row r="83">
          <cell r="A83" t="str">
            <v xml:space="preserve">    [Comm_self_pct_Tot_net_pat_rev_metric] Comm_self_pct_Tot_net_pat_rev (inc dispr)</v>
          </cell>
          <cell r="B83" t="str">
            <v>Copley Hospital</v>
          </cell>
          <cell r="C83">
            <v>0.60430274782909743</v>
          </cell>
          <cell r="E83">
            <v>0.6408243817198821</v>
          </cell>
          <cell r="G83">
            <v>0.5980968376028637</v>
          </cell>
          <cell r="I83">
            <v>0.61661873115834498</v>
          </cell>
          <cell r="K83">
            <v>0.62953079127291112</v>
          </cell>
          <cell r="M83">
            <v>0.58897621444026693</v>
          </cell>
          <cell r="O83">
            <v>0.58905295412693148</v>
          </cell>
          <cell r="Q83">
            <v>0.59130257064272174</v>
          </cell>
          <cell r="S83">
            <v>0.58685715338940425</v>
          </cell>
        </row>
        <row r="84">
          <cell r="A84" t="str">
            <v>Accounts</v>
          </cell>
          <cell r="B84" t="str">
            <v>Levels</v>
          </cell>
        </row>
        <row r="85">
          <cell r="A85" t="str">
            <v>Hospital Benchmark Metrics-Peers</v>
          </cell>
          <cell r="B85" t="str">
            <v>Northeast CAH</v>
          </cell>
        </row>
        <row r="86">
          <cell r="A86" t="str">
            <v xml:space="preserve">  Utilization-Peers</v>
          </cell>
          <cell r="B86" t="str">
            <v>Northeast CAH</v>
          </cell>
        </row>
        <row r="87">
          <cell r="A87" t="str">
            <v xml:space="preserve">    [Avg_Daily_Census_Peers] Average Daily Census-Peers</v>
          </cell>
          <cell r="B87" t="str">
            <v>Northeast CAH</v>
          </cell>
          <cell r="C87">
            <v>0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  <cell r="O87">
            <v>0</v>
          </cell>
          <cell r="Q87">
            <v>0</v>
          </cell>
          <cell r="S87">
            <v>0</v>
          </cell>
        </row>
        <row r="88">
          <cell r="A88" t="str">
            <v xml:space="preserve">    [Avg_Length_of_Stay_Peers] Average Length of Stay-Peers</v>
          </cell>
          <cell r="B88" t="str">
            <v>Northeast CAH</v>
          </cell>
          <cell r="C88">
            <v>0</v>
          </cell>
          <cell r="E88">
            <v>5.700000000000002</v>
          </cell>
          <cell r="G88">
            <v>0</v>
          </cell>
          <cell r="I88">
            <v>5.2000000000000011</v>
          </cell>
          <cell r="K88">
            <v>0</v>
          </cell>
          <cell r="M88">
            <v>0</v>
          </cell>
          <cell r="O88">
            <v>0</v>
          </cell>
          <cell r="Q88">
            <v>0</v>
          </cell>
          <cell r="S88">
            <v>0</v>
          </cell>
        </row>
        <row r="89">
          <cell r="A89" t="str">
            <v xml:space="preserve">    [Acute_ALOS_Peers] Acute ALOS-Peers</v>
          </cell>
          <cell r="B89" t="str">
            <v>Northeast CAH</v>
          </cell>
          <cell r="C89">
            <v>0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  <cell r="O89">
            <v>0</v>
          </cell>
          <cell r="Q89">
            <v>0</v>
          </cell>
          <cell r="S89">
            <v>0</v>
          </cell>
        </row>
        <row r="90">
          <cell r="A90" t="str">
            <v xml:space="preserve">    [Adj_Admits_Peers] Adjusted Admissions-Peers</v>
          </cell>
          <cell r="B90" t="str">
            <v>Northeast CAH</v>
          </cell>
          <cell r="C90">
            <v>0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M90">
            <v>0</v>
          </cell>
          <cell r="O90">
            <v>0</v>
          </cell>
          <cell r="Q90">
            <v>0</v>
          </cell>
          <cell r="S90">
            <v>0</v>
          </cell>
        </row>
        <row r="91">
          <cell r="A91" t="str">
            <v xml:space="preserve">    [Adj_Days_Peers] Adjusted Days-Peers</v>
          </cell>
          <cell r="B91" t="str">
            <v>Northeast CAH</v>
          </cell>
          <cell r="C91">
            <v>0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0</v>
          </cell>
          <cell r="S91">
            <v>0</v>
          </cell>
        </row>
        <row r="92">
          <cell r="A92" t="str">
            <v xml:space="preserve">    [Acute_Care_Ave_Daily_Census_Peers] Acute Care Ave Daily Census-Peers</v>
          </cell>
          <cell r="B92" t="str">
            <v>Northeast CAH</v>
          </cell>
          <cell r="C92">
            <v>0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</row>
        <row r="93">
          <cell r="A93" t="str">
            <v xml:space="preserve">  Capital-Peers</v>
          </cell>
          <cell r="B93" t="str">
            <v>Northeast CAH</v>
          </cell>
        </row>
        <row r="94">
          <cell r="A94" t="str">
            <v xml:space="preserve">    [Age_of_Plant_Peers] Age of Plant-Peers</v>
          </cell>
          <cell r="B94" t="str">
            <v>Northeast CAH</v>
          </cell>
          <cell r="C94">
            <v>0</v>
          </cell>
          <cell r="E94">
            <v>11.260000000000003</v>
          </cell>
          <cell r="G94">
            <v>0</v>
          </cell>
          <cell r="I94">
            <v>12.409999999999998</v>
          </cell>
          <cell r="K94">
            <v>0</v>
          </cell>
          <cell r="M94">
            <v>0</v>
          </cell>
          <cell r="O94">
            <v>0</v>
          </cell>
          <cell r="Q94">
            <v>0</v>
          </cell>
          <cell r="S94">
            <v>0</v>
          </cell>
        </row>
        <row r="95">
          <cell r="A95" t="str">
            <v xml:space="preserve">    [Age_of_Plant_Building_Peers] Age of Plant - Building-Peers</v>
          </cell>
          <cell r="B95" t="str">
            <v>Northeast CAH</v>
          </cell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  <cell r="O95">
            <v>0</v>
          </cell>
          <cell r="Q95">
            <v>0</v>
          </cell>
          <cell r="S95">
            <v>0</v>
          </cell>
        </row>
        <row r="96">
          <cell r="A96" t="str">
            <v xml:space="preserve">    [Age_of_Plant_Equipment_Peers] Age of Plant - Equipment-Peers</v>
          </cell>
          <cell r="B96" t="str">
            <v>Northeast CAH</v>
          </cell>
          <cell r="C96">
            <v>0</v>
          </cell>
          <cell r="E96">
            <v>0</v>
          </cell>
          <cell r="G96">
            <v>0</v>
          </cell>
          <cell r="I96">
            <v>0</v>
          </cell>
          <cell r="K96">
            <v>0</v>
          </cell>
          <cell r="M96">
            <v>0</v>
          </cell>
          <cell r="O96">
            <v>0</v>
          </cell>
          <cell r="Q96">
            <v>0</v>
          </cell>
          <cell r="S96">
            <v>0</v>
          </cell>
        </row>
        <row r="97">
          <cell r="A97" t="str">
            <v xml:space="preserve">    [Long_Term_Debt_to_Capization_Peers] Long Term Debt to Capitalization-Peers</v>
          </cell>
          <cell r="B97" t="str">
            <v>Northeast CAH</v>
          </cell>
          <cell r="C97">
            <v>0</v>
          </cell>
          <cell r="E97">
            <v>0.27099999999999996</v>
          </cell>
          <cell r="G97">
            <v>0</v>
          </cell>
          <cell r="I97">
            <v>0.22800000000000006</v>
          </cell>
          <cell r="K97">
            <v>0</v>
          </cell>
          <cell r="M97">
            <v>0</v>
          </cell>
          <cell r="O97">
            <v>0</v>
          </cell>
          <cell r="Q97">
            <v>0</v>
          </cell>
          <cell r="S97">
            <v>0</v>
          </cell>
        </row>
        <row r="98">
          <cell r="A98" t="str">
            <v xml:space="preserve">    [Debt_per_Staffed_Bed_Peers] Debt per Staffed Bed-Peers</v>
          </cell>
          <cell r="B98" t="str">
            <v>Northeast CAH</v>
          </cell>
          <cell r="C98">
            <v>0</v>
          </cell>
          <cell r="E98">
            <v>0</v>
          </cell>
          <cell r="G98">
            <v>0</v>
          </cell>
          <cell r="I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  <cell r="S98">
            <v>0</v>
          </cell>
        </row>
        <row r="99">
          <cell r="A99" t="str">
            <v xml:space="preserve">    [Net_Prop_Plant_and_Equip_per_Staffed_Bed_Peers] Net Prop, Plant &amp; Equip per Staffed Bed-Peers</v>
          </cell>
          <cell r="B99" t="str">
            <v>Northeast CAH</v>
          </cell>
          <cell r="C99">
            <v>0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  <cell r="S99">
            <v>0</v>
          </cell>
        </row>
        <row r="100">
          <cell r="A100" t="str">
            <v xml:space="preserve">    [Long_Term_Debt_to_Total_Assets_Peers] Long Term Debt to Total Assets-Peers</v>
          </cell>
          <cell r="B100" t="str">
            <v>Northeast CAH</v>
          </cell>
          <cell r="C100">
            <v>0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</row>
        <row r="101">
          <cell r="A101" t="str">
            <v xml:space="preserve">    [Debt_Service_Coverage_Ratio_Peers] Debt Service Coverage Ratio-Peers</v>
          </cell>
          <cell r="B101" t="str">
            <v>Northeast CAH</v>
          </cell>
          <cell r="C101">
            <v>0</v>
          </cell>
          <cell r="E101">
            <v>4.3999999999999995</v>
          </cell>
          <cell r="G101">
            <v>0</v>
          </cell>
          <cell r="I101">
            <v>1.5999999999999999</v>
          </cell>
          <cell r="K101">
            <v>0</v>
          </cell>
          <cell r="M101">
            <v>0</v>
          </cell>
          <cell r="O101">
            <v>0</v>
          </cell>
          <cell r="Q101">
            <v>0</v>
          </cell>
          <cell r="S101">
            <v>0</v>
          </cell>
        </row>
        <row r="102">
          <cell r="A102" t="str">
            <v xml:space="preserve">    [Depreciation_Rate_Peers] Depreciation Rate-Peers</v>
          </cell>
          <cell r="B102" t="str">
            <v>Northeast CAH</v>
          </cell>
          <cell r="C102">
            <v>0</v>
          </cell>
          <cell r="E102">
            <v>5.5</v>
          </cell>
          <cell r="G102">
            <v>0</v>
          </cell>
          <cell r="I102">
            <v>5</v>
          </cell>
          <cell r="K102">
            <v>0</v>
          </cell>
          <cell r="M102">
            <v>0</v>
          </cell>
          <cell r="O102">
            <v>0</v>
          </cell>
          <cell r="Q102">
            <v>0</v>
          </cell>
          <cell r="S102">
            <v>0</v>
          </cell>
        </row>
        <row r="103">
          <cell r="A103" t="str">
            <v xml:space="preserve">    [Cap_Expenditures_to_Depreciation_Peers] Capital Expenditures to Depreciation-Peers</v>
          </cell>
          <cell r="B103" t="str">
            <v>Northeast CAH</v>
          </cell>
          <cell r="C103">
            <v>0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  <cell r="O103">
            <v>0</v>
          </cell>
          <cell r="Q103">
            <v>0</v>
          </cell>
          <cell r="S103">
            <v>0</v>
          </cell>
        </row>
        <row r="104">
          <cell r="A104" t="str">
            <v xml:space="preserve">    [Cap_Expenditure_Growth_Rate_Peers] Capital Expenditure Growth Rate-Peers</v>
          </cell>
          <cell r="B104" t="str">
            <v>Northeast CAH</v>
          </cell>
          <cell r="C104">
            <v>0</v>
          </cell>
          <cell r="E104">
            <v>4.7000000000000011</v>
          </cell>
          <cell r="G104">
            <v>0</v>
          </cell>
          <cell r="I104">
            <v>3.1999999999999997</v>
          </cell>
          <cell r="K104">
            <v>0</v>
          </cell>
          <cell r="M104">
            <v>0</v>
          </cell>
          <cell r="O104">
            <v>0</v>
          </cell>
          <cell r="Q104">
            <v>0</v>
          </cell>
          <cell r="S104">
            <v>0</v>
          </cell>
        </row>
        <row r="105">
          <cell r="A105" t="str">
            <v xml:space="preserve">    [Cap_Acquisitions_as_a_pct_of_Net_Patient_Rev_Peers] Capital Acquisitions as a % of Net Patient Rev-Peers</v>
          </cell>
          <cell r="B105" t="str">
            <v>Northeast CAH</v>
          </cell>
          <cell r="C105">
            <v>0</v>
          </cell>
          <cell r="E105">
            <v>0</v>
          </cell>
          <cell r="G105">
            <v>0</v>
          </cell>
          <cell r="I105">
            <v>0</v>
          </cell>
          <cell r="K105">
            <v>0</v>
          </cell>
          <cell r="M105">
            <v>0</v>
          </cell>
          <cell r="O105">
            <v>0</v>
          </cell>
          <cell r="Q105">
            <v>0</v>
          </cell>
          <cell r="S105">
            <v>0</v>
          </cell>
        </row>
        <row r="106">
          <cell r="A106" t="str">
            <v xml:space="preserve">  Revenue-Peers</v>
          </cell>
          <cell r="B106" t="str">
            <v>Northeast CAH</v>
          </cell>
        </row>
        <row r="107">
          <cell r="A107" t="str">
            <v xml:space="preserve">    [Deduction_pct_Peers] Deduction %-Peers</v>
          </cell>
          <cell r="B107" t="str">
            <v>Northeast CAH</v>
          </cell>
          <cell r="C107">
            <v>0</v>
          </cell>
          <cell r="E107">
            <v>0.46499999999999991</v>
          </cell>
          <cell r="G107">
            <v>0</v>
          </cell>
          <cell r="I107">
            <v>0.47900000000000004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  <cell r="S107">
            <v>0</v>
          </cell>
        </row>
        <row r="108">
          <cell r="A108" t="str">
            <v xml:space="preserve">    [Bad_Debt_pct_Peers] Bad Debt %-Peers</v>
          </cell>
          <cell r="B108" t="str">
            <v>Northeast CAH</v>
          </cell>
          <cell r="C108">
            <v>0</v>
          </cell>
          <cell r="E108">
            <v>5.6000000000000015E-2</v>
          </cell>
          <cell r="G108">
            <v>0</v>
          </cell>
          <cell r="I108">
            <v>4.9999999999999996E-2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  <cell r="S108">
            <v>0</v>
          </cell>
        </row>
        <row r="109">
          <cell r="A109" t="str">
            <v xml:space="preserve">    [Free_Care_pct_Peers] Free Care %-Peers</v>
          </cell>
          <cell r="B109" t="str">
            <v>Northeast CAH</v>
          </cell>
          <cell r="C109">
            <v>0</v>
          </cell>
          <cell r="E109">
            <v>0</v>
          </cell>
          <cell r="G109">
            <v>0</v>
          </cell>
          <cell r="I109">
            <v>0</v>
          </cell>
          <cell r="K109">
            <v>0</v>
          </cell>
          <cell r="M109">
            <v>0</v>
          </cell>
          <cell r="O109">
            <v>0</v>
          </cell>
          <cell r="Q109">
            <v>0</v>
          </cell>
          <cell r="S109">
            <v>0</v>
          </cell>
        </row>
        <row r="110">
          <cell r="A110" t="str">
            <v xml:space="preserve">    [Operating_Margin_pct_Peers] Operating Margin %-Peers</v>
          </cell>
          <cell r="B110" t="str">
            <v>Northeast CAH</v>
          </cell>
          <cell r="C110">
            <v>0</v>
          </cell>
          <cell r="E110">
            <v>2.2000000000000006E-3</v>
          </cell>
          <cell r="G110">
            <v>0</v>
          </cell>
          <cell r="I110">
            <v>-1.0000000000000003E-4</v>
          </cell>
          <cell r="K110">
            <v>0</v>
          </cell>
          <cell r="M110">
            <v>0</v>
          </cell>
          <cell r="O110">
            <v>0</v>
          </cell>
          <cell r="Q110">
            <v>0</v>
          </cell>
          <cell r="S110">
            <v>0</v>
          </cell>
        </row>
        <row r="111">
          <cell r="A111" t="str">
            <v xml:space="preserve">    [Total_Margin_pct_Peers] Total Margin %-Peers</v>
          </cell>
          <cell r="B111" t="str">
            <v>Northeast CAH</v>
          </cell>
          <cell r="C111">
            <v>0</v>
          </cell>
          <cell r="E111">
            <v>3.2000000000000008E-2</v>
          </cell>
          <cell r="G111">
            <v>0</v>
          </cell>
          <cell r="I111">
            <v>-5.9999999999999993E-3</v>
          </cell>
          <cell r="K111">
            <v>0</v>
          </cell>
          <cell r="M111">
            <v>0</v>
          </cell>
          <cell r="O111">
            <v>0</v>
          </cell>
          <cell r="Q111">
            <v>0</v>
          </cell>
          <cell r="S111">
            <v>0</v>
          </cell>
        </row>
        <row r="112">
          <cell r="A112" t="str">
            <v xml:space="preserve">    [Outpatient_Gross_Rev_pct_Peers] Outpatient Gross Revenue %-Peers</v>
          </cell>
          <cell r="B112" t="str">
            <v>Northeast CAH</v>
          </cell>
          <cell r="C112">
            <v>0</v>
          </cell>
          <cell r="E112">
            <v>0.76900000000000002</v>
          </cell>
          <cell r="G112">
            <v>0</v>
          </cell>
          <cell r="I112">
            <v>0.75600000000000012</v>
          </cell>
          <cell r="K112">
            <v>0</v>
          </cell>
          <cell r="M112">
            <v>0</v>
          </cell>
          <cell r="O112">
            <v>0</v>
          </cell>
          <cell r="Q112">
            <v>0</v>
          </cell>
          <cell r="S112">
            <v>0</v>
          </cell>
        </row>
        <row r="113">
          <cell r="A113" t="str">
            <v xml:space="preserve">    [Inpatient_Gross_Rev_pct_Peers] Inpatient Gross Revenue %-Peers</v>
          </cell>
          <cell r="B113" t="str">
            <v>Northeast CAH</v>
          </cell>
          <cell r="C113">
            <v>0</v>
          </cell>
          <cell r="E113">
            <v>0.23099999999999998</v>
          </cell>
          <cell r="G113">
            <v>0</v>
          </cell>
          <cell r="I113">
            <v>0.24500000000000008</v>
          </cell>
          <cell r="K113">
            <v>0</v>
          </cell>
          <cell r="M113">
            <v>0</v>
          </cell>
          <cell r="O113">
            <v>0</v>
          </cell>
          <cell r="Q113">
            <v>0</v>
          </cell>
          <cell r="S113">
            <v>0</v>
          </cell>
        </row>
        <row r="114">
          <cell r="A114" t="str">
            <v xml:space="preserve">    [SNF_Rehab_Swing_Gross_Rev_pct_Peers] SNF/Rehab/Swing Gross Revenue %-Peers</v>
          </cell>
          <cell r="B114" t="str">
            <v>Northeast CAH</v>
          </cell>
          <cell r="C114">
            <v>0</v>
          </cell>
          <cell r="E114">
            <v>0</v>
          </cell>
          <cell r="G114">
            <v>0</v>
          </cell>
          <cell r="I114">
            <v>0</v>
          </cell>
          <cell r="K114">
            <v>0</v>
          </cell>
          <cell r="M114">
            <v>0</v>
          </cell>
          <cell r="O114">
            <v>0</v>
          </cell>
          <cell r="Q114">
            <v>0</v>
          </cell>
          <cell r="S114">
            <v>0</v>
          </cell>
        </row>
        <row r="115">
          <cell r="A115" t="str">
            <v xml:space="preserve">    [All_Net_Patient_Rev_pct_Peers] All Net Patient Revenue %-Peers</v>
          </cell>
          <cell r="B115" t="str">
            <v>Northeast CAH</v>
          </cell>
          <cell r="C115">
            <v>0</v>
          </cell>
          <cell r="E115">
            <v>0</v>
          </cell>
          <cell r="G115">
            <v>0</v>
          </cell>
          <cell r="I115">
            <v>0</v>
          </cell>
          <cell r="K115">
            <v>0</v>
          </cell>
          <cell r="M115">
            <v>0</v>
          </cell>
          <cell r="O115">
            <v>0</v>
          </cell>
          <cell r="Q115">
            <v>0</v>
          </cell>
          <cell r="S115">
            <v>0</v>
          </cell>
        </row>
        <row r="116">
          <cell r="A116" t="str">
            <v xml:space="preserve">    [Medicare_Net_Patient_Rev_pct_incl_Phys_Peers] Medicare Net Patient Revenue % including Phys-Peers</v>
          </cell>
          <cell r="B116" t="str">
            <v>Northeast CAH</v>
          </cell>
          <cell r="C116">
            <v>0</v>
          </cell>
          <cell r="E116">
            <v>0</v>
          </cell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  <cell r="S116">
            <v>0</v>
          </cell>
        </row>
        <row r="117">
          <cell r="A117" t="str">
            <v xml:space="preserve">    [Medicaid_Net_Patient_Rev_pct_incl_Phys_Peers] Medicaid Net Patient Revenue % including Phys-Peers</v>
          </cell>
          <cell r="B117" t="str">
            <v>Northeast CAH</v>
          </cell>
          <cell r="C117">
            <v>0</v>
          </cell>
          <cell r="E117">
            <v>0</v>
          </cell>
          <cell r="G117">
            <v>0</v>
          </cell>
          <cell r="I117">
            <v>0</v>
          </cell>
          <cell r="K117">
            <v>0</v>
          </cell>
          <cell r="M117">
            <v>0</v>
          </cell>
          <cell r="O117">
            <v>0</v>
          </cell>
          <cell r="Q117">
            <v>0</v>
          </cell>
          <cell r="S117">
            <v>0</v>
          </cell>
        </row>
        <row r="118">
          <cell r="A118" t="str">
            <v xml:space="preserve">    [Commercial_Self_Pay_Net_Patient_Rev_pct_incl_Phys_Peers] Commercial/Self Pay Net Patient Rev % including Phys-Peers</v>
          </cell>
          <cell r="B118" t="str">
            <v>Northeast CAH</v>
          </cell>
          <cell r="C118">
            <v>0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</row>
        <row r="119">
          <cell r="A119" t="str">
            <v xml:space="preserve">  Productivity-Peers</v>
          </cell>
          <cell r="B119" t="str">
            <v>Northeast CAH</v>
          </cell>
        </row>
        <row r="120">
          <cell r="A120" t="str">
            <v xml:space="preserve">    [Adj_Admits_Per_FTE_Peers] Adjusted Admissions Per FTE-Peers</v>
          </cell>
          <cell r="B120" t="str">
            <v>Northeast CAH</v>
          </cell>
          <cell r="C120">
            <v>0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</row>
        <row r="121">
          <cell r="A121" t="str">
            <v xml:space="preserve">    [FTEs_per_100_Adj_Discharges_Peers] FTEs per 100 Adj Discharges-Peers</v>
          </cell>
          <cell r="B121" t="str">
            <v>Northeast CAH</v>
          </cell>
          <cell r="C121">
            <v>0</v>
          </cell>
          <cell r="E121">
            <v>0</v>
          </cell>
          <cell r="G121">
            <v>0</v>
          </cell>
          <cell r="I121">
            <v>0</v>
          </cell>
          <cell r="K121">
            <v>0</v>
          </cell>
          <cell r="M121">
            <v>0</v>
          </cell>
          <cell r="O121">
            <v>0</v>
          </cell>
          <cell r="Q121">
            <v>0</v>
          </cell>
          <cell r="S121">
            <v>0</v>
          </cell>
        </row>
        <row r="122">
          <cell r="A122" t="str">
            <v xml:space="preserve">    [FTEs_Per_Adj_Occupied_Bed_Peers] FTEs Per Adjusted Occupied Bed-Peers</v>
          </cell>
          <cell r="B122" t="str">
            <v>Northeast CAH</v>
          </cell>
          <cell r="C122">
            <v>0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  <cell r="S122">
            <v>0</v>
          </cell>
        </row>
        <row r="123">
          <cell r="A123" t="str">
            <v xml:space="preserve">    [Return_On_Assets_Peers] Return On Assets-Peers</v>
          </cell>
          <cell r="B123" t="str">
            <v>Northeast CAH</v>
          </cell>
          <cell r="C123">
            <v>0</v>
          </cell>
          <cell r="E123">
            <v>3.100000000000001E-2</v>
          </cell>
          <cell r="G123">
            <v>0</v>
          </cell>
          <cell r="I123">
            <v>-6.400000000000002E-3</v>
          </cell>
          <cell r="K123">
            <v>0</v>
          </cell>
          <cell r="M123">
            <v>0</v>
          </cell>
          <cell r="O123">
            <v>0</v>
          </cell>
          <cell r="Q123">
            <v>0</v>
          </cell>
          <cell r="S123">
            <v>0</v>
          </cell>
        </row>
        <row r="124">
          <cell r="A124" t="str">
            <v xml:space="preserve">    [OH_Exp_w_fringe_pct_of_TTL_OPEX_Peers] Overhead Expense w/ fringe, as a % of Total Operating Exp-Peers</v>
          </cell>
          <cell r="B124" t="str">
            <v>Northeast CAH</v>
          </cell>
          <cell r="C124">
            <v>0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  <cell r="S124">
            <v>0</v>
          </cell>
        </row>
        <row r="125">
          <cell r="A125" t="str">
            <v xml:space="preserve">  Cost-Peers</v>
          </cell>
          <cell r="B125" t="str">
            <v>Northeast CAH</v>
          </cell>
        </row>
        <row r="126">
          <cell r="A126" t="str">
            <v xml:space="preserve">    [Cost_per_Adj_Admits_Peers] Cost per Adjusted Admission-Peers</v>
          </cell>
          <cell r="B126" t="str">
            <v>Northeast CAH</v>
          </cell>
          <cell r="C126">
            <v>0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  <cell r="S126">
            <v>0</v>
          </cell>
        </row>
        <row r="127">
          <cell r="A127" t="str">
            <v xml:space="preserve">    [Salary_per_FTE_NonMD_Peers] Salary per FTE - Non-MD-Peers</v>
          </cell>
          <cell r="B127" t="str">
            <v>Northeast CAH</v>
          </cell>
          <cell r="C127">
            <v>0</v>
          </cell>
          <cell r="E127">
            <v>62964</v>
          </cell>
          <cell r="G127">
            <v>0</v>
          </cell>
          <cell r="I127">
            <v>65316.999999999949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</row>
        <row r="128">
          <cell r="A128" t="str">
            <v xml:space="preserve">    [Salary_and_Benefits_per_FTE_NonMD_Peers] Salary &amp; Benefits per FTE - Non-MD-Peers</v>
          </cell>
          <cell r="B128" t="str">
            <v>Northeast CAH</v>
          </cell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</row>
        <row r="129">
          <cell r="A129" t="str">
            <v xml:space="preserve">    [Fringe_Benefit_pct_NonMD_Peers] Fringe Benefit % - Non-MD-Peers</v>
          </cell>
          <cell r="B129" t="str">
            <v>Northeast CAH</v>
          </cell>
          <cell r="C129">
            <v>0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  <cell r="S129">
            <v>0</v>
          </cell>
        </row>
        <row r="130">
          <cell r="A130" t="str">
            <v xml:space="preserve">    [Comp_Ratio_Peers] Compensation Ratio-Peers</v>
          </cell>
          <cell r="B130" t="str">
            <v>Northeast CAH</v>
          </cell>
          <cell r="C130">
            <v>0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  <cell r="S130">
            <v>0</v>
          </cell>
        </row>
        <row r="131">
          <cell r="A131" t="str">
            <v xml:space="preserve">    [Cap_Cost_pct_of_Total_Expense_Peers] Capital Cost % of Total Expense-Peers</v>
          </cell>
          <cell r="B131" t="str">
            <v>Northeast CAH</v>
          </cell>
          <cell r="C131">
            <v>0</v>
          </cell>
          <cell r="E131">
            <v>5.8000000000000017E-2</v>
          </cell>
          <cell r="G131">
            <v>0</v>
          </cell>
          <cell r="I131">
            <v>4.4999999999999991E-2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  <cell r="S131">
            <v>0</v>
          </cell>
        </row>
        <row r="132">
          <cell r="A132" t="str">
            <v xml:space="preserve">    [Cap_Cost_per_Adj_Admits_Peers] Capital Cost per Adjusted Admission-Peers</v>
          </cell>
          <cell r="B132" t="str">
            <v>Northeast CAH</v>
          </cell>
          <cell r="C132">
            <v>0</v>
          </cell>
          <cell r="E132">
            <v>0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  <cell r="O132">
            <v>0</v>
          </cell>
          <cell r="Q132">
            <v>0</v>
          </cell>
          <cell r="S132">
            <v>0</v>
          </cell>
        </row>
        <row r="133">
          <cell r="A133" t="str">
            <v xml:space="preserve">    [Contractual_Allowance_pct_Peers] Contractual Allowance %-Peers</v>
          </cell>
          <cell r="B133" t="str">
            <v>Northeast CAH</v>
          </cell>
          <cell r="C133">
            <v>0</v>
          </cell>
          <cell r="E133">
            <v>0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  <cell r="S133">
            <v>0</v>
          </cell>
        </row>
        <row r="134">
          <cell r="A134" t="str">
            <v xml:space="preserve">  Cash-Peers</v>
          </cell>
          <cell r="B134" t="str">
            <v>Northeast CAH</v>
          </cell>
        </row>
        <row r="135">
          <cell r="A135" t="str">
            <v xml:space="preserve">    [Current_Ratio_Peers] Current Ratio-Peers</v>
          </cell>
          <cell r="B135" t="str">
            <v>Northeast CAH</v>
          </cell>
          <cell r="C135">
            <v>0</v>
          </cell>
          <cell r="E135">
            <v>1.4000000000000001</v>
          </cell>
          <cell r="G135">
            <v>0</v>
          </cell>
          <cell r="I135">
            <v>1.1400000000000001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  <cell r="S135">
            <v>0</v>
          </cell>
        </row>
        <row r="136">
          <cell r="A136" t="str">
            <v xml:space="preserve">    [Days_Payable_Peers] Days Payable-Peers</v>
          </cell>
          <cell r="B136" t="str">
            <v>Northeast CAH</v>
          </cell>
          <cell r="C136">
            <v>0</v>
          </cell>
          <cell r="E136">
            <v>76.600000000000009</v>
          </cell>
          <cell r="G136">
            <v>0</v>
          </cell>
          <cell r="I136">
            <v>73.399999999999991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</row>
        <row r="137">
          <cell r="A137" t="str">
            <v xml:space="preserve">    [Days_Receivable_Peers] Days Receivable-Peers</v>
          </cell>
          <cell r="B137" t="str">
            <v>Northeast CAH</v>
          </cell>
          <cell r="C137">
            <v>0</v>
          </cell>
          <cell r="E137">
            <v>42.600000000000009</v>
          </cell>
          <cell r="G137">
            <v>0</v>
          </cell>
          <cell r="I137">
            <v>45.800000000000004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  <cell r="S137">
            <v>0</v>
          </cell>
        </row>
        <row r="138">
          <cell r="A138" t="str">
            <v xml:space="preserve">    [Days_Cash_on_Hand_Peers] Days Cash on Hand-Peers</v>
          </cell>
          <cell r="B138" t="str">
            <v>Northeast CAH</v>
          </cell>
          <cell r="C138">
            <v>0</v>
          </cell>
          <cell r="E138">
            <v>99.299999999999969</v>
          </cell>
          <cell r="G138">
            <v>0</v>
          </cell>
          <cell r="I138">
            <v>114.90000000000002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S138">
            <v>0</v>
          </cell>
        </row>
        <row r="139">
          <cell r="A139" t="str">
            <v xml:space="preserve">    [Cash_Flow_Margin_Peers] Cash Flow Margin-Peers</v>
          </cell>
          <cell r="B139" t="str">
            <v>Northeast CAH</v>
          </cell>
          <cell r="C139">
            <v>0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</row>
        <row r="140">
          <cell r="A140" t="str">
            <v xml:space="preserve">    [Cash_to_Long_Term_Debt_Peers] Cash to Long Term Debt-Peers</v>
          </cell>
          <cell r="B140" t="str">
            <v>Northeast CAH</v>
          </cell>
          <cell r="C140">
            <v>0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S140">
            <v>0</v>
          </cell>
        </row>
        <row r="141">
          <cell r="A141" t="str">
            <v xml:space="preserve">    [Cash_Flow_to_Total_Debt_Peers] Cash Flow to Total Debt-Peers</v>
          </cell>
          <cell r="B141" t="str">
            <v>Northeast CAH</v>
          </cell>
          <cell r="C141">
            <v>0</v>
          </cell>
          <cell r="E141">
            <v>0.22000000000000006</v>
          </cell>
          <cell r="G141">
            <v>0</v>
          </cell>
          <cell r="I141">
            <v>9.1999999999999985E-2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</row>
        <row r="142">
          <cell r="A142" t="str">
            <v xml:space="preserve">  Unit-Peers</v>
          </cell>
          <cell r="B142" t="str">
            <v>Northeast CAH</v>
          </cell>
        </row>
        <row r="143">
          <cell r="A143" t="str">
            <v xml:space="preserve">    [Gross_Price_per_Discharge_Peers] Gross Price per Discharge-Peers</v>
          </cell>
          <cell r="B143" t="str">
            <v>Northeast CAH</v>
          </cell>
          <cell r="C143">
            <v>0</v>
          </cell>
          <cell r="E143">
            <v>18961</v>
          </cell>
          <cell r="G143">
            <v>0</v>
          </cell>
          <cell r="I143">
            <v>17424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  <cell r="S143">
            <v>0</v>
          </cell>
        </row>
        <row r="144">
          <cell r="A144" t="str">
            <v xml:space="preserve">    [Gross_Price_per_Visit_Peers] Gross Price per Visit-Peers</v>
          </cell>
          <cell r="B144" t="str">
            <v>Northeast CAH</v>
          </cell>
          <cell r="C144">
            <v>0</v>
          </cell>
          <cell r="E144">
            <v>0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S144">
            <v>0</v>
          </cell>
        </row>
        <row r="145">
          <cell r="A145" t="str">
            <v xml:space="preserve">    [Gross_Rev_per_Adj_Admits_Peers] Gross Revenue per Adj Admission-Peers</v>
          </cell>
          <cell r="B145" t="str">
            <v>Northeast CAH</v>
          </cell>
          <cell r="C145">
            <v>0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  <cell r="S145">
            <v>0</v>
          </cell>
        </row>
        <row r="146">
          <cell r="A146" t="str">
            <v xml:space="preserve">    [Net_Rev_per_Adj_Admits_Peers] Net Revenue per Adjusted Admission-Peers</v>
          </cell>
          <cell r="B146" t="str">
            <v>Northeast CAH</v>
          </cell>
          <cell r="C146">
            <v>0</v>
          </cell>
          <cell r="E146">
            <v>0</v>
          </cell>
          <cell r="G146">
            <v>0</v>
          </cell>
          <cell r="I146">
            <v>0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  <cell r="S146">
            <v>0</v>
          </cell>
        </row>
        <row r="147">
          <cell r="A147" t="str">
            <v xml:space="preserve">  Payer-Peers</v>
          </cell>
          <cell r="B147" t="str">
            <v>Northeast CAH</v>
          </cell>
        </row>
        <row r="148">
          <cell r="A148" t="str">
            <v xml:space="preserve">    [Medicare_Gross_Pct_Ttl_Gross_Peers] Medicare Gross as % of Ttl Gross Rev-Peers</v>
          </cell>
          <cell r="B148" t="str">
            <v>Northeast CAH</v>
          </cell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  <cell r="S148">
            <v>0</v>
          </cell>
        </row>
        <row r="149">
          <cell r="A149" t="str">
            <v xml:space="preserve">    [Medicaid_Gross_Pct_Ttl_Gross_Peers] Medicaid Gross as % of Ttl Gross Rev-Peers</v>
          </cell>
          <cell r="B149" t="str">
            <v>Northeast CAH</v>
          </cell>
          <cell r="C149">
            <v>0</v>
          </cell>
          <cell r="E149">
            <v>0</v>
          </cell>
          <cell r="G149">
            <v>0</v>
          </cell>
          <cell r="I149">
            <v>0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  <cell r="S149">
            <v>0</v>
          </cell>
        </row>
        <row r="150">
          <cell r="A150" t="str">
            <v xml:space="preserve">    [CommSelf_Gross_Pct_Ttl_Gross_Peers] Comm/self Gross as % of Ttl Gross Rev-Peers</v>
          </cell>
          <cell r="B150" t="str">
            <v>Northeast CAH</v>
          </cell>
          <cell r="C150">
            <v>0</v>
          </cell>
          <cell r="E150">
            <v>0</v>
          </cell>
          <cell r="G150">
            <v>0</v>
          </cell>
          <cell r="I150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  <cell r="S150">
            <v>0</v>
          </cell>
        </row>
        <row r="151">
          <cell r="A151" t="str">
            <v xml:space="preserve">    [Phys_Gross_Pct_Ttl_Gross_Peers] Physician Gross as % of Ttl Gross Rev-Peers</v>
          </cell>
          <cell r="B151" t="str">
            <v>Northeast CAH</v>
          </cell>
          <cell r="C151">
            <v>0</v>
          </cell>
          <cell r="E151">
            <v>0</v>
          </cell>
          <cell r="G151">
            <v>0</v>
          </cell>
          <cell r="I151">
            <v>0</v>
          </cell>
          <cell r="K151">
            <v>0</v>
          </cell>
          <cell r="M151">
            <v>0</v>
          </cell>
          <cell r="O151">
            <v>0</v>
          </cell>
          <cell r="Q151">
            <v>0</v>
          </cell>
          <cell r="S151">
            <v>0</v>
          </cell>
        </row>
        <row r="152">
          <cell r="A152" t="str">
            <v xml:space="preserve">    [Medicare_Pct_Net_Rev_Peers] Medicare % of Net Rev-Peers</v>
          </cell>
          <cell r="B152" t="str">
            <v>Northeast CAH</v>
          </cell>
          <cell r="C152">
            <v>0</v>
          </cell>
          <cell r="E152">
            <v>0</v>
          </cell>
          <cell r="G152">
            <v>0</v>
          </cell>
          <cell r="I152">
            <v>0</v>
          </cell>
          <cell r="K152">
            <v>0</v>
          </cell>
          <cell r="M152">
            <v>0</v>
          </cell>
          <cell r="O152">
            <v>0</v>
          </cell>
          <cell r="Q152">
            <v>0</v>
          </cell>
          <cell r="S152">
            <v>0</v>
          </cell>
        </row>
        <row r="153">
          <cell r="A153" t="str">
            <v xml:space="preserve">    [Medicaid_Pct_Net_Rev_Peers] Medicaid % of Net Rev-Peers</v>
          </cell>
          <cell r="B153" t="str">
            <v>Northeast CAH</v>
          </cell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  <cell r="M153">
            <v>0</v>
          </cell>
          <cell r="O153">
            <v>0</v>
          </cell>
          <cell r="Q153">
            <v>0</v>
          </cell>
          <cell r="S153">
            <v>0</v>
          </cell>
        </row>
        <row r="154">
          <cell r="A154" t="str">
            <v xml:space="preserve">    [CommSelf_Pct_Net_Rev_Peers] Comm/self % of Net Rev-Peers</v>
          </cell>
          <cell r="B154" t="str">
            <v>Northeast CAH</v>
          </cell>
          <cell r="C154">
            <v>0</v>
          </cell>
          <cell r="E154">
            <v>0</v>
          </cell>
          <cell r="G154">
            <v>0</v>
          </cell>
          <cell r="I154">
            <v>0</v>
          </cell>
          <cell r="K154">
            <v>0</v>
          </cell>
          <cell r="M154">
            <v>0</v>
          </cell>
          <cell r="O154">
            <v>0</v>
          </cell>
          <cell r="Q154">
            <v>0</v>
          </cell>
          <cell r="S154">
            <v>0</v>
          </cell>
        </row>
        <row r="155">
          <cell r="A155" t="str">
            <v xml:space="preserve">    [Phys_Pct_Net_Rev_Peers] Physician % of Net Rev-Peers</v>
          </cell>
          <cell r="B155" t="str">
            <v>Northeast CAH</v>
          </cell>
          <cell r="C155">
            <v>0</v>
          </cell>
          <cell r="E155">
            <v>0</v>
          </cell>
          <cell r="G155">
            <v>0</v>
          </cell>
          <cell r="I155">
            <v>0</v>
          </cell>
          <cell r="K155">
            <v>0</v>
          </cell>
          <cell r="M155">
            <v>0</v>
          </cell>
          <cell r="O155">
            <v>0</v>
          </cell>
          <cell r="Q155">
            <v>0</v>
          </cell>
          <cell r="S155">
            <v>0</v>
          </cell>
        </row>
        <row r="156">
          <cell r="A156" t="str">
            <v xml:space="preserve">    [Free_Care_Gross_Peers] Free Care (Gross Revenue)-Peers</v>
          </cell>
          <cell r="B156" t="str">
            <v>Northeast CAH</v>
          </cell>
          <cell r="C156">
            <v>0</v>
          </cell>
          <cell r="E156">
            <v>0</v>
          </cell>
          <cell r="G156">
            <v>0</v>
          </cell>
          <cell r="I156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  <cell r="S156">
            <v>0</v>
          </cell>
        </row>
        <row r="157">
          <cell r="A157" t="str">
            <v>Accounts</v>
          </cell>
          <cell r="B157" t="str">
            <v>Levels</v>
          </cell>
        </row>
        <row r="158">
          <cell r="A158" t="str">
            <v>Hospital Benchmark Metrics-Peers</v>
          </cell>
          <cell r="B158" t="str">
            <v>Other Non-Profit</v>
          </cell>
        </row>
        <row r="159">
          <cell r="A159" t="str">
            <v xml:space="preserve">  Utilization-Peers</v>
          </cell>
          <cell r="B159" t="str">
            <v>Other Non-Profit</v>
          </cell>
        </row>
        <row r="160">
          <cell r="A160" t="str">
            <v xml:space="preserve">    [Avg_Daily_Census_Peers] Average Daily Census-Peers</v>
          </cell>
          <cell r="B160" t="str">
            <v>Other Non-Profit</v>
          </cell>
          <cell r="C160">
            <v>0</v>
          </cell>
          <cell r="E160">
            <v>80</v>
          </cell>
          <cell r="G160">
            <v>0</v>
          </cell>
          <cell r="I160">
            <v>75</v>
          </cell>
          <cell r="K160">
            <v>0</v>
          </cell>
          <cell r="M160">
            <v>0</v>
          </cell>
          <cell r="O160">
            <v>0</v>
          </cell>
          <cell r="Q160">
            <v>0</v>
          </cell>
          <cell r="S160">
            <v>0</v>
          </cell>
        </row>
        <row r="161">
          <cell r="A161" t="str">
            <v xml:space="preserve">    [Avg_Length_of_Stay_Peers] Average Length of Stay-Peers</v>
          </cell>
          <cell r="B161" t="str">
            <v>Other Non-Profit</v>
          </cell>
          <cell r="C161">
            <v>0</v>
          </cell>
          <cell r="E161">
            <v>4.2000000000000011</v>
          </cell>
          <cell r="G161">
            <v>0</v>
          </cell>
          <cell r="I161">
            <v>4.2000000000000011</v>
          </cell>
          <cell r="K161">
            <v>0</v>
          </cell>
          <cell r="M161">
            <v>0</v>
          </cell>
          <cell r="O161">
            <v>0</v>
          </cell>
          <cell r="Q161">
            <v>0</v>
          </cell>
          <cell r="S161">
            <v>0</v>
          </cell>
        </row>
        <row r="162">
          <cell r="A162" t="str">
            <v xml:space="preserve">    [Acute_ALOS_Peers] Acute ALOS-Peers</v>
          </cell>
          <cell r="B162" t="str">
            <v>Other Non-Profit</v>
          </cell>
          <cell r="C162">
            <v>0</v>
          </cell>
          <cell r="E162">
            <v>0</v>
          </cell>
          <cell r="G162">
            <v>0</v>
          </cell>
          <cell r="I162">
            <v>0</v>
          </cell>
          <cell r="K162">
            <v>0</v>
          </cell>
          <cell r="M162">
            <v>0</v>
          </cell>
          <cell r="O162">
            <v>0</v>
          </cell>
          <cell r="Q162">
            <v>0</v>
          </cell>
          <cell r="S162">
            <v>0</v>
          </cell>
        </row>
        <row r="163">
          <cell r="A163" t="str">
            <v xml:space="preserve">    [Adj_Admits_Peers] Adjusted Admissions-Peers</v>
          </cell>
          <cell r="B163" t="str">
            <v>Other Non-Profit</v>
          </cell>
          <cell r="C163">
            <v>0</v>
          </cell>
          <cell r="E163">
            <v>0</v>
          </cell>
          <cell r="G163">
            <v>0</v>
          </cell>
          <cell r="I163">
            <v>0</v>
          </cell>
          <cell r="K163">
            <v>0</v>
          </cell>
          <cell r="M163">
            <v>0</v>
          </cell>
          <cell r="O163">
            <v>0</v>
          </cell>
          <cell r="Q163">
            <v>0</v>
          </cell>
          <cell r="S163">
            <v>0</v>
          </cell>
        </row>
        <row r="164">
          <cell r="A164" t="str">
            <v xml:space="preserve">    [Adj_Days_Peers] Adjusted Days-Peers</v>
          </cell>
          <cell r="B164" t="str">
            <v>Other Non-Profit</v>
          </cell>
          <cell r="C164">
            <v>0</v>
          </cell>
          <cell r="E164">
            <v>0</v>
          </cell>
          <cell r="G164">
            <v>0</v>
          </cell>
          <cell r="I164">
            <v>0</v>
          </cell>
          <cell r="K164">
            <v>0</v>
          </cell>
          <cell r="M164">
            <v>0</v>
          </cell>
          <cell r="O164">
            <v>0</v>
          </cell>
          <cell r="Q164">
            <v>0</v>
          </cell>
          <cell r="S164">
            <v>0</v>
          </cell>
        </row>
        <row r="165">
          <cell r="A165" t="str">
            <v xml:space="preserve">    [Acute_Care_Ave_Daily_Census_Peers] Acute Care Ave Daily Census-Peers</v>
          </cell>
          <cell r="B165" t="str">
            <v>Other Non-Profit</v>
          </cell>
          <cell r="C165">
            <v>0</v>
          </cell>
          <cell r="E165">
            <v>0</v>
          </cell>
          <cell r="G165">
            <v>0</v>
          </cell>
          <cell r="I165">
            <v>0</v>
          </cell>
          <cell r="K165">
            <v>0</v>
          </cell>
          <cell r="M165">
            <v>0</v>
          </cell>
          <cell r="O165">
            <v>0</v>
          </cell>
          <cell r="Q165">
            <v>0</v>
          </cell>
          <cell r="S165">
            <v>0</v>
          </cell>
        </row>
        <row r="166">
          <cell r="A166" t="str">
            <v xml:space="preserve">  Capital-Peers</v>
          </cell>
          <cell r="B166" t="str">
            <v>Other Non-Profit</v>
          </cell>
        </row>
        <row r="167">
          <cell r="A167" t="str">
            <v xml:space="preserve">    [Age_of_Plant_Peers] Age of Plant-Peers</v>
          </cell>
          <cell r="B167" t="str">
            <v>Other Non-Profit</v>
          </cell>
          <cell r="C167">
            <v>0</v>
          </cell>
          <cell r="E167">
            <v>11.269999999999998</v>
          </cell>
          <cell r="G167">
            <v>0</v>
          </cell>
          <cell r="I167">
            <v>10.569999999999999</v>
          </cell>
          <cell r="K167">
            <v>0</v>
          </cell>
          <cell r="M167">
            <v>0</v>
          </cell>
          <cell r="O167">
            <v>0</v>
          </cell>
          <cell r="Q167">
            <v>0</v>
          </cell>
          <cell r="S167">
            <v>0</v>
          </cell>
        </row>
        <row r="168">
          <cell r="A168" t="str">
            <v xml:space="preserve">    [Age_of_Plant_Building_Peers] Age of Plant - Building-Peers</v>
          </cell>
          <cell r="B168" t="str">
            <v>Other Non-Profit</v>
          </cell>
          <cell r="C168">
            <v>0</v>
          </cell>
          <cell r="E168">
            <v>0</v>
          </cell>
          <cell r="G168">
            <v>0</v>
          </cell>
          <cell r="I168">
            <v>0</v>
          </cell>
          <cell r="K168">
            <v>0</v>
          </cell>
          <cell r="M168">
            <v>0</v>
          </cell>
          <cell r="O168">
            <v>0</v>
          </cell>
          <cell r="Q168">
            <v>0</v>
          </cell>
          <cell r="S168">
            <v>0</v>
          </cell>
        </row>
        <row r="169">
          <cell r="A169" t="str">
            <v xml:space="preserve">    [Age_of_Plant_Equipment_Peers] Age of Plant - Equipment-Peers</v>
          </cell>
          <cell r="B169" t="str">
            <v>Other Non-Profit</v>
          </cell>
          <cell r="C169">
            <v>0</v>
          </cell>
          <cell r="E169">
            <v>0</v>
          </cell>
          <cell r="G169">
            <v>0</v>
          </cell>
          <cell r="I169">
            <v>0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  <cell r="S169">
            <v>0</v>
          </cell>
        </row>
        <row r="170">
          <cell r="A170" t="str">
            <v xml:space="preserve">    [Long_Term_Debt_to_Capization_Peers] Long Term Debt to Capitalization-Peers</v>
          </cell>
          <cell r="B170" t="str">
            <v>Other Non-Profit</v>
          </cell>
          <cell r="C170">
            <v>0</v>
          </cell>
          <cell r="E170">
            <v>0.31199999999999994</v>
          </cell>
          <cell r="G170">
            <v>0</v>
          </cell>
          <cell r="I170">
            <v>0.30299999999999999</v>
          </cell>
          <cell r="K170">
            <v>0</v>
          </cell>
          <cell r="M170">
            <v>0</v>
          </cell>
          <cell r="O170">
            <v>0</v>
          </cell>
          <cell r="Q170">
            <v>0</v>
          </cell>
          <cell r="S170">
            <v>0</v>
          </cell>
        </row>
        <row r="171">
          <cell r="A171" t="str">
            <v xml:space="preserve">    [Debt_per_Staffed_Bed_Peers] Debt per Staffed Bed-Peers</v>
          </cell>
          <cell r="B171" t="str">
            <v>Other Non-Profit</v>
          </cell>
          <cell r="C171">
            <v>0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  <cell r="S171">
            <v>0</v>
          </cell>
        </row>
        <row r="172">
          <cell r="A172" t="str">
            <v xml:space="preserve">    [Net_Prop_Plant_and_Equip_per_Staffed_Bed_Peers] Net Prop, Plant &amp; Equip per Staffed Bed-Peers</v>
          </cell>
          <cell r="B172" t="str">
            <v>Other Non-Profit</v>
          </cell>
          <cell r="C172">
            <v>0</v>
          </cell>
          <cell r="E172">
            <v>0</v>
          </cell>
          <cell r="G172">
            <v>0</v>
          </cell>
          <cell r="I172">
            <v>0</v>
          </cell>
          <cell r="K172">
            <v>0</v>
          </cell>
          <cell r="M172">
            <v>0</v>
          </cell>
          <cell r="O172">
            <v>0</v>
          </cell>
          <cell r="Q172">
            <v>0</v>
          </cell>
          <cell r="S172">
            <v>0</v>
          </cell>
        </row>
        <row r="173">
          <cell r="A173" t="str">
            <v xml:space="preserve">    [Long_Term_Debt_to_Total_Assets_Peers] Long Term Debt to Total Assets-Peers</v>
          </cell>
          <cell r="B173" t="str">
            <v>Other Non-Profit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  <cell r="S173">
            <v>0</v>
          </cell>
        </row>
        <row r="174">
          <cell r="A174" t="str">
            <v xml:space="preserve">    [Debt_Service_Coverage_Ratio_Peers] Debt Service Coverage Ratio-Peers</v>
          </cell>
          <cell r="B174" t="str">
            <v>Other Non-Profit</v>
          </cell>
          <cell r="C174">
            <v>0</v>
          </cell>
          <cell r="E174">
            <v>2.8000000000000003</v>
          </cell>
          <cell r="G174">
            <v>0</v>
          </cell>
          <cell r="I174">
            <v>3.8800000000000003</v>
          </cell>
          <cell r="K174">
            <v>0</v>
          </cell>
          <cell r="M174">
            <v>0</v>
          </cell>
          <cell r="O174">
            <v>0</v>
          </cell>
          <cell r="Q174">
            <v>0</v>
          </cell>
          <cell r="S174">
            <v>0</v>
          </cell>
        </row>
        <row r="175">
          <cell r="A175" t="str">
            <v xml:space="preserve">    [Depreciation_Rate_Peers] Depreciation Rate-Peers</v>
          </cell>
          <cell r="B175" t="str">
            <v>Other Non-Profit</v>
          </cell>
          <cell r="C175">
            <v>0</v>
          </cell>
          <cell r="E175">
            <v>5.1000000000000005</v>
          </cell>
          <cell r="G175">
            <v>0</v>
          </cell>
          <cell r="I175">
            <v>5.3999999999999995</v>
          </cell>
          <cell r="K175">
            <v>0</v>
          </cell>
          <cell r="M175">
            <v>0</v>
          </cell>
          <cell r="O175">
            <v>0</v>
          </cell>
          <cell r="Q175">
            <v>0</v>
          </cell>
          <cell r="S175">
            <v>0</v>
          </cell>
        </row>
        <row r="176">
          <cell r="A176" t="str">
            <v xml:space="preserve">    [Cap_Expenditures_to_Depreciation_Peers] Capital Expenditures to Depreciation-Peers</v>
          </cell>
          <cell r="B176" t="str">
            <v>Other Non-Profit</v>
          </cell>
          <cell r="C176">
            <v>0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  <cell r="M176">
            <v>0</v>
          </cell>
          <cell r="O176">
            <v>0</v>
          </cell>
          <cell r="Q176">
            <v>0</v>
          </cell>
          <cell r="S176">
            <v>0</v>
          </cell>
        </row>
        <row r="177">
          <cell r="A177" t="str">
            <v xml:space="preserve">    [Cap_Expenditure_Growth_Rate_Peers] Capital Expenditure Growth Rate-Peers</v>
          </cell>
          <cell r="B177" t="str">
            <v>Other Non-Profit</v>
          </cell>
          <cell r="C177">
            <v>0</v>
          </cell>
          <cell r="E177">
            <v>4.7999999999999989</v>
          </cell>
          <cell r="G177">
            <v>0</v>
          </cell>
          <cell r="I177">
            <v>4.2999999999999989</v>
          </cell>
          <cell r="K177">
            <v>0</v>
          </cell>
          <cell r="M177">
            <v>0</v>
          </cell>
          <cell r="O177">
            <v>0</v>
          </cell>
          <cell r="Q177">
            <v>0</v>
          </cell>
          <cell r="S177">
            <v>0</v>
          </cell>
        </row>
        <row r="178">
          <cell r="A178" t="str">
            <v xml:space="preserve">    [Cap_Acquisitions_as_a_pct_of_Net_Patient_Rev_Peers] Capital Acquisitions as a % of Net Patient Rev-Peers</v>
          </cell>
          <cell r="B178" t="str">
            <v>Other Non-Profit</v>
          </cell>
          <cell r="C178">
            <v>0</v>
          </cell>
          <cell r="E178">
            <v>0</v>
          </cell>
          <cell r="G178">
            <v>0</v>
          </cell>
          <cell r="I178">
            <v>0</v>
          </cell>
          <cell r="K178">
            <v>0</v>
          </cell>
          <cell r="M178">
            <v>0</v>
          </cell>
          <cell r="O178">
            <v>0</v>
          </cell>
          <cell r="Q178">
            <v>0</v>
          </cell>
          <cell r="S178">
            <v>0</v>
          </cell>
        </row>
        <row r="179">
          <cell r="A179" t="str">
            <v xml:space="preserve">  Revenue-Peers</v>
          </cell>
          <cell r="B179" t="str">
            <v>Other Non-Profit</v>
          </cell>
        </row>
        <row r="180">
          <cell r="A180" t="str">
            <v xml:space="preserve">    [Deduction_pct_Peers] Deduction %-Peers</v>
          </cell>
          <cell r="B180" t="str">
            <v>Other Non-Profit</v>
          </cell>
          <cell r="C180">
            <v>0</v>
          </cell>
          <cell r="E180">
            <v>0.63</v>
          </cell>
          <cell r="G180">
            <v>0</v>
          </cell>
          <cell r="I180">
            <v>0.63590000000000013</v>
          </cell>
          <cell r="K180">
            <v>0</v>
          </cell>
          <cell r="M180">
            <v>0</v>
          </cell>
          <cell r="O180">
            <v>0</v>
          </cell>
          <cell r="Q180">
            <v>0</v>
          </cell>
          <cell r="S180">
            <v>0</v>
          </cell>
        </row>
        <row r="181">
          <cell r="A181" t="str">
            <v xml:space="preserve">    [Bad_Debt_pct_Peers] Bad Debt %-Peers</v>
          </cell>
          <cell r="B181" t="str">
            <v>Other Non-Profit</v>
          </cell>
          <cell r="C181">
            <v>0</v>
          </cell>
          <cell r="E181">
            <v>5.5000000000000014E-2</v>
          </cell>
          <cell r="G181">
            <v>0</v>
          </cell>
          <cell r="I181">
            <v>3.8999999999999993E-2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  <cell r="S181">
            <v>0</v>
          </cell>
        </row>
        <row r="182">
          <cell r="A182" t="str">
            <v xml:space="preserve">    [Free_Care_pct_Peers] Free Care %-Peers</v>
          </cell>
          <cell r="B182" t="str">
            <v>Other Non-Profit</v>
          </cell>
          <cell r="C182">
            <v>0</v>
          </cell>
          <cell r="E182">
            <v>0</v>
          </cell>
          <cell r="G182">
            <v>0</v>
          </cell>
          <cell r="I182">
            <v>0</v>
          </cell>
          <cell r="K182">
            <v>0</v>
          </cell>
          <cell r="M182">
            <v>0</v>
          </cell>
          <cell r="O182">
            <v>0</v>
          </cell>
          <cell r="Q182">
            <v>0</v>
          </cell>
          <cell r="S182">
            <v>0</v>
          </cell>
        </row>
        <row r="183">
          <cell r="A183" t="str">
            <v xml:space="preserve">    [Operating_Margin_pct_Peers] Operating Margin %-Peers</v>
          </cell>
          <cell r="B183" t="str">
            <v>Other Non-Profit</v>
          </cell>
          <cell r="C183">
            <v>0</v>
          </cell>
          <cell r="E183">
            <v>3.0299999999999997E-2</v>
          </cell>
          <cell r="G183">
            <v>0</v>
          </cell>
          <cell r="I183">
            <v>3.160000000000001E-2</v>
          </cell>
          <cell r="K183">
            <v>0</v>
          </cell>
          <cell r="M183">
            <v>0</v>
          </cell>
          <cell r="O183">
            <v>0</v>
          </cell>
          <cell r="Q183">
            <v>0</v>
          </cell>
          <cell r="S183">
            <v>0</v>
          </cell>
        </row>
        <row r="184">
          <cell r="A184" t="str">
            <v xml:space="preserve">    [Total_Margin_pct_Peers] Total Margin %-Peers</v>
          </cell>
          <cell r="B184" t="str">
            <v>Other Non-Profit</v>
          </cell>
          <cell r="C184">
            <v>0</v>
          </cell>
          <cell r="E184">
            <v>3.6999999999999991E-2</v>
          </cell>
          <cell r="G184">
            <v>0</v>
          </cell>
          <cell r="I184">
            <v>3.8999999999999993E-2</v>
          </cell>
          <cell r="K184">
            <v>0</v>
          </cell>
          <cell r="M184">
            <v>0</v>
          </cell>
          <cell r="O184">
            <v>0</v>
          </cell>
          <cell r="Q184">
            <v>0</v>
          </cell>
          <cell r="S184">
            <v>0</v>
          </cell>
        </row>
        <row r="185">
          <cell r="A185" t="str">
            <v xml:space="preserve">    [Outpatient_Gross_Rev_pct_Peers] Outpatient Gross Revenue %-Peers</v>
          </cell>
          <cell r="B185" t="str">
            <v>Other Non-Profit</v>
          </cell>
          <cell r="C185">
            <v>0</v>
          </cell>
          <cell r="E185">
            <v>0.58600000000000008</v>
          </cell>
          <cell r="G185">
            <v>0</v>
          </cell>
          <cell r="I185">
            <v>0.59699999999999986</v>
          </cell>
          <cell r="K185">
            <v>0</v>
          </cell>
          <cell r="M185">
            <v>0</v>
          </cell>
          <cell r="O185">
            <v>0</v>
          </cell>
          <cell r="Q185">
            <v>0</v>
          </cell>
          <cell r="S185">
            <v>0</v>
          </cell>
        </row>
        <row r="186">
          <cell r="A186" t="str">
            <v xml:space="preserve">    [Inpatient_Gross_Rev_pct_Peers] Inpatient Gross Revenue %-Peers</v>
          </cell>
          <cell r="B186" t="str">
            <v>Other Non-Profit</v>
          </cell>
          <cell r="C186">
            <v>0</v>
          </cell>
          <cell r="E186">
            <v>0.42499999999999988</v>
          </cell>
          <cell r="G186">
            <v>0</v>
          </cell>
          <cell r="I186">
            <v>0.41499999999999998</v>
          </cell>
          <cell r="K186">
            <v>0</v>
          </cell>
          <cell r="M186">
            <v>0</v>
          </cell>
          <cell r="O186">
            <v>0</v>
          </cell>
          <cell r="Q186">
            <v>0</v>
          </cell>
          <cell r="S186">
            <v>0</v>
          </cell>
        </row>
        <row r="187">
          <cell r="A187" t="str">
            <v xml:space="preserve">    [SNF_Rehab_Swing_Gross_Rev_pct_Peers] SNF/Rehab/Swing Gross Revenue %-Peers</v>
          </cell>
          <cell r="B187" t="str">
            <v>Other Non-Profit</v>
          </cell>
          <cell r="C187">
            <v>0</v>
          </cell>
          <cell r="E187">
            <v>0</v>
          </cell>
          <cell r="G187">
            <v>0</v>
          </cell>
          <cell r="I187">
            <v>0</v>
          </cell>
          <cell r="K187">
            <v>0</v>
          </cell>
          <cell r="M187">
            <v>0</v>
          </cell>
          <cell r="O187">
            <v>0</v>
          </cell>
          <cell r="Q187">
            <v>0</v>
          </cell>
          <cell r="S187">
            <v>0</v>
          </cell>
        </row>
        <row r="188">
          <cell r="A188" t="str">
            <v xml:space="preserve">    [All_Net_Patient_Rev_pct_Peers] All Net Patient Revenue %-Peers</v>
          </cell>
          <cell r="B188" t="str">
            <v>Other Non-Profit</v>
          </cell>
          <cell r="C188">
            <v>0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  <cell r="M188">
            <v>0</v>
          </cell>
          <cell r="O188">
            <v>0</v>
          </cell>
          <cell r="Q188">
            <v>0</v>
          </cell>
          <cell r="S188">
            <v>0</v>
          </cell>
        </row>
        <row r="189">
          <cell r="A189" t="str">
            <v xml:space="preserve">    [Medicare_Net_Patient_Rev_pct_incl_Phys_Peers] Medicare Net Patient Revenue % including Phys-Peers</v>
          </cell>
          <cell r="B189" t="str">
            <v>Other Non-Profit</v>
          </cell>
          <cell r="C189">
            <v>0</v>
          </cell>
          <cell r="E189">
            <v>0</v>
          </cell>
          <cell r="G189">
            <v>0</v>
          </cell>
          <cell r="I189">
            <v>0</v>
          </cell>
          <cell r="K189">
            <v>0</v>
          </cell>
          <cell r="M189">
            <v>0</v>
          </cell>
          <cell r="O189">
            <v>0</v>
          </cell>
          <cell r="Q189">
            <v>0</v>
          </cell>
          <cell r="S189">
            <v>0</v>
          </cell>
        </row>
        <row r="190">
          <cell r="A190" t="str">
            <v xml:space="preserve">    [Medicaid_Net_Patient_Rev_pct_incl_Phys_Peers] Medicaid Net Patient Revenue % including Phys-Peers</v>
          </cell>
          <cell r="B190" t="str">
            <v>Other Non-Profit</v>
          </cell>
          <cell r="C190">
            <v>0</v>
          </cell>
          <cell r="E190">
            <v>0</v>
          </cell>
          <cell r="G190">
            <v>0</v>
          </cell>
          <cell r="I190">
            <v>0</v>
          </cell>
          <cell r="K190">
            <v>0</v>
          </cell>
          <cell r="M190">
            <v>0</v>
          </cell>
          <cell r="O190">
            <v>0</v>
          </cell>
          <cell r="Q190">
            <v>0</v>
          </cell>
          <cell r="S190">
            <v>0</v>
          </cell>
        </row>
        <row r="191">
          <cell r="A191" t="str">
            <v xml:space="preserve">    [Commercial_Self_Pay_Net_Patient_Rev_pct_incl_Phys_Peers] Commercial/Self Pay Net Patient Rev % including Phys-Peers</v>
          </cell>
          <cell r="B191" t="str">
            <v>Other Non-Profit</v>
          </cell>
          <cell r="C191">
            <v>0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  <cell r="M191">
            <v>0</v>
          </cell>
          <cell r="O191">
            <v>0</v>
          </cell>
          <cell r="Q191">
            <v>0</v>
          </cell>
          <cell r="S191">
            <v>0</v>
          </cell>
        </row>
        <row r="192">
          <cell r="A192" t="str">
            <v xml:space="preserve">  Productivity-Peers</v>
          </cell>
          <cell r="B192" t="str">
            <v>Other Non-Profit</v>
          </cell>
        </row>
        <row r="193">
          <cell r="A193" t="str">
            <v xml:space="preserve">    [Adj_Admits_Per_FTE_Peers] Adjusted Admissions Per FTE-Peers</v>
          </cell>
          <cell r="B193" t="str">
            <v>Other Non-Profit</v>
          </cell>
          <cell r="C193">
            <v>0</v>
          </cell>
          <cell r="E193">
            <v>0</v>
          </cell>
          <cell r="G193">
            <v>0</v>
          </cell>
          <cell r="I193">
            <v>0</v>
          </cell>
          <cell r="K193">
            <v>0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</row>
        <row r="194">
          <cell r="A194" t="str">
            <v xml:space="preserve">    [FTEs_per_100_Adj_Discharges_Peers] FTEs per 100 Adj Discharges-Peers</v>
          </cell>
          <cell r="B194" t="str">
            <v>Other Non-Profit</v>
          </cell>
          <cell r="C194">
            <v>0</v>
          </cell>
          <cell r="E194">
            <v>0</v>
          </cell>
          <cell r="G194">
            <v>0</v>
          </cell>
          <cell r="I194">
            <v>0</v>
          </cell>
          <cell r="K194">
            <v>0</v>
          </cell>
          <cell r="M194">
            <v>0</v>
          </cell>
          <cell r="O194">
            <v>0</v>
          </cell>
          <cell r="Q194">
            <v>0</v>
          </cell>
          <cell r="S194">
            <v>0</v>
          </cell>
        </row>
        <row r="195">
          <cell r="A195" t="str">
            <v xml:space="preserve">    [FTEs_Per_Adj_Occupied_Bed_Peers] FTEs Per Adjusted Occupied Bed-Peers</v>
          </cell>
          <cell r="B195" t="str">
            <v>Other Non-Profit</v>
          </cell>
          <cell r="C195">
            <v>0</v>
          </cell>
          <cell r="E195">
            <v>3.4200000000000013</v>
          </cell>
          <cell r="G195">
            <v>0</v>
          </cell>
          <cell r="I195">
            <v>3.350000000000001</v>
          </cell>
          <cell r="K195">
            <v>0</v>
          </cell>
          <cell r="M195">
            <v>0</v>
          </cell>
          <cell r="O195">
            <v>0</v>
          </cell>
          <cell r="Q195">
            <v>0</v>
          </cell>
          <cell r="S195">
            <v>0</v>
          </cell>
        </row>
        <row r="196">
          <cell r="A196" t="str">
            <v xml:space="preserve">    [Return_On_Assets_Peers] Return On Assets-Peers</v>
          </cell>
          <cell r="B196" t="str">
            <v>Other Non-Profit</v>
          </cell>
          <cell r="C196">
            <v>0</v>
          </cell>
          <cell r="E196">
            <v>3.3000000000000008E-2</v>
          </cell>
          <cell r="G196">
            <v>0</v>
          </cell>
          <cell r="I196">
            <v>4.2700000000000009E-2</v>
          </cell>
          <cell r="K196">
            <v>0</v>
          </cell>
          <cell r="M196">
            <v>0</v>
          </cell>
          <cell r="O196">
            <v>0</v>
          </cell>
          <cell r="Q196">
            <v>0</v>
          </cell>
          <cell r="S196">
            <v>0</v>
          </cell>
        </row>
        <row r="197">
          <cell r="A197" t="str">
            <v xml:space="preserve">    [OH_Exp_w_fringe_pct_of_TTL_OPEX_Peers] Overhead Expense w/ fringe, as a % of Total Operating Exp-Peers</v>
          </cell>
          <cell r="B197" t="str">
            <v>Other Non-Profit</v>
          </cell>
          <cell r="C197">
            <v>0</v>
          </cell>
          <cell r="E197">
            <v>0</v>
          </cell>
          <cell r="G197">
            <v>0</v>
          </cell>
          <cell r="I197">
            <v>0</v>
          </cell>
          <cell r="K197">
            <v>0</v>
          </cell>
          <cell r="M197">
            <v>0</v>
          </cell>
          <cell r="O197">
            <v>0</v>
          </cell>
          <cell r="Q197">
            <v>0</v>
          </cell>
          <cell r="S197">
            <v>0</v>
          </cell>
        </row>
        <row r="198">
          <cell r="A198" t="str">
            <v xml:space="preserve">  Cost-Peers</v>
          </cell>
          <cell r="B198" t="str">
            <v>Other Non-Profit</v>
          </cell>
        </row>
        <row r="199">
          <cell r="A199" t="str">
            <v xml:space="preserve">    [Cost_per_Adj_Admits_Peers] Cost per Adjusted Admission-Peers</v>
          </cell>
          <cell r="B199" t="str">
            <v>Other Non-Profit</v>
          </cell>
          <cell r="C199">
            <v>0</v>
          </cell>
          <cell r="E199">
            <v>7557</v>
          </cell>
          <cell r="G199">
            <v>0</v>
          </cell>
          <cell r="I199">
            <v>7500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  <cell r="S199">
            <v>0</v>
          </cell>
        </row>
        <row r="200">
          <cell r="A200" t="str">
            <v xml:space="preserve">    [Salary_per_FTE_NonMD_Peers] Salary per FTE - Non-MD-Peers</v>
          </cell>
          <cell r="B200" t="str">
            <v>Other Non-Profit</v>
          </cell>
          <cell r="C200">
            <v>0</v>
          </cell>
          <cell r="E200">
            <v>58546.000000000007</v>
          </cell>
          <cell r="G200">
            <v>0</v>
          </cell>
          <cell r="I200">
            <v>60060.999999999949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  <cell r="S200">
            <v>0</v>
          </cell>
        </row>
        <row r="201">
          <cell r="A201" t="str">
            <v xml:space="preserve">    [Salary_and_Benefits_per_FTE_NonMD_Peers] Salary &amp; Benefits per FTE - Non-MD-Peers</v>
          </cell>
          <cell r="B201" t="str">
            <v>Other Non-Profit</v>
          </cell>
          <cell r="C201">
            <v>0</v>
          </cell>
          <cell r="E201">
            <v>0</v>
          </cell>
          <cell r="G201">
            <v>0</v>
          </cell>
          <cell r="I201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  <cell r="S201">
            <v>0</v>
          </cell>
        </row>
        <row r="202">
          <cell r="A202" t="str">
            <v xml:space="preserve">    [Fringe_Benefit_pct_NonMD_Peers] Fringe Benefit % - Non-MD-Peers</v>
          </cell>
          <cell r="B202" t="str">
            <v>Other Non-Profit</v>
          </cell>
          <cell r="C202">
            <v>0</v>
          </cell>
          <cell r="E202">
            <v>0</v>
          </cell>
          <cell r="G202">
            <v>0</v>
          </cell>
          <cell r="I202">
            <v>0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  <cell r="S202">
            <v>0</v>
          </cell>
        </row>
        <row r="203">
          <cell r="A203" t="str">
            <v xml:space="preserve">    [Comp_Ratio_Peers] Compensation Ratio-Peers</v>
          </cell>
          <cell r="B203" t="str">
            <v>Other Non-Profit</v>
          </cell>
          <cell r="C203">
            <v>0</v>
          </cell>
          <cell r="E203">
            <v>0</v>
          </cell>
          <cell r="G203">
            <v>0</v>
          </cell>
          <cell r="I203">
            <v>0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S203">
            <v>0</v>
          </cell>
        </row>
        <row r="204">
          <cell r="A204" t="str">
            <v xml:space="preserve">    [Cap_Cost_pct_of_Total_Expense_Peers] Capital Cost % of Total Expense-Peers</v>
          </cell>
          <cell r="B204" t="str">
            <v>Other Non-Profit</v>
          </cell>
          <cell r="C204">
            <v>0</v>
          </cell>
          <cell r="E204">
            <v>6.6000000000000017E-2</v>
          </cell>
          <cell r="G204">
            <v>0</v>
          </cell>
          <cell r="I204">
            <v>6.699999999999999E-2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  <cell r="S204">
            <v>0</v>
          </cell>
        </row>
        <row r="205">
          <cell r="A205" t="str">
            <v xml:space="preserve">    [Cap_Cost_per_Adj_Admits_Peers] Capital Cost per Adjusted Admission-Peers</v>
          </cell>
          <cell r="B205" t="str">
            <v>Other Non-Profit</v>
          </cell>
          <cell r="C205">
            <v>0</v>
          </cell>
          <cell r="E205">
            <v>380</v>
          </cell>
          <cell r="G205">
            <v>0</v>
          </cell>
          <cell r="I205">
            <v>372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  <cell r="S205">
            <v>0</v>
          </cell>
        </row>
        <row r="206">
          <cell r="A206" t="str">
            <v xml:space="preserve">    [Contractual_Allowance_pct_Peers] Contractual Allowance %-Peers</v>
          </cell>
          <cell r="B206" t="str">
            <v>Other Non-Profit</v>
          </cell>
          <cell r="C206">
            <v>0</v>
          </cell>
          <cell r="E206">
            <v>0</v>
          </cell>
          <cell r="G206">
            <v>0</v>
          </cell>
          <cell r="I206">
            <v>0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  <cell r="S206">
            <v>0</v>
          </cell>
        </row>
        <row r="207">
          <cell r="A207" t="str">
            <v xml:space="preserve">  Cash-Peers</v>
          </cell>
          <cell r="B207" t="str">
            <v>Other Non-Profit</v>
          </cell>
        </row>
        <row r="208">
          <cell r="A208" t="str">
            <v xml:space="preserve">    [Current_Ratio_Peers] Current Ratio-Peers</v>
          </cell>
          <cell r="B208" t="str">
            <v>Other Non-Profit</v>
          </cell>
          <cell r="C208">
            <v>0</v>
          </cell>
          <cell r="E208">
            <v>2.3000000000000003</v>
          </cell>
          <cell r="G208">
            <v>0</v>
          </cell>
          <cell r="I208">
            <v>1.9200000000000006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  <cell r="S208">
            <v>0</v>
          </cell>
        </row>
        <row r="209">
          <cell r="A209" t="str">
            <v xml:space="preserve">    [Days_Payable_Peers] Days Payable-Peers</v>
          </cell>
          <cell r="B209" t="str">
            <v>Other Non-Profit</v>
          </cell>
          <cell r="C209">
            <v>0</v>
          </cell>
          <cell r="E209">
            <v>56.899999999999984</v>
          </cell>
          <cell r="G209">
            <v>0</v>
          </cell>
          <cell r="I209">
            <v>61.600000000000016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S209">
            <v>0</v>
          </cell>
        </row>
        <row r="210">
          <cell r="A210" t="str">
            <v xml:space="preserve">    [Days_Receivable_Peers] Days Receivable-Peers</v>
          </cell>
          <cell r="B210" t="str">
            <v>Other Non-Profit</v>
          </cell>
          <cell r="C210">
            <v>0</v>
          </cell>
          <cell r="E210">
            <v>47.29999999999999</v>
          </cell>
          <cell r="G210">
            <v>0</v>
          </cell>
          <cell r="I210">
            <v>47.5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  <cell r="S210">
            <v>0</v>
          </cell>
        </row>
        <row r="211">
          <cell r="A211" t="str">
            <v xml:space="preserve">    [Days_Cash_on_Hand_Peers] Days Cash on Hand-Peers</v>
          </cell>
          <cell r="B211" t="str">
            <v>Other Non-Profit</v>
          </cell>
          <cell r="C211">
            <v>0</v>
          </cell>
          <cell r="E211">
            <v>73.600000000000009</v>
          </cell>
          <cell r="G211">
            <v>0</v>
          </cell>
          <cell r="I211">
            <v>89.399999999999991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  <cell r="S211">
            <v>0</v>
          </cell>
        </row>
        <row r="212">
          <cell r="A212" t="str">
            <v xml:space="preserve">    [Cash_Flow_Margin_Peers] Cash Flow Margin-Peers</v>
          </cell>
          <cell r="B212" t="str">
            <v>Other Non-Profit</v>
          </cell>
          <cell r="C212">
            <v>0</v>
          </cell>
          <cell r="E212">
            <v>0</v>
          </cell>
          <cell r="G212">
            <v>0</v>
          </cell>
          <cell r="I212">
            <v>0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  <cell r="S212">
            <v>0</v>
          </cell>
        </row>
        <row r="213">
          <cell r="A213" t="str">
            <v xml:space="preserve">    [Cash_to_Long_Term_Debt_Peers] Cash to Long Term Debt-Peers</v>
          </cell>
          <cell r="B213" t="str">
            <v>Other Non-Profit</v>
          </cell>
          <cell r="C213">
            <v>0</v>
          </cell>
          <cell r="E213">
            <v>0</v>
          </cell>
          <cell r="G213">
            <v>0</v>
          </cell>
          <cell r="I213">
            <v>0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  <cell r="S213">
            <v>0</v>
          </cell>
        </row>
        <row r="214">
          <cell r="A214" t="str">
            <v xml:space="preserve">    [Cash_Flow_to_Total_Debt_Peers] Cash Flow to Total Debt-Peers</v>
          </cell>
          <cell r="B214" t="str">
            <v>Other Non-Profit</v>
          </cell>
          <cell r="C214">
            <v>0</v>
          </cell>
          <cell r="E214">
            <v>0.20000000000000004</v>
          </cell>
          <cell r="G214">
            <v>0</v>
          </cell>
          <cell r="I214">
            <v>0.23300000000000007</v>
          </cell>
          <cell r="K214">
            <v>0</v>
          </cell>
          <cell r="M214">
            <v>0</v>
          </cell>
          <cell r="O214">
            <v>0</v>
          </cell>
          <cell r="Q214">
            <v>0</v>
          </cell>
          <cell r="S214">
            <v>0</v>
          </cell>
        </row>
        <row r="215">
          <cell r="A215" t="str">
            <v xml:space="preserve">  Unit-Peers</v>
          </cell>
          <cell r="B215" t="str">
            <v>Other Non-Profit</v>
          </cell>
        </row>
        <row r="216">
          <cell r="A216" t="str">
            <v xml:space="preserve">    [Gross_Price_per_Discharge_Peers] Gross Price per Discharge-Peers</v>
          </cell>
          <cell r="B216" t="str">
            <v>Other Non-Profit</v>
          </cell>
          <cell r="C216">
            <v>0</v>
          </cell>
          <cell r="E216">
            <v>24565</v>
          </cell>
          <cell r="G216">
            <v>0</v>
          </cell>
          <cell r="I216">
            <v>25480</v>
          </cell>
          <cell r="K216">
            <v>0</v>
          </cell>
          <cell r="M216">
            <v>0</v>
          </cell>
          <cell r="O216">
            <v>0</v>
          </cell>
          <cell r="Q216">
            <v>0</v>
          </cell>
          <cell r="S216">
            <v>0</v>
          </cell>
        </row>
        <row r="217">
          <cell r="A217" t="str">
            <v xml:space="preserve">    [Gross_Price_per_Visit_Peers] Gross Price per Visit-Peers</v>
          </cell>
          <cell r="B217" t="str">
            <v>Other Non-Profit</v>
          </cell>
          <cell r="C217">
            <v>0</v>
          </cell>
          <cell r="E217">
            <v>0</v>
          </cell>
          <cell r="G217">
            <v>0</v>
          </cell>
          <cell r="I217">
            <v>0</v>
          </cell>
          <cell r="K217">
            <v>0</v>
          </cell>
          <cell r="M217">
            <v>0</v>
          </cell>
          <cell r="O217">
            <v>0</v>
          </cell>
          <cell r="Q217">
            <v>0</v>
          </cell>
          <cell r="S217">
            <v>0</v>
          </cell>
        </row>
        <row r="218">
          <cell r="A218" t="str">
            <v xml:space="preserve">    [Gross_Rev_per_Adj_Admits_Peers] Gross Revenue per Adj Admission-Peers</v>
          </cell>
          <cell r="B218" t="str">
            <v>Other Non-Profit</v>
          </cell>
          <cell r="C218">
            <v>0</v>
          </cell>
          <cell r="E218">
            <v>0</v>
          </cell>
          <cell r="G218">
            <v>0</v>
          </cell>
          <cell r="I218">
            <v>0</v>
          </cell>
          <cell r="K218">
            <v>0</v>
          </cell>
          <cell r="M218">
            <v>0</v>
          </cell>
          <cell r="O218">
            <v>0</v>
          </cell>
          <cell r="Q218">
            <v>0</v>
          </cell>
          <cell r="S218">
            <v>0</v>
          </cell>
        </row>
        <row r="219">
          <cell r="A219" t="str">
            <v xml:space="preserve">    [Net_Rev_per_Adj_Admits_Peers] Net Revenue per Adjusted Admission-Peers</v>
          </cell>
          <cell r="B219" t="str">
            <v>Other Non-Profit</v>
          </cell>
          <cell r="C219">
            <v>0</v>
          </cell>
          <cell r="E219">
            <v>0</v>
          </cell>
          <cell r="G219">
            <v>0</v>
          </cell>
          <cell r="I219">
            <v>0</v>
          </cell>
          <cell r="K219">
            <v>0</v>
          </cell>
          <cell r="M219">
            <v>0</v>
          </cell>
          <cell r="O219">
            <v>0</v>
          </cell>
          <cell r="Q219">
            <v>0</v>
          </cell>
          <cell r="S219">
            <v>0</v>
          </cell>
        </row>
        <row r="220">
          <cell r="A220" t="str">
            <v xml:space="preserve">  Payer-Peers</v>
          </cell>
          <cell r="B220" t="str">
            <v>Other Non-Profit</v>
          </cell>
        </row>
        <row r="221">
          <cell r="A221" t="str">
            <v xml:space="preserve">    [Medicare_Gross_Pct_Ttl_Gross_Peers] Medicare Gross as % of Ttl Gross Rev-Peers</v>
          </cell>
          <cell r="B221" t="str">
            <v>Other Non-Profit</v>
          </cell>
          <cell r="C221">
            <v>0</v>
          </cell>
          <cell r="E221">
            <v>0</v>
          </cell>
          <cell r="G221">
            <v>0</v>
          </cell>
          <cell r="I221">
            <v>0</v>
          </cell>
          <cell r="K221">
            <v>0</v>
          </cell>
          <cell r="M221">
            <v>0</v>
          </cell>
          <cell r="O221">
            <v>0</v>
          </cell>
          <cell r="Q221">
            <v>0</v>
          </cell>
          <cell r="S221">
            <v>0</v>
          </cell>
        </row>
        <row r="222">
          <cell r="A222" t="str">
            <v xml:space="preserve">    [Medicaid_Gross_Pct_Ttl_Gross_Peers] Medicaid Gross as % of Ttl Gross Rev-Peers</v>
          </cell>
          <cell r="B222" t="str">
            <v>Other Non-Profit</v>
          </cell>
          <cell r="C222">
            <v>0</v>
          </cell>
          <cell r="E222">
            <v>0</v>
          </cell>
          <cell r="G222">
            <v>0</v>
          </cell>
          <cell r="I222">
            <v>0</v>
          </cell>
          <cell r="K222">
            <v>0</v>
          </cell>
          <cell r="M222">
            <v>0</v>
          </cell>
          <cell r="O222">
            <v>0</v>
          </cell>
          <cell r="Q222">
            <v>0</v>
          </cell>
          <cell r="S222">
            <v>0</v>
          </cell>
        </row>
        <row r="223">
          <cell r="A223" t="str">
            <v xml:space="preserve">    [CommSelf_Gross_Pct_Ttl_Gross_Peers] Comm/self Gross as % of Ttl Gross Rev-Peers</v>
          </cell>
          <cell r="B223" t="str">
            <v>Other Non-Profit</v>
          </cell>
          <cell r="C223">
            <v>0</v>
          </cell>
          <cell r="E223">
            <v>0</v>
          </cell>
          <cell r="G223">
            <v>0</v>
          </cell>
          <cell r="I223">
            <v>0</v>
          </cell>
          <cell r="K223">
            <v>0</v>
          </cell>
          <cell r="M223">
            <v>0</v>
          </cell>
          <cell r="O223">
            <v>0</v>
          </cell>
          <cell r="Q223">
            <v>0</v>
          </cell>
          <cell r="S223">
            <v>0</v>
          </cell>
        </row>
        <row r="224">
          <cell r="A224" t="str">
            <v xml:space="preserve">    [Phys_Gross_Pct_Ttl_Gross_Peers] Physician Gross as % of Ttl Gross Rev-Peers</v>
          </cell>
          <cell r="B224" t="str">
            <v>Other Non-Profit</v>
          </cell>
          <cell r="C224">
            <v>0</v>
          </cell>
          <cell r="E224">
            <v>0</v>
          </cell>
          <cell r="G224">
            <v>0</v>
          </cell>
          <cell r="I224">
            <v>0</v>
          </cell>
          <cell r="K224">
            <v>0</v>
          </cell>
          <cell r="M224">
            <v>0</v>
          </cell>
          <cell r="O224">
            <v>0</v>
          </cell>
          <cell r="Q224">
            <v>0</v>
          </cell>
          <cell r="S224">
            <v>0</v>
          </cell>
        </row>
        <row r="225">
          <cell r="A225" t="str">
            <v xml:space="preserve">    [Medicare_Pct_Net_Rev_Peers] Medicare % of Net Rev-Peers</v>
          </cell>
          <cell r="B225" t="str">
            <v>Other Non-Profit</v>
          </cell>
          <cell r="C225">
            <v>0</v>
          </cell>
          <cell r="E225">
            <v>0</v>
          </cell>
          <cell r="G225">
            <v>0</v>
          </cell>
          <cell r="I225">
            <v>0</v>
          </cell>
          <cell r="K225">
            <v>0</v>
          </cell>
          <cell r="M225">
            <v>0</v>
          </cell>
          <cell r="O225">
            <v>0</v>
          </cell>
          <cell r="Q225">
            <v>0</v>
          </cell>
          <cell r="S225">
            <v>0</v>
          </cell>
        </row>
        <row r="226">
          <cell r="A226" t="str">
            <v xml:space="preserve">    [Medicaid_Pct_Net_Rev_Peers] Medicaid % of Net Rev-Peers</v>
          </cell>
          <cell r="B226" t="str">
            <v>Other Non-Profit</v>
          </cell>
          <cell r="C226">
            <v>0</v>
          </cell>
          <cell r="E226">
            <v>0</v>
          </cell>
          <cell r="G226">
            <v>0</v>
          </cell>
          <cell r="I226">
            <v>0</v>
          </cell>
          <cell r="K226">
            <v>0</v>
          </cell>
          <cell r="M226">
            <v>0</v>
          </cell>
          <cell r="O226">
            <v>0</v>
          </cell>
          <cell r="Q226">
            <v>0</v>
          </cell>
          <cell r="S226">
            <v>0</v>
          </cell>
        </row>
        <row r="227">
          <cell r="A227" t="str">
            <v xml:space="preserve">    [CommSelf_Pct_Net_Rev_Peers] Comm/self % of Net Rev-Peers</v>
          </cell>
          <cell r="B227" t="str">
            <v>Other Non-Profit</v>
          </cell>
          <cell r="C227">
            <v>0</v>
          </cell>
          <cell r="E227">
            <v>0</v>
          </cell>
          <cell r="G227">
            <v>0</v>
          </cell>
          <cell r="I227">
            <v>0</v>
          </cell>
          <cell r="K227">
            <v>0</v>
          </cell>
          <cell r="M227">
            <v>0</v>
          </cell>
          <cell r="O227">
            <v>0</v>
          </cell>
          <cell r="Q227">
            <v>0</v>
          </cell>
          <cell r="S227">
            <v>0</v>
          </cell>
        </row>
        <row r="228">
          <cell r="A228" t="str">
            <v xml:space="preserve">    [Phys_Pct_Net_Rev_Peers] Physician % of Net Rev-Peers</v>
          </cell>
          <cell r="B228" t="str">
            <v>Other Non-Profit</v>
          </cell>
          <cell r="C228">
            <v>0</v>
          </cell>
          <cell r="E228">
            <v>0</v>
          </cell>
          <cell r="G228">
            <v>0</v>
          </cell>
          <cell r="I228">
            <v>0</v>
          </cell>
          <cell r="K228">
            <v>0</v>
          </cell>
          <cell r="M228">
            <v>0</v>
          </cell>
          <cell r="O228">
            <v>0</v>
          </cell>
          <cell r="Q228">
            <v>0</v>
          </cell>
          <cell r="S228">
            <v>0</v>
          </cell>
        </row>
        <row r="229">
          <cell r="A229" t="str">
            <v xml:space="preserve">    [Free_Care_Gross_Peers] Free Care (Gross Revenue)-Peers</v>
          </cell>
          <cell r="B229" t="str">
            <v>Other Non-Profit</v>
          </cell>
          <cell r="C229">
            <v>0</v>
          </cell>
          <cell r="E229">
            <v>0</v>
          </cell>
          <cell r="G229">
            <v>0</v>
          </cell>
          <cell r="I229">
            <v>0</v>
          </cell>
          <cell r="K229">
            <v>0</v>
          </cell>
          <cell r="M229">
            <v>0</v>
          </cell>
          <cell r="O229">
            <v>0</v>
          </cell>
          <cell r="Q229">
            <v>0</v>
          </cell>
          <cell r="S229">
            <v>0</v>
          </cell>
        </row>
        <row r="230">
          <cell r="A230" t="str">
            <v>Accounts</v>
          </cell>
          <cell r="B230" t="str">
            <v>Levels</v>
          </cell>
        </row>
        <row r="231">
          <cell r="A231" t="str">
            <v>Hospital Benchmark Metrics-Peers</v>
          </cell>
          <cell r="B231" t="str">
            <v>100 - 199 Beds</v>
          </cell>
        </row>
        <row r="232">
          <cell r="A232" t="str">
            <v xml:space="preserve">  Utilization-Peers</v>
          </cell>
          <cell r="B232" t="str">
            <v>100 - 199 Beds</v>
          </cell>
        </row>
        <row r="233">
          <cell r="A233" t="str">
            <v xml:space="preserve">    [Avg_Daily_Census_Peers] Average Daily Census-Peers</v>
          </cell>
          <cell r="B233" t="str">
            <v>100 - 199 Beds</v>
          </cell>
          <cell r="C233">
            <v>0</v>
          </cell>
          <cell r="E233">
            <v>72</v>
          </cell>
          <cell r="G233">
            <v>0</v>
          </cell>
          <cell r="I233">
            <v>69.999999999999957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S233">
            <v>0</v>
          </cell>
        </row>
        <row r="234">
          <cell r="A234" t="str">
            <v xml:space="preserve">    [Avg_Length_of_Stay_Peers] Average Length of Stay-Peers</v>
          </cell>
          <cell r="B234" t="str">
            <v>100 - 199 Beds</v>
          </cell>
          <cell r="C234">
            <v>0</v>
          </cell>
          <cell r="E234">
            <v>4.1000000000000005</v>
          </cell>
          <cell r="G234">
            <v>0</v>
          </cell>
          <cell r="I234">
            <v>4.1000000000000005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  <cell r="S234">
            <v>0</v>
          </cell>
        </row>
        <row r="235">
          <cell r="A235" t="str">
            <v xml:space="preserve">    [Acute_ALOS_Peers] Acute ALOS-Peers</v>
          </cell>
          <cell r="B235" t="str">
            <v>100 - 199 Beds</v>
          </cell>
          <cell r="C235">
            <v>0</v>
          </cell>
          <cell r="E235">
            <v>0</v>
          </cell>
          <cell r="G235">
            <v>0</v>
          </cell>
          <cell r="I235">
            <v>0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S235">
            <v>0</v>
          </cell>
        </row>
        <row r="236">
          <cell r="A236" t="str">
            <v xml:space="preserve">    [Adj_Admits_Peers] Adjusted Admissions-Peers</v>
          </cell>
          <cell r="B236" t="str">
            <v>100 - 199 Beds</v>
          </cell>
          <cell r="C236">
            <v>0</v>
          </cell>
          <cell r="E236">
            <v>0</v>
          </cell>
          <cell r="G236">
            <v>0</v>
          </cell>
          <cell r="I236">
            <v>0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  <cell r="S236">
            <v>0</v>
          </cell>
        </row>
        <row r="237">
          <cell r="A237" t="str">
            <v xml:space="preserve">    [Adj_Days_Peers] Adjusted Days-Peers</v>
          </cell>
          <cell r="B237" t="str">
            <v>100 - 199 Beds</v>
          </cell>
          <cell r="C237">
            <v>0</v>
          </cell>
          <cell r="E237">
            <v>0</v>
          </cell>
          <cell r="G237">
            <v>0</v>
          </cell>
          <cell r="I237">
            <v>0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S237">
            <v>0</v>
          </cell>
        </row>
        <row r="238">
          <cell r="A238" t="str">
            <v xml:space="preserve">    [Acute_Care_Ave_Daily_Census_Peers] Acute Care Ave Daily Census-Peers</v>
          </cell>
          <cell r="B238" t="str">
            <v>100 - 199 Beds</v>
          </cell>
          <cell r="C238">
            <v>0</v>
          </cell>
          <cell r="E238">
            <v>0</v>
          </cell>
          <cell r="G238">
            <v>0</v>
          </cell>
          <cell r="I238">
            <v>0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  <cell r="S238">
            <v>0</v>
          </cell>
        </row>
        <row r="239">
          <cell r="A239" t="str">
            <v xml:space="preserve">  Capital-Peers</v>
          </cell>
          <cell r="B239" t="str">
            <v>100 - 199 Beds</v>
          </cell>
        </row>
        <row r="240">
          <cell r="A240" t="str">
            <v xml:space="preserve">    [Age_of_Plant_Peers] Age of Plant-Peers</v>
          </cell>
          <cell r="B240" t="str">
            <v>100 - 199 Beds</v>
          </cell>
          <cell r="C240">
            <v>0</v>
          </cell>
          <cell r="E240">
            <v>11.150000000000004</v>
          </cell>
          <cell r="G240">
            <v>0</v>
          </cell>
          <cell r="I240">
            <v>12.400000000000004</v>
          </cell>
          <cell r="K240">
            <v>0</v>
          </cell>
          <cell r="M240">
            <v>0</v>
          </cell>
          <cell r="O240">
            <v>0</v>
          </cell>
          <cell r="Q240">
            <v>0</v>
          </cell>
          <cell r="S240">
            <v>0</v>
          </cell>
        </row>
        <row r="241">
          <cell r="A241" t="str">
            <v xml:space="preserve">    [Age_of_Plant_Building_Peers] Age of Plant - Building-Peers</v>
          </cell>
          <cell r="B241" t="str">
            <v>100 - 199 Beds</v>
          </cell>
          <cell r="C241">
            <v>0</v>
          </cell>
          <cell r="E241">
            <v>0</v>
          </cell>
          <cell r="G241">
            <v>0</v>
          </cell>
          <cell r="I241">
            <v>0</v>
          </cell>
          <cell r="K241">
            <v>0</v>
          </cell>
          <cell r="M241">
            <v>0</v>
          </cell>
          <cell r="O241">
            <v>0</v>
          </cell>
          <cell r="Q241">
            <v>0</v>
          </cell>
          <cell r="S241">
            <v>0</v>
          </cell>
        </row>
        <row r="242">
          <cell r="A242" t="str">
            <v xml:space="preserve">    [Age_of_Plant_Equipment_Peers] Age of Plant - Equipment-Peers</v>
          </cell>
          <cell r="B242" t="str">
            <v>100 - 199 Beds</v>
          </cell>
          <cell r="C242">
            <v>0</v>
          </cell>
          <cell r="E242">
            <v>0</v>
          </cell>
          <cell r="G242">
            <v>0</v>
          </cell>
          <cell r="I242">
            <v>0</v>
          </cell>
          <cell r="K242">
            <v>0</v>
          </cell>
          <cell r="M242">
            <v>0</v>
          </cell>
          <cell r="O242">
            <v>0</v>
          </cell>
          <cell r="Q242">
            <v>0</v>
          </cell>
          <cell r="S242">
            <v>0</v>
          </cell>
        </row>
        <row r="243">
          <cell r="A243" t="str">
            <v xml:space="preserve">    [Long_Term_Debt_to_Capization_Peers] Long Term Debt to Capitalization-Peers</v>
          </cell>
          <cell r="B243" t="str">
            <v>100 - 199 Beds</v>
          </cell>
          <cell r="C243">
            <v>0</v>
          </cell>
          <cell r="E243">
            <v>0.2349999999999999</v>
          </cell>
          <cell r="G243">
            <v>0</v>
          </cell>
          <cell r="I243">
            <v>0</v>
          </cell>
          <cell r="K243">
            <v>0</v>
          </cell>
          <cell r="M243">
            <v>0</v>
          </cell>
          <cell r="O243">
            <v>0</v>
          </cell>
          <cell r="Q243">
            <v>0</v>
          </cell>
          <cell r="S243">
            <v>0</v>
          </cell>
        </row>
        <row r="244">
          <cell r="A244" t="str">
            <v xml:space="preserve">    [Debt_per_Staffed_Bed_Peers] Debt per Staffed Bed-Peers</v>
          </cell>
          <cell r="B244" t="str">
            <v>100 - 199 Beds</v>
          </cell>
          <cell r="C244">
            <v>0</v>
          </cell>
          <cell r="E244">
            <v>0</v>
          </cell>
          <cell r="G244">
            <v>0</v>
          </cell>
          <cell r="I244">
            <v>0</v>
          </cell>
          <cell r="K244">
            <v>0</v>
          </cell>
          <cell r="M244">
            <v>0</v>
          </cell>
          <cell r="O244">
            <v>0</v>
          </cell>
          <cell r="Q244">
            <v>0</v>
          </cell>
          <cell r="S244">
            <v>0</v>
          </cell>
        </row>
        <row r="245">
          <cell r="A245" t="str">
            <v xml:space="preserve">    [Net_Prop_Plant_and_Equip_per_Staffed_Bed_Peers] Net Prop, Plant &amp; Equip per Staffed Bed-Peers</v>
          </cell>
          <cell r="B245" t="str">
            <v>100 - 199 Beds</v>
          </cell>
          <cell r="C245">
            <v>0</v>
          </cell>
          <cell r="E245">
            <v>0</v>
          </cell>
          <cell r="G245">
            <v>0</v>
          </cell>
          <cell r="I245">
            <v>0</v>
          </cell>
          <cell r="K245">
            <v>0</v>
          </cell>
          <cell r="M245">
            <v>0</v>
          </cell>
          <cell r="O245">
            <v>0</v>
          </cell>
          <cell r="Q245">
            <v>0</v>
          </cell>
          <cell r="S245">
            <v>0</v>
          </cell>
        </row>
        <row r="246">
          <cell r="A246" t="str">
            <v xml:space="preserve">    [Long_Term_Debt_to_Total_Assets_Peers] Long Term Debt to Total Assets-Peers</v>
          </cell>
          <cell r="B246" t="str">
            <v>100 - 199 Beds</v>
          </cell>
          <cell r="C246">
            <v>0</v>
          </cell>
          <cell r="E246">
            <v>0</v>
          </cell>
          <cell r="G246">
            <v>0</v>
          </cell>
          <cell r="I246">
            <v>0</v>
          </cell>
          <cell r="K246">
            <v>0</v>
          </cell>
          <cell r="M246">
            <v>0</v>
          </cell>
          <cell r="O246">
            <v>0</v>
          </cell>
          <cell r="Q246">
            <v>0</v>
          </cell>
          <cell r="S246">
            <v>0</v>
          </cell>
        </row>
        <row r="247">
          <cell r="A247" t="str">
            <v xml:space="preserve">    [Debt_Service_Coverage_Ratio_Peers] Debt Service Coverage Ratio-Peers</v>
          </cell>
          <cell r="B247" t="str">
            <v>100 - 199 Beds</v>
          </cell>
          <cell r="C247">
            <v>0</v>
          </cell>
          <cell r="E247">
            <v>3</v>
          </cell>
          <cell r="G247">
            <v>0</v>
          </cell>
          <cell r="I247">
            <v>4.7999999999999989</v>
          </cell>
          <cell r="K247">
            <v>0</v>
          </cell>
          <cell r="M247">
            <v>0</v>
          </cell>
          <cell r="O247">
            <v>0</v>
          </cell>
          <cell r="Q247">
            <v>0</v>
          </cell>
          <cell r="S247">
            <v>0</v>
          </cell>
        </row>
        <row r="248">
          <cell r="A248" t="str">
            <v xml:space="preserve">    [Depreciation_Rate_Peers] Depreciation Rate-Peers</v>
          </cell>
          <cell r="B248" t="str">
            <v>100 - 199 Beds</v>
          </cell>
          <cell r="C248">
            <v>0</v>
          </cell>
          <cell r="E248">
            <v>5.1000000000000005</v>
          </cell>
          <cell r="G248">
            <v>0</v>
          </cell>
          <cell r="I248">
            <v>4.5</v>
          </cell>
          <cell r="K248">
            <v>0</v>
          </cell>
          <cell r="M248">
            <v>0</v>
          </cell>
          <cell r="O248">
            <v>0</v>
          </cell>
          <cell r="Q248">
            <v>0</v>
          </cell>
          <cell r="S248">
            <v>0</v>
          </cell>
        </row>
        <row r="249">
          <cell r="A249" t="str">
            <v xml:space="preserve">    [Cap_Expenditures_to_Depreciation_Peers] Capital Expenditures to Depreciation-Peers</v>
          </cell>
          <cell r="B249" t="str">
            <v>100 - 199 Beds</v>
          </cell>
          <cell r="C249">
            <v>0</v>
          </cell>
          <cell r="E249">
            <v>0</v>
          </cell>
          <cell r="G249">
            <v>0</v>
          </cell>
          <cell r="I249">
            <v>0</v>
          </cell>
          <cell r="K249">
            <v>0</v>
          </cell>
          <cell r="M249">
            <v>0</v>
          </cell>
          <cell r="O249">
            <v>0</v>
          </cell>
          <cell r="Q249">
            <v>0</v>
          </cell>
          <cell r="S249">
            <v>0</v>
          </cell>
        </row>
        <row r="250">
          <cell r="A250" t="str">
            <v xml:space="preserve">    [Cap_Expenditure_Growth_Rate_Peers] Capital Expenditure Growth Rate-Peers</v>
          </cell>
          <cell r="B250" t="str">
            <v>100 - 199 Beds</v>
          </cell>
          <cell r="C250">
            <v>0</v>
          </cell>
          <cell r="E250">
            <v>4.6000000000000005</v>
          </cell>
          <cell r="G250">
            <v>0</v>
          </cell>
          <cell r="I250">
            <v>6.5</v>
          </cell>
          <cell r="K250">
            <v>0</v>
          </cell>
          <cell r="M250">
            <v>0</v>
          </cell>
          <cell r="O250">
            <v>0</v>
          </cell>
          <cell r="Q250">
            <v>0</v>
          </cell>
          <cell r="S250">
            <v>0</v>
          </cell>
        </row>
        <row r="251">
          <cell r="A251" t="str">
            <v xml:space="preserve">    [Cap_Acquisitions_as_a_pct_of_Net_Patient_Rev_Peers] Capital Acquisitions as a % of Net Patient Rev-Peers</v>
          </cell>
          <cell r="B251" t="str">
            <v>100 - 199 Beds</v>
          </cell>
          <cell r="C251">
            <v>0</v>
          </cell>
          <cell r="E251">
            <v>0</v>
          </cell>
          <cell r="G251">
            <v>0</v>
          </cell>
          <cell r="I251">
            <v>0</v>
          </cell>
          <cell r="K251">
            <v>0</v>
          </cell>
          <cell r="M251">
            <v>0</v>
          </cell>
          <cell r="O251">
            <v>0</v>
          </cell>
          <cell r="Q251">
            <v>0</v>
          </cell>
          <cell r="S251">
            <v>0</v>
          </cell>
        </row>
        <row r="252">
          <cell r="A252" t="str">
            <v xml:space="preserve">  Revenue-Peers</v>
          </cell>
          <cell r="B252" t="str">
            <v>100 - 199 Beds</v>
          </cell>
        </row>
        <row r="253">
          <cell r="A253" t="str">
            <v xml:space="preserve">    [Deduction_pct_Peers] Deduction %-Peers</v>
          </cell>
          <cell r="B253" t="str">
            <v>100 - 199 Beds</v>
          </cell>
          <cell r="C253">
            <v>0</v>
          </cell>
          <cell r="E253">
            <v>0.67800000000000005</v>
          </cell>
          <cell r="G253">
            <v>0</v>
          </cell>
          <cell r="I253">
            <v>0.68430000000000024</v>
          </cell>
          <cell r="K253">
            <v>0</v>
          </cell>
          <cell r="M253">
            <v>0</v>
          </cell>
          <cell r="O253">
            <v>0</v>
          </cell>
          <cell r="Q253">
            <v>0</v>
          </cell>
          <cell r="S253">
            <v>0</v>
          </cell>
        </row>
        <row r="254">
          <cell r="A254" t="str">
            <v xml:space="preserve">    [Bad_Debt_pct_Peers] Bad Debt %-Peers</v>
          </cell>
          <cell r="B254" t="str">
            <v>100 - 199 Beds</v>
          </cell>
          <cell r="C254">
            <v>0</v>
          </cell>
          <cell r="E254">
            <v>6.699999999999999E-2</v>
          </cell>
          <cell r="G254">
            <v>0</v>
          </cell>
          <cell r="I254">
            <v>6.200000000000002E-2</v>
          </cell>
          <cell r="K254">
            <v>0</v>
          </cell>
          <cell r="M254">
            <v>0</v>
          </cell>
          <cell r="O254">
            <v>0</v>
          </cell>
          <cell r="Q254">
            <v>0</v>
          </cell>
          <cell r="S254">
            <v>0</v>
          </cell>
        </row>
        <row r="255">
          <cell r="A255" t="str">
            <v xml:space="preserve">    [Free_Care_pct_Peers] Free Care %-Peers</v>
          </cell>
          <cell r="B255" t="str">
            <v>100 - 199 Beds</v>
          </cell>
          <cell r="C255">
            <v>0</v>
          </cell>
          <cell r="E255">
            <v>0</v>
          </cell>
          <cell r="G255">
            <v>0</v>
          </cell>
          <cell r="I255">
            <v>0</v>
          </cell>
          <cell r="K255">
            <v>0</v>
          </cell>
          <cell r="M255">
            <v>0</v>
          </cell>
          <cell r="O255">
            <v>0</v>
          </cell>
          <cell r="Q255">
            <v>0</v>
          </cell>
          <cell r="S255">
            <v>0</v>
          </cell>
        </row>
        <row r="256">
          <cell r="A256" t="str">
            <v xml:space="preserve">    [Operating_Margin_pct_Peers] Operating Margin %-Peers</v>
          </cell>
          <cell r="B256" t="str">
            <v>100 - 199 Beds</v>
          </cell>
          <cell r="C256">
            <v>0</v>
          </cell>
          <cell r="E256">
            <v>3.7999999999999992E-2</v>
          </cell>
          <cell r="G256">
            <v>0</v>
          </cell>
          <cell r="I256">
            <v>3.8499999999999993E-2</v>
          </cell>
          <cell r="K256">
            <v>0</v>
          </cell>
          <cell r="M256">
            <v>0</v>
          </cell>
          <cell r="O256">
            <v>0</v>
          </cell>
          <cell r="Q256">
            <v>0</v>
          </cell>
          <cell r="S256">
            <v>0</v>
          </cell>
        </row>
        <row r="257">
          <cell r="A257" t="str">
            <v xml:space="preserve">    [Total_Margin_pct_Peers] Total Margin %-Peers</v>
          </cell>
          <cell r="B257" t="str">
            <v>100 - 199 Beds</v>
          </cell>
          <cell r="C257">
            <v>0</v>
          </cell>
          <cell r="E257">
            <v>5.7000000000000016E-2</v>
          </cell>
          <cell r="G257">
            <v>0</v>
          </cell>
          <cell r="I257">
            <v>6.200000000000002E-2</v>
          </cell>
          <cell r="K257">
            <v>0</v>
          </cell>
          <cell r="M257">
            <v>0</v>
          </cell>
          <cell r="O257">
            <v>0</v>
          </cell>
          <cell r="Q257">
            <v>0</v>
          </cell>
          <cell r="S257">
            <v>0</v>
          </cell>
        </row>
        <row r="258">
          <cell r="A258" t="str">
            <v xml:space="preserve">    [Outpatient_Gross_Rev_pct_Peers] Outpatient Gross Revenue %-Peers</v>
          </cell>
          <cell r="B258" t="str">
            <v>100 - 199 Beds</v>
          </cell>
          <cell r="C258">
            <v>0</v>
          </cell>
          <cell r="E258">
            <v>0.5179999999999999</v>
          </cell>
          <cell r="G258">
            <v>0</v>
          </cell>
          <cell r="I258">
            <v>0.52900000000000003</v>
          </cell>
          <cell r="K258">
            <v>0</v>
          </cell>
          <cell r="M258">
            <v>0</v>
          </cell>
          <cell r="O258">
            <v>0</v>
          </cell>
          <cell r="Q258">
            <v>0</v>
          </cell>
          <cell r="S258">
            <v>0</v>
          </cell>
        </row>
        <row r="259">
          <cell r="A259" t="str">
            <v xml:space="preserve">    [Inpatient_Gross_Rev_pct_Peers] Inpatient Gross Revenue %-Peers</v>
          </cell>
          <cell r="B259" t="str">
            <v>100 - 199 Beds</v>
          </cell>
          <cell r="C259">
            <v>0</v>
          </cell>
          <cell r="E259">
            <v>0.4930000000000001</v>
          </cell>
          <cell r="G259">
            <v>0</v>
          </cell>
          <cell r="I259">
            <v>0.48700000000000004</v>
          </cell>
          <cell r="K259">
            <v>0</v>
          </cell>
          <cell r="M259">
            <v>0</v>
          </cell>
          <cell r="O259">
            <v>0</v>
          </cell>
          <cell r="Q259">
            <v>0</v>
          </cell>
          <cell r="S259">
            <v>0</v>
          </cell>
        </row>
        <row r="260">
          <cell r="A260" t="str">
            <v xml:space="preserve">    [SNF_Rehab_Swing_Gross_Rev_pct_Peers] SNF/Rehab/Swing Gross Revenue %-Peers</v>
          </cell>
          <cell r="B260" t="str">
            <v>100 - 199 Beds</v>
          </cell>
          <cell r="C260">
            <v>0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  <cell r="M260">
            <v>0</v>
          </cell>
          <cell r="O260">
            <v>0</v>
          </cell>
          <cell r="Q260">
            <v>0</v>
          </cell>
          <cell r="S260">
            <v>0</v>
          </cell>
        </row>
        <row r="261">
          <cell r="A261" t="str">
            <v xml:space="preserve">    [All_Net_Patient_Rev_pct_Peers] All Net Patient Revenue %-Peers</v>
          </cell>
          <cell r="B261" t="str">
            <v>100 - 199 Beds</v>
          </cell>
          <cell r="C261">
            <v>0</v>
          </cell>
          <cell r="E261">
            <v>0</v>
          </cell>
          <cell r="G261">
            <v>0</v>
          </cell>
          <cell r="I261">
            <v>0</v>
          </cell>
          <cell r="K261">
            <v>0</v>
          </cell>
          <cell r="M261">
            <v>0</v>
          </cell>
          <cell r="O261">
            <v>0</v>
          </cell>
          <cell r="Q261">
            <v>0</v>
          </cell>
          <cell r="S261">
            <v>0</v>
          </cell>
        </row>
        <row r="262">
          <cell r="A262" t="str">
            <v xml:space="preserve">    [Medicare_Net_Patient_Rev_pct_incl_Phys_Peers] Medicare Net Patient Revenue % including Phys-Peers</v>
          </cell>
          <cell r="B262" t="str">
            <v>100 - 199 Beds</v>
          </cell>
          <cell r="C262">
            <v>0</v>
          </cell>
          <cell r="E262">
            <v>0</v>
          </cell>
          <cell r="G262">
            <v>0</v>
          </cell>
          <cell r="I262">
            <v>0</v>
          </cell>
          <cell r="K262">
            <v>0</v>
          </cell>
          <cell r="M262">
            <v>0</v>
          </cell>
          <cell r="O262">
            <v>0</v>
          </cell>
          <cell r="Q262">
            <v>0</v>
          </cell>
          <cell r="S262">
            <v>0</v>
          </cell>
        </row>
        <row r="263">
          <cell r="A263" t="str">
            <v xml:space="preserve">    [Medicaid_Net_Patient_Rev_pct_incl_Phys_Peers] Medicaid Net Patient Revenue % including Phys-Peers</v>
          </cell>
          <cell r="B263" t="str">
            <v>100 - 199 Beds</v>
          </cell>
          <cell r="C263">
            <v>0</v>
          </cell>
          <cell r="E263">
            <v>0</v>
          </cell>
          <cell r="G263">
            <v>0</v>
          </cell>
          <cell r="I263">
            <v>0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  <cell r="S263">
            <v>0</v>
          </cell>
        </row>
        <row r="264">
          <cell r="A264" t="str">
            <v xml:space="preserve">    [Commercial_Self_Pay_Net_Patient_Rev_pct_incl_Phys_Peers] Commercial/Self Pay Net Patient Rev % including Phys-Peers</v>
          </cell>
          <cell r="B264" t="str">
            <v>100 - 199 Beds</v>
          </cell>
          <cell r="C264">
            <v>0</v>
          </cell>
          <cell r="E264">
            <v>0</v>
          </cell>
          <cell r="G264">
            <v>0</v>
          </cell>
          <cell r="I264">
            <v>0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>
            <v>0</v>
          </cell>
        </row>
        <row r="265">
          <cell r="A265" t="str">
            <v xml:space="preserve">  Productivity-Peers</v>
          </cell>
          <cell r="B265" t="str">
            <v>100 - 199 Beds</v>
          </cell>
        </row>
        <row r="266">
          <cell r="A266" t="str">
            <v xml:space="preserve">    [Adj_Admits_Per_FTE_Peers] Adjusted Admissions Per FTE-Peers</v>
          </cell>
          <cell r="B266" t="str">
            <v>100 - 199 Beds</v>
          </cell>
          <cell r="C266">
            <v>0</v>
          </cell>
          <cell r="E266">
            <v>0</v>
          </cell>
          <cell r="G266">
            <v>0</v>
          </cell>
          <cell r="I266">
            <v>0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  <cell r="S266">
            <v>0</v>
          </cell>
        </row>
        <row r="267">
          <cell r="A267" t="str">
            <v xml:space="preserve">    [FTEs_per_100_Adj_Discharges_Peers] FTEs per 100 Adj Discharges-Peers</v>
          </cell>
          <cell r="B267" t="str">
            <v>100 - 199 Beds</v>
          </cell>
          <cell r="C267">
            <v>0</v>
          </cell>
          <cell r="E267">
            <v>0</v>
          </cell>
          <cell r="G267">
            <v>0</v>
          </cell>
          <cell r="I267">
            <v>0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  <cell r="S267">
            <v>0</v>
          </cell>
        </row>
        <row r="268">
          <cell r="A268" t="str">
            <v xml:space="preserve">    [FTEs_Per_Adj_Occupied_Bed_Peers] FTEs Per Adjusted Occupied Bed-Peers</v>
          </cell>
          <cell r="B268" t="str">
            <v>100 - 199 Beds</v>
          </cell>
          <cell r="C268">
            <v>0</v>
          </cell>
          <cell r="E268">
            <v>3.2999999999999994</v>
          </cell>
          <cell r="G268">
            <v>0</v>
          </cell>
          <cell r="I268">
            <v>3.1999999999999997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</row>
        <row r="269">
          <cell r="A269" t="str">
            <v xml:space="preserve">    [Return_On_Assets_Peers] Return On Assets-Peers</v>
          </cell>
          <cell r="B269" t="str">
            <v>100 - 199 Beds</v>
          </cell>
          <cell r="C269">
            <v>0</v>
          </cell>
          <cell r="E269">
            <v>5.8000000000000017E-2</v>
          </cell>
          <cell r="G269">
            <v>0</v>
          </cell>
          <cell r="I269">
            <v>5.8999999999999976E-2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  <cell r="S269">
            <v>0</v>
          </cell>
        </row>
        <row r="270">
          <cell r="A270" t="str">
            <v xml:space="preserve">    [OH_Exp_w_fringe_pct_of_TTL_OPEX_Peers] Overhead Expense w/ fringe, as a % of Total Operating Exp-Peers</v>
          </cell>
          <cell r="B270" t="str">
            <v>100 - 199 Beds</v>
          </cell>
          <cell r="C270">
            <v>0</v>
          </cell>
          <cell r="E270">
            <v>0</v>
          </cell>
          <cell r="G270">
            <v>0</v>
          </cell>
          <cell r="I270">
            <v>0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  <cell r="S270">
            <v>0</v>
          </cell>
        </row>
        <row r="271">
          <cell r="A271" t="str">
            <v xml:space="preserve">  Cost-Peers</v>
          </cell>
          <cell r="B271" t="str">
            <v>100 - 199 Beds</v>
          </cell>
        </row>
        <row r="272">
          <cell r="A272" t="str">
            <v xml:space="preserve">    [Cost_per_Adj_Admits_Peers] Cost per Adjusted Admission-Peers</v>
          </cell>
          <cell r="B272" t="str">
            <v>100 - 199 Beds</v>
          </cell>
          <cell r="C272">
            <v>0</v>
          </cell>
          <cell r="E272">
            <v>7453</v>
          </cell>
          <cell r="G272">
            <v>0</v>
          </cell>
          <cell r="I272">
            <v>7604</v>
          </cell>
          <cell r="K272">
            <v>0</v>
          </cell>
          <cell r="M272">
            <v>0</v>
          </cell>
          <cell r="O272">
            <v>0</v>
          </cell>
          <cell r="Q272">
            <v>0</v>
          </cell>
          <cell r="S272">
            <v>0</v>
          </cell>
        </row>
        <row r="273">
          <cell r="A273" t="str">
            <v xml:space="preserve">    [Salary_per_FTE_NonMD_Peers] Salary per FTE - Non-MD-Peers</v>
          </cell>
          <cell r="B273" t="str">
            <v>100 - 199 Beds</v>
          </cell>
          <cell r="C273">
            <v>0</v>
          </cell>
          <cell r="E273">
            <v>59414.000000000051</v>
          </cell>
          <cell r="G273">
            <v>0</v>
          </cell>
          <cell r="I273">
            <v>61038.999999999949</v>
          </cell>
          <cell r="K273">
            <v>0</v>
          </cell>
          <cell r="M273">
            <v>0</v>
          </cell>
          <cell r="O273">
            <v>0</v>
          </cell>
          <cell r="Q273">
            <v>0</v>
          </cell>
          <cell r="S273">
            <v>0</v>
          </cell>
        </row>
        <row r="274">
          <cell r="A274" t="str">
            <v xml:space="preserve">    [Salary_and_Benefits_per_FTE_NonMD_Peers] Salary &amp; Benefits per FTE - Non-MD-Peers</v>
          </cell>
          <cell r="B274" t="str">
            <v>100 - 199 Beds</v>
          </cell>
          <cell r="C274">
            <v>0</v>
          </cell>
          <cell r="E274">
            <v>0</v>
          </cell>
          <cell r="G274">
            <v>0</v>
          </cell>
          <cell r="I274">
            <v>0</v>
          </cell>
          <cell r="K274">
            <v>0</v>
          </cell>
          <cell r="M274">
            <v>0</v>
          </cell>
          <cell r="O274">
            <v>0</v>
          </cell>
          <cell r="Q274">
            <v>0</v>
          </cell>
          <cell r="S274">
            <v>0</v>
          </cell>
        </row>
        <row r="275">
          <cell r="A275" t="str">
            <v xml:space="preserve">    [Fringe_Benefit_pct_NonMD_Peers] Fringe Benefit % - Non-MD-Peers</v>
          </cell>
          <cell r="B275" t="str">
            <v>100 - 199 Beds</v>
          </cell>
          <cell r="C275">
            <v>0</v>
          </cell>
          <cell r="E275">
            <v>0</v>
          </cell>
          <cell r="G275">
            <v>0</v>
          </cell>
          <cell r="I275">
            <v>0</v>
          </cell>
          <cell r="K275">
            <v>0</v>
          </cell>
          <cell r="M275">
            <v>0</v>
          </cell>
          <cell r="O275">
            <v>0</v>
          </cell>
          <cell r="Q275">
            <v>0</v>
          </cell>
          <cell r="S275">
            <v>0</v>
          </cell>
        </row>
        <row r="276">
          <cell r="A276" t="str">
            <v xml:space="preserve">    [Comp_Ratio_Peers] Compensation Ratio-Peers</v>
          </cell>
          <cell r="B276" t="str">
            <v>100 - 199 Beds</v>
          </cell>
          <cell r="C276">
            <v>0</v>
          </cell>
          <cell r="E276">
            <v>0</v>
          </cell>
          <cell r="G276">
            <v>0</v>
          </cell>
          <cell r="I276">
            <v>0</v>
          </cell>
          <cell r="K276">
            <v>0</v>
          </cell>
          <cell r="M276">
            <v>0</v>
          </cell>
          <cell r="O276">
            <v>0</v>
          </cell>
          <cell r="Q276">
            <v>0</v>
          </cell>
          <cell r="S276">
            <v>0</v>
          </cell>
        </row>
        <row r="277">
          <cell r="A277" t="str">
            <v xml:space="preserve">    [Cap_Cost_pct_of_Total_Expense_Peers] Capital Cost % of Total Expense-Peers</v>
          </cell>
          <cell r="B277" t="str">
            <v>100 - 199 Beds</v>
          </cell>
          <cell r="C277">
            <v>0</v>
          </cell>
          <cell r="E277">
            <v>6.0000000000000019E-2</v>
          </cell>
          <cell r="G277">
            <v>0</v>
          </cell>
          <cell r="I277">
            <v>5.8000000000000017E-2</v>
          </cell>
          <cell r="K277">
            <v>0</v>
          </cell>
          <cell r="M277">
            <v>0</v>
          </cell>
          <cell r="O277">
            <v>0</v>
          </cell>
          <cell r="Q277">
            <v>0</v>
          </cell>
          <cell r="S277">
            <v>0</v>
          </cell>
        </row>
        <row r="278">
          <cell r="A278" t="str">
            <v xml:space="preserve">    [Cap_Cost_per_Adj_Admits_Peers] Capital Cost per Adjusted Admission-Peers</v>
          </cell>
          <cell r="B278" t="str">
            <v>100 - 199 Beds</v>
          </cell>
          <cell r="C278">
            <v>0</v>
          </cell>
          <cell r="E278">
            <v>356</v>
          </cell>
          <cell r="G278">
            <v>0</v>
          </cell>
          <cell r="I278">
            <v>349</v>
          </cell>
          <cell r="K278">
            <v>0</v>
          </cell>
          <cell r="M278">
            <v>0</v>
          </cell>
          <cell r="O278">
            <v>0</v>
          </cell>
          <cell r="Q278">
            <v>0</v>
          </cell>
          <cell r="S278">
            <v>0</v>
          </cell>
        </row>
        <row r="279">
          <cell r="A279" t="str">
            <v xml:space="preserve">    [Contractual_Allowance_pct_Peers] Contractual Allowance %-Peers</v>
          </cell>
          <cell r="B279" t="str">
            <v>100 - 199 Beds</v>
          </cell>
          <cell r="C279">
            <v>0</v>
          </cell>
          <cell r="E279">
            <v>0</v>
          </cell>
          <cell r="G279">
            <v>0</v>
          </cell>
          <cell r="I279">
            <v>0</v>
          </cell>
          <cell r="K279">
            <v>0</v>
          </cell>
          <cell r="M279">
            <v>0</v>
          </cell>
          <cell r="O279">
            <v>0</v>
          </cell>
          <cell r="Q279">
            <v>0</v>
          </cell>
          <cell r="S279">
            <v>0</v>
          </cell>
        </row>
        <row r="280">
          <cell r="A280" t="str">
            <v xml:space="preserve">  Cash-Peers</v>
          </cell>
          <cell r="B280" t="str">
            <v>100 - 199 Beds</v>
          </cell>
        </row>
        <row r="281">
          <cell r="A281" t="str">
            <v xml:space="preserve">    [Current_Ratio_Peers] Current Ratio-Peers</v>
          </cell>
          <cell r="B281" t="str">
            <v>100 - 199 Beds</v>
          </cell>
          <cell r="C281">
            <v>0</v>
          </cell>
          <cell r="E281">
            <v>1.6999999999999995</v>
          </cell>
          <cell r="G281">
            <v>0</v>
          </cell>
          <cell r="I281">
            <v>1.9499999999999995</v>
          </cell>
          <cell r="K281">
            <v>0</v>
          </cell>
          <cell r="M281">
            <v>0</v>
          </cell>
          <cell r="O281">
            <v>0</v>
          </cell>
          <cell r="Q281">
            <v>0</v>
          </cell>
          <cell r="S281">
            <v>0</v>
          </cell>
        </row>
        <row r="282">
          <cell r="A282" t="str">
            <v xml:space="preserve">    [Days_Payable_Peers] Days Payable-Peers</v>
          </cell>
          <cell r="B282" t="str">
            <v>100 - 199 Beds</v>
          </cell>
          <cell r="C282">
            <v>0</v>
          </cell>
          <cell r="E282">
            <v>56.899999999999984</v>
          </cell>
          <cell r="G282">
            <v>0</v>
          </cell>
          <cell r="I282">
            <v>50.399999999999984</v>
          </cell>
          <cell r="K282">
            <v>0</v>
          </cell>
          <cell r="M282">
            <v>0</v>
          </cell>
          <cell r="O282">
            <v>0</v>
          </cell>
          <cell r="Q282">
            <v>0</v>
          </cell>
          <cell r="S282">
            <v>0</v>
          </cell>
        </row>
        <row r="283">
          <cell r="A283" t="str">
            <v xml:space="preserve">    [Days_Receivable_Peers] Days Receivable-Peers</v>
          </cell>
          <cell r="B283" t="str">
            <v>100 - 199 Beds</v>
          </cell>
          <cell r="C283">
            <v>0</v>
          </cell>
          <cell r="E283">
            <v>43.800000000000004</v>
          </cell>
          <cell r="G283">
            <v>0</v>
          </cell>
          <cell r="I283">
            <v>43.5</v>
          </cell>
          <cell r="K283">
            <v>0</v>
          </cell>
          <cell r="M283">
            <v>0</v>
          </cell>
          <cell r="O283">
            <v>0</v>
          </cell>
          <cell r="Q283">
            <v>0</v>
          </cell>
          <cell r="S283">
            <v>0</v>
          </cell>
        </row>
        <row r="284">
          <cell r="A284" t="str">
            <v xml:space="preserve">    [Days_Cash_on_Hand_Peers] Days Cash on Hand-Peers</v>
          </cell>
          <cell r="B284" t="str">
            <v>100 - 199 Beds</v>
          </cell>
          <cell r="C284">
            <v>0</v>
          </cell>
          <cell r="E284">
            <v>74.799999999999983</v>
          </cell>
          <cell r="G284">
            <v>0</v>
          </cell>
          <cell r="I284">
            <v>0</v>
          </cell>
          <cell r="K284">
            <v>0</v>
          </cell>
          <cell r="M284">
            <v>0</v>
          </cell>
          <cell r="O284">
            <v>0</v>
          </cell>
          <cell r="Q284">
            <v>0</v>
          </cell>
          <cell r="S284">
            <v>0</v>
          </cell>
        </row>
        <row r="285">
          <cell r="A285" t="str">
            <v xml:space="preserve">    [Cash_Flow_Margin_Peers] Cash Flow Margin-Peers</v>
          </cell>
          <cell r="B285" t="str">
            <v>100 - 199 Beds</v>
          </cell>
          <cell r="C285">
            <v>0</v>
          </cell>
          <cell r="E285">
            <v>0</v>
          </cell>
          <cell r="G285">
            <v>0</v>
          </cell>
          <cell r="I285">
            <v>0</v>
          </cell>
          <cell r="K285">
            <v>0</v>
          </cell>
          <cell r="M285">
            <v>0</v>
          </cell>
          <cell r="O285">
            <v>0</v>
          </cell>
          <cell r="Q285">
            <v>0</v>
          </cell>
          <cell r="S285">
            <v>0</v>
          </cell>
        </row>
        <row r="286">
          <cell r="A286" t="str">
            <v xml:space="preserve">    [Cash_to_Long_Term_Debt_Peers] Cash to Long Term Debt-Peers</v>
          </cell>
          <cell r="B286" t="str">
            <v>100 - 199 Beds</v>
          </cell>
          <cell r="C286">
            <v>0</v>
          </cell>
          <cell r="E286">
            <v>0</v>
          </cell>
          <cell r="G286">
            <v>0</v>
          </cell>
          <cell r="I286">
            <v>0</v>
          </cell>
          <cell r="K286">
            <v>0</v>
          </cell>
          <cell r="M286">
            <v>0</v>
          </cell>
          <cell r="O286">
            <v>0</v>
          </cell>
          <cell r="Q286">
            <v>0</v>
          </cell>
          <cell r="S286">
            <v>0</v>
          </cell>
        </row>
        <row r="287">
          <cell r="A287" t="str">
            <v xml:space="preserve">    [Cash_Flow_to_Total_Debt_Peers] Cash Flow to Total Debt-Peers</v>
          </cell>
          <cell r="B287" t="str">
            <v>100 - 199 Beds</v>
          </cell>
          <cell r="C287">
            <v>0</v>
          </cell>
          <cell r="E287">
            <v>0.28000000000000008</v>
          </cell>
          <cell r="G287">
            <v>0</v>
          </cell>
          <cell r="I287">
            <v>0.29499999999999998</v>
          </cell>
          <cell r="K287">
            <v>0</v>
          </cell>
          <cell r="M287">
            <v>0</v>
          </cell>
          <cell r="O287">
            <v>0</v>
          </cell>
          <cell r="Q287">
            <v>0</v>
          </cell>
          <cell r="S287">
            <v>0</v>
          </cell>
        </row>
        <row r="288">
          <cell r="A288" t="str">
            <v xml:space="preserve">  Unit-Peers</v>
          </cell>
          <cell r="B288" t="str">
            <v>100 - 199 Beds</v>
          </cell>
        </row>
        <row r="289">
          <cell r="A289" t="str">
            <v xml:space="preserve">    [Gross_Price_per_Discharge_Peers] Gross Price per Discharge-Peers</v>
          </cell>
          <cell r="B289" t="str">
            <v>100 - 199 Beds</v>
          </cell>
          <cell r="C289">
            <v>0</v>
          </cell>
          <cell r="E289">
            <v>30538</v>
          </cell>
          <cell r="G289">
            <v>0</v>
          </cell>
          <cell r="I289">
            <v>31599</v>
          </cell>
          <cell r="K289">
            <v>0</v>
          </cell>
          <cell r="M289">
            <v>0</v>
          </cell>
          <cell r="O289">
            <v>0</v>
          </cell>
          <cell r="Q289">
            <v>0</v>
          </cell>
          <cell r="S289">
            <v>0</v>
          </cell>
        </row>
        <row r="290">
          <cell r="A290" t="str">
            <v xml:space="preserve">    [Gross_Price_per_Visit_Peers] Gross Price per Visit-Peers</v>
          </cell>
          <cell r="B290" t="str">
            <v>100 - 199 Beds</v>
          </cell>
          <cell r="C290">
            <v>0</v>
          </cell>
          <cell r="E290">
            <v>0</v>
          </cell>
          <cell r="G290">
            <v>0</v>
          </cell>
          <cell r="I290">
            <v>0</v>
          </cell>
          <cell r="K290">
            <v>0</v>
          </cell>
          <cell r="M290">
            <v>0</v>
          </cell>
          <cell r="O290">
            <v>0</v>
          </cell>
          <cell r="Q290">
            <v>0</v>
          </cell>
          <cell r="S290">
            <v>0</v>
          </cell>
        </row>
        <row r="291">
          <cell r="A291" t="str">
            <v xml:space="preserve">    [Gross_Rev_per_Adj_Admits_Peers] Gross Revenue per Adj Admission-Peers</v>
          </cell>
          <cell r="B291" t="str">
            <v>100 - 199 Beds</v>
          </cell>
          <cell r="C291">
            <v>0</v>
          </cell>
          <cell r="E291">
            <v>0</v>
          </cell>
          <cell r="G291">
            <v>0</v>
          </cell>
          <cell r="I291">
            <v>0</v>
          </cell>
          <cell r="K291">
            <v>0</v>
          </cell>
          <cell r="M291">
            <v>0</v>
          </cell>
          <cell r="O291">
            <v>0</v>
          </cell>
          <cell r="Q291">
            <v>0</v>
          </cell>
          <cell r="S291">
            <v>0</v>
          </cell>
        </row>
        <row r="292">
          <cell r="A292" t="str">
            <v xml:space="preserve">    [Net_Rev_per_Adj_Admits_Peers] Net Revenue per Adjusted Admission-Peers</v>
          </cell>
          <cell r="B292" t="str">
            <v>100 - 199 Beds</v>
          </cell>
          <cell r="C292">
            <v>0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  <cell r="M292">
            <v>0</v>
          </cell>
          <cell r="O292">
            <v>0</v>
          </cell>
          <cell r="Q292">
            <v>0</v>
          </cell>
          <cell r="S292">
            <v>0</v>
          </cell>
        </row>
        <row r="293">
          <cell r="A293" t="str">
            <v xml:space="preserve">  Payer-Peers</v>
          </cell>
          <cell r="B293" t="str">
            <v>100 - 199 Beds</v>
          </cell>
        </row>
        <row r="294">
          <cell r="A294" t="str">
            <v xml:space="preserve">    [Medicare_Gross_Pct_Ttl_Gross_Peers] Medicare Gross as % of Ttl Gross Rev-Peers</v>
          </cell>
          <cell r="B294" t="str">
            <v>100 - 199 Beds</v>
          </cell>
          <cell r="C294">
            <v>0</v>
          </cell>
          <cell r="E294">
            <v>0</v>
          </cell>
          <cell r="G294">
            <v>0</v>
          </cell>
          <cell r="I294">
            <v>0</v>
          </cell>
          <cell r="K294">
            <v>0</v>
          </cell>
          <cell r="M294">
            <v>0</v>
          </cell>
          <cell r="O294">
            <v>0</v>
          </cell>
          <cell r="Q294">
            <v>0</v>
          </cell>
          <cell r="S294">
            <v>0</v>
          </cell>
        </row>
        <row r="295">
          <cell r="A295" t="str">
            <v xml:space="preserve">    [Medicaid_Gross_Pct_Ttl_Gross_Peers] Medicaid Gross as % of Ttl Gross Rev-Peers</v>
          </cell>
          <cell r="B295" t="str">
            <v>100 - 199 Beds</v>
          </cell>
          <cell r="C295">
            <v>0</v>
          </cell>
          <cell r="E295">
            <v>0</v>
          </cell>
          <cell r="G295">
            <v>0</v>
          </cell>
          <cell r="I295">
            <v>0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  <cell r="S295">
            <v>0</v>
          </cell>
        </row>
        <row r="296">
          <cell r="A296" t="str">
            <v xml:space="preserve">    [CommSelf_Gross_Pct_Ttl_Gross_Peers] Comm/self Gross as % of Ttl Gross Rev-Peers</v>
          </cell>
          <cell r="B296" t="str">
            <v>100 - 199 Beds</v>
          </cell>
          <cell r="C296">
            <v>0</v>
          </cell>
          <cell r="E296">
            <v>0</v>
          </cell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  <cell r="S296">
            <v>0</v>
          </cell>
        </row>
        <row r="297">
          <cell r="A297" t="str">
            <v xml:space="preserve">    [Phys_Gross_Pct_Ttl_Gross_Peers] Physician Gross as % of Ttl Gross Rev-Peers</v>
          </cell>
          <cell r="B297" t="str">
            <v>100 - 199 Beds</v>
          </cell>
          <cell r="C297">
            <v>0</v>
          </cell>
          <cell r="E297">
            <v>0</v>
          </cell>
          <cell r="G297">
            <v>0</v>
          </cell>
          <cell r="I297">
            <v>0</v>
          </cell>
          <cell r="K297">
            <v>0</v>
          </cell>
          <cell r="M297">
            <v>0</v>
          </cell>
          <cell r="O297">
            <v>0</v>
          </cell>
          <cell r="Q297">
            <v>0</v>
          </cell>
          <cell r="S297">
            <v>0</v>
          </cell>
        </row>
        <row r="298">
          <cell r="A298" t="str">
            <v xml:space="preserve">    [Medicare_Pct_Net_Rev_Peers] Medicare % of Net Rev-Peers</v>
          </cell>
          <cell r="B298" t="str">
            <v>100 - 199 Beds</v>
          </cell>
          <cell r="C298">
            <v>0</v>
          </cell>
          <cell r="E298">
            <v>0</v>
          </cell>
          <cell r="G298">
            <v>0</v>
          </cell>
          <cell r="I298">
            <v>0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  <cell r="S298">
            <v>0</v>
          </cell>
        </row>
        <row r="299">
          <cell r="A299" t="str">
            <v xml:space="preserve">    [Medicaid_Pct_Net_Rev_Peers] Medicaid % of Net Rev-Peers</v>
          </cell>
          <cell r="B299" t="str">
            <v>100 - 199 Beds</v>
          </cell>
          <cell r="C299">
            <v>0</v>
          </cell>
          <cell r="E299">
            <v>0</v>
          </cell>
          <cell r="G299">
            <v>0</v>
          </cell>
          <cell r="I299">
            <v>0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  <cell r="S299">
            <v>0</v>
          </cell>
        </row>
        <row r="300">
          <cell r="A300" t="str">
            <v xml:space="preserve">    [CommSelf_Pct_Net_Rev_Peers] Comm/self % of Net Rev-Peers</v>
          </cell>
          <cell r="B300" t="str">
            <v>100 - 199 Beds</v>
          </cell>
          <cell r="C300">
            <v>0</v>
          </cell>
          <cell r="E300">
            <v>0</v>
          </cell>
          <cell r="G300">
            <v>0</v>
          </cell>
          <cell r="I300">
            <v>0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  <cell r="S300">
            <v>0</v>
          </cell>
        </row>
        <row r="301">
          <cell r="A301" t="str">
            <v xml:space="preserve">    [Phys_Pct_Net_Rev_Peers] Physician % of Net Rev-Peers</v>
          </cell>
          <cell r="B301" t="str">
            <v>100 - 199 Beds</v>
          </cell>
          <cell r="C301">
            <v>0</v>
          </cell>
          <cell r="E301">
            <v>0</v>
          </cell>
          <cell r="G301">
            <v>0</v>
          </cell>
          <cell r="I301">
            <v>0</v>
          </cell>
          <cell r="K301">
            <v>0</v>
          </cell>
          <cell r="M301">
            <v>0</v>
          </cell>
          <cell r="O301">
            <v>0</v>
          </cell>
          <cell r="Q301">
            <v>0</v>
          </cell>
          <cell r="S301">
            <v>0</v>
          </cell>
        </row>
        <row r="302">
          <cell r="A302" t="str">
            <v xml:space="preserve">    [Free_Care_Gross_Peers] Free Care (Gross Revenue)-Peers</v>
          </cell>
          <cell r="B302" t="str">
            <v>100 - 199 Beds</v>
          </cell>
          <cell r="C302">
            <v>0</v>
          </cell>
          <cell r="E302">
            <v>0</v>
          </cell>
          <cell r="G302">
            <v>0</v>
          </cell>
          <cell r="I302">
            <v>0</v>
          </cell>
          <cell r="K302">
            <v>0</v>
          </cell>
          <cell r="M302">
            <v>0</v>
          </cell>
          <cell r="O302">
            <v>0</v>
          </cell>
          <cell r="Q302">
            <v>0</v>
          </cell>
          <cell r="S302">
            <v>0</v>
          </cell>
        </row>
        <row r="303">
          <cell r="A303" t="str">
            <v>Accounts</v>
          </cell>
          <cell r="B303" t="str">
            <v>Levels</v>
          </cell>
        </row>
        <row r="304">
          <cell r="A304" t="str">
            <v>Hospital Benchmark Metrics-Peers</v>
          </cell>
          <cell r="B304" t="str">
            <v>All Teaching</v>
          </cell>
        </row>
        <row r="305">
          <cell r="A305" t="str">
            <v xml:space="preserve">  Utilization-Peers</v>
          </cell>
          <cell r="B305" t="str">
            <v>All Teaching</v>
          </cell>
        </row>
        <row r="306">
          <cell r="A306" t="str">
            <v xml:space="preserve">    [Avg_Daily_Census_Peers] Average Daily Census-Peers</v>
          </cell>
          <cell r="B306" t="str">
            <v>All Teaching</v>
          </cell>
          <cell r="C306">
            <v>0</v>
          </cell>
          <cell r="E306">
            <v>191.50000000000003</v>
          </cell>
          <cell r="G306">
            <v>0</v>
          </cell>
          <cell r="I306">
            <v>186</v>
          </cell>
          <cell r="K306">
            <v>0</v>
          </cell>
          <cell r="M306">
            <v>0</v>
          </cell>
          <cell r="O306">
            <v>0</v>
          </cell>
          <cell r="Q306">
            <v>0</v>
          </cell>
          <cell r="S306">
            <v>0</v>
          </cell>
        </row>
        <row r="307">
          <cell r="A307" t="str">
            <v xml:space="preserve">    [Avg_Length_of_Stay_Peers] Average Length of Stay-Peers</v>
          </cell>
          <cell r="B307" t="str">
            <v>All Teaching</v>
          </cell>
          <cell r="C307">
            <v>0</v>
          </cell>
          <cell r="E307">
            <v>4.7000000000000011</v>
          </cell>
          <cell r="G307">
            <v>0</v>
          </cell>
          <cell r="I307">
            <v>4.7000000000000011</v>
          </cell>
          <cell r="K307">
            <v>0</v>
          </cell>
          <cell r="M307">
            <v>0</v>
          </cell>
          <cell r="O307">
            <v>0</v>
          </cell>
          <cell r="Q307">
            <v>0</v>
          </cell>
          <cell r="S307">
            <v>0</v>
          </cell>
        </row>
        <row r="308">
          <cell r="A308" t="str">
            <v xml:space="preserve">    [Acute_ALOS_Peers] Acute ALOS-Peers</v>
          </cell>
          <cell r="B308" t="str">
            <v>All Teaching</v>
          </cell>
          <cell r="C308">
            <v>0</v>
          </cell>
          <cell r="E308">
            <v>0</v>
          </cell>
          <cell r="G308">
            <v>0</v>
          </cell>
          <cell r="I308">
            <v>0</v>
          </cell>
          <cell r="K308">
            <v>0</v>
          </cell>
          <cell r="M308">
            <v>0</v>
          </cell>
          <cell r="O308">
            <v>0</v>
          </cell>
          <cell r="Q308">
            <v>0</v>
          </cell>
          <cell r="S308">
            <v>0</v>
          </cell>
        </row>
        <row r="309">
          <cell r="A309" t="str">
            <v xml:space="preserve">    [Adj_Admits_Peers] Adjusted Admissions-Peers</v>
          </cell>
          <cell r="B309" t="str">
            <v>All Teaching</v>
          </cell>
          <cell r="C309">
            <v>0</v>
          </cell>
          <cell r="E309">
            <v>0</v>
          </cell>
          <cell r="G309">
            <v>0</v>
          </cell>
          <cell r="I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  <cell r="S309">
            <v>0</v>
          </cell>
        </row>
        <row r="310">
          <cell r="A310" t="str">
            <v xml:space="preserve">    [Adj_Days_Peers] Adjusted Days-Peers</v>
          </cell>
          <cell r="B310" t="str">
            <v>All Teaching</v>
          </cell>
          <cell r="C310">
            <v>0</v>
          </cell>
          <cell r="E310">
            <v>0</v>
          </cell>
          <cell r="G310">
            <v>0</v>
          </cell>
          <cell r="I310">
            <v>0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</row>
        <row r="311">
          <cell r="A311" t="str">
            <v xml:space="preserve">    [Acute_Care_Ave_Daily_Census_Peers] Acute Care Ave Daily Census-Peers</v>
          </cell>
          <cell r="B311" t="str">
            <v>All Teaching</v>
          </cell>
          <cell r="C311">
            <v>0</v>
          </cell>
          <cell r="E311">
            <v>0</v>
          </cell>
          <cell r="G311">
            <v>0</v>
          </cell>
          <cell r="I311">
            <v>0</v>
          </cell>
          <cell r="K311">
            <v>0</v>
          </cell>
          <cell r="M311">
            <v>0</v>
          </cell>
          <cell r="O311">
            <v>0</v>
          </cell>
          <cell r="Q311">
            <v>0</v>
          </cell>
          <cell r="S311">
            <v>0</v>
          </cell>
        </row>
        <row r="312">
          <cell r="A312" t="str">
            <v xml:space="preserve">  Capital-Peers</v>
          </cell>
          <cell r="B312" t="str">
            <v>All Teaching</v>
          </cell>
        </row>
        <row r="313">
          <cell r="A313" t="str">
            <v xml:space="preserve">    [Age_of_Plant_Peers] Age of Plant-Peers</v>
          </cell>
          <cell r="B313" t="str">
            <v>All Teaching</v>
          </cell>
          <cell r="C313">
            <v>0</v>
          </cell>
          <cell r="E313">
            <v>11.200000000000001</v>
          </cell>
          <cell r="G313">
            <v>0</v>
          </cell>
          <cell r="I313">
            <v>11.200000000000001</v>
          </cell>
          <cell r="K313">
            <v>0</v>
          </cell>
          <cell r="M313">
            <v>0</v>
          </cell>
          <cell r="O313">
            <v>0</v>
          </cell>
          <cell r="Q313">
            <v>0</v>
          </cell>
          <cell r="S313">
            <v>0</v>
          </cell>
        </row>
        <row r="314">
          <cell r="A314" t="str">
            <v xml:space="preserve">    [Age_of_Plant_Building_Peers] Age of Plant - Building-Peers</v>
          </cell>
          <cell r="B314" t="str">
            <v>All Teaching</v>
          </cell>
          <cell r="C314">
            <v>0</v>
          </cell>
          <cell r="E314">
            <v>0</v>
          </cell>
          <cell r="G314">
            <v>0</v>
          </cell>
          <cell r="I314">
            <v>0</v>
          </cell>
          <cell r="K314">
            <v>0</v>
          </cell>
          <cell r="M314">
            <v>0</v>
          </cell>
          <cell r="O314">
            <v>0</v>
          </cell>
          <cell r="Q314">
            <v>0</v>
          </cell>
          <cell r="S314">
            <v>0</v>
          </cell>
        </row>
        <row r="315">
          <cell r="A315" t="str">
            <v xml:space="preserve">    [Age_of_Plant_Equipment_Peers] Age of Plant - Equipment-Peers</v>
          </cell>
          <cell r="B315" t="str">
            <v>All Teaching</v>
          </cell>
          <cell r="C315">
            <v>0</v>
          </cell>
          <cell r="E315">
            <v>0</v>
          </cell>
          <cell r="G315">
            <v>0</v>
          </cell>
          <cell r="I315">
            <v>0</v>
          </cell>
          <cell r="K315">
            <v>0</v>
          </cell>
          <cell r="M315">
            <v>0</v>
          </cell>
          <cell r="O315">
            <v>0</v>
          </cell>
          <cell r="Q315">
            <v>0</v>
          </cell>
          <cell r="S315">
            <v>0</v>
          </cell>
        </row>
        <row r="316">
          <cell r="A316" t="str">
            <v xml:space="preserve">    [Long_Term_Debt_to_Capization_Peers] Long Term Debt to Capitalization-Peers</v>
          </cell>
          <cell r="B316" t="str">
            <v>All Teaching</v>
          </cell>
          <cell r="C316">
            <v>0</v>
          </cell>
          <cell r="E316">
            <v>0.30599999999999999</v>
          </cell>
          <cell r="G316">
            <v>0</v>
          </cell>
          <cell r="I316">
            <v>0.35299999999999992</v>
          </cell>
          <cell r="K316">
            <v>0</v>
          </cell>
          <cell r="M316">
            <v>0</v>
          </cell>
          <cell r="O316">
            <v>0</v>
          </cell>
          <cell r="Q316">
            <v>0</v>
          </cell>
          <cell r="S316">
            <v>0</v>
          </cell>
        </row>
        <row r="317">
          <cell r="A317" t="str">
            <v xml:space="preserve">    [Debt_per_Staffed_Bed_Peers] Debt per Staffed Bed-Peers</v>
          </cell>
          <cell r="B317" t="str">
            <v>All Teaching</v>
          </cell>
          <cell r="C317">
            <v>0</v>
          </cell>
          <cell r="E317">
            <v>0</v>
          </cell>
          <cell r="G317">
            <v>0</v>
          </cell>
          <cell r="I317">
            <v>0</v>
          </cell>
          <cell r="K317">
            <v>0</v>
          </cell>
          <cell r="M317">
            <v>0</v>
          </cell>
          <cell r="O317">
            <v>0</v>
          </cell>
          <cell r="Q317">
            <v>0</v>
          </cell>
          <cell r="S317">
            <v>0</v>
          </cell>
        </row>
        <row r="318">
          <cell r="A318" t="str">
            <v xml:space="preserve">    [Net_Prop_Plant_and_Equip_per_Staffed_Bed_Peers] Net Prop, Plant &amp; Equip per Staffed Bed-Peers</v>
          </cell>
          <cell r="B318" t="str">
            <v>All Teaching</v>
          </cell>
          <cell r="C318">
            <v>0</v>
          </cell>
          <cell r="E318">
            <v>0</v>
          </cell>
          <cell r="G318">
            <v>0</v>
          </cell>
          <cell r="I318">
            <v>0</v>
          </cell>
          <cell r="K318">
            <v>0</v>
          </cell>
          <cell r="M318">
            <v>0</v>
          </cell>
          <cell r="O318">
            <v>0</v>
          </cell>
          <cell r="Q318">
            <v>0</v>
          </cell>
          <cell r="S318">
            <v>0</v>
          </cell>
        </row>
        <row r="319">
          <cell r="A319" t="str">
            <v xml:space="preserve">    [Long_Term_Debt_to_Total_Assets_Peers] Long Term Debt to Total Assets-Peers</v>
          </cell>
          <cell r="B319" t="str">
            <v>All Teaching</v>
          </cell>
          <cell r="C319">
            <v>0</v>
          </cell>
          <cell r="E319">
            <v>0</v>
          </cell>
          <cell r="G319">
            <v>0</v>
          </cell>
          <cell r="I319">
            <v>0</v>
          </cell>
          <cell r="K319">
            <v>0</v>
          </cell>
          <cell r="M319">
            <v>0</v>
          </cell>
          <cell r="O319">
            <v>0</v>
          </cell>
          <cell r="Q319">
            <v>0</v>
          </cell>
          <cell r="S319">
            <v>0</v>
          </cell>
        </row>
        <row r="320">
          <cell r="A320" t="str">
            <v xml:space="preserve">    [Debt_Service_Coverage_Ratio_Peers] Debt Service Coverage Ratio-Peers</v>
          </cell>
          <cell r="B320" t="str">
            <v>All Teaching</v>
          </cell>
          <cell r="C320">
            <v>0</v>
          </cell>
          <cell r="E320">
            <v>5</v>
          </cell>
          <cell r="G320">
            <v>0</v>
          </cell>
          <cell r="I320">
            <v>5.2999999999999989</v>
          </cell>
          <cell r="K320">
            <v>0</v>
          </cell>
          <cell r="M320">
            <v>0</v>
          </cell>
          <cell r="O320">
            <v>0</v>
          </cell>
          <cell r="Q320">
            <v>0</v>
          </cell>
          <cell r="S320">
            <v>0</v>
          </cell>
        </row>
        <row r="321">
          <cell r="A321" t="str">
            <v xml:space="preserve">    [Depreciation_Rate_Peers] Depreciation Rate-Peers</v>
          </cell>
          <cell r="B321" t="str">
            <v>All Teaching</v>
          </cell>
          <cell r="C321">
            <v>0</v>
          </cell>
          <cell r="E321">
            <v>4.7999999999999989</v>
          </cell>
          <cell r="G321">
            <v>0</v>
          </cell>
          <cell r="I321">
            <v>4.7000000000000011</v>
          </cell>
          <cell r="K321">
            <v>0</v>
          </cell>
          <cell r="M321">
            <v>0</v>
          </cell>
          <cell r="O321">
            <v>0</v>
          </cell>
          <cell r="Q321">
            <v>0</v>
          </cell>
          <cell r="S321">
            <v>0</v>
          </cell>
        </row>
        <row r="322">
          <cell r="A322" t="str">
            <v xml:space="preserve">    [Cap_Expenditures_to_Depreciation_Peers] Capital Expenditures to Depreciation-Peers</v>
          </cell>
          <cell r="B322" t="str">
            <v>All Teaching</v>
          </cell>
          <cell r="C322">
            <v>0</v>
          </cell>
          <cell r="E322">
            <v>0</v>
          </cell>
          <cell r="G322">
            <v>0</v>
          </cell>
          <cell r="I322">
            <v>0</v>
          </cell>
          <cell r="K322">
            <v>0</v>
          </cell>
          <cell r="M322">
            <v>0</v>
          </cell>
          <cell r="O322">
            <v>0</v>
          </cell>
          <cell r="Q322">
            <v>0</v>
          </cell>
          <cell r="S322">
            <v>0</v>
          </cell>
        </row>
        <row r="323">
          <cell r="A323" t="str">
            <v xml:space="preserve">    [Cap_Expenditure_Growth_Rate_Peers] Capital Expenditure Growth Rate-Peers</v>
          </cell>
          <cell r="B323" t="str">
            <v>All Teaching</v>
          </cell>
          <cell r="C323">
            <v>0</v>
          </cell>
          <cell r="E323">
            <v>5</v>
          </cell>
          <cell r="G323">
            <v>0</v>
          </cell>
          <cell r="I323">
            <v>5.2000000000000011</v>
          </cell>
          <cell r="K323">
            <v>0</v>
          </cell>
          <cell r="M323">
            <v>0</v>
          </cell>
          <cell r="O323">
            <v>0</v>
          </cell>
          <cell r="Q323">
            <v>0</v>
          </cell>
          <cell r="S323">
            <v>0</v>
          </cell>
        </row>
        <row r="324">
          <cell r="A324" t="str">
            <v xml:space="preserve">    [Cap_Acquisitions_as_a_pct_of_Net_Patient_Rev_Peers] Capital Acquisitions as a % of Net Patient Rev-Peers</v>
          </cell>
          <cell r="B324" t="str">
            <v>All Teaching</v>
          </cell>
          <cell r="C324">
            <v>0</v>
          </cell>
          <cell r="E324">
            <v>0</v>
          </cell>
          <cell r="G324">
            <v>0</v>
          </cell>
          <cell r="I324">
            <v>0</v>
          </cell>
          <cell r="K324">
            <v>0</v>
          </cell>
          <cell r="M324">
            <v>0</v>
          </cell>
          <cell r="O324">
            <v>0</v>
          </cell>
          <cell r="Q324">
            <v>0</v>
          </cell>
          <cell r="S324">
            <v>0</v>
          </cell>
        </row>
        <row r="325">
          <cell r="A325" t="str">
            <v xml:space="preserve">  Revenue-Peers</v>
          </cell>
          <cell r="B325" t="str">
            <v>All Teaching</v>
          </cell>
        </row>
        <row r="326">
          <cell r="A326" t="str">
            <v xml:space="preserve">    [Deduction_pct_Peers] Deduction %-Peers</v>
          </cell>
          <cell r="B326" t="str">
            <v>All Teaching</v>
          </cell>
          <cell r="C326">
            <v>0</v>
          </cell>
          <cell r="E326">
            <v>0.66900000000000015</v>
          </cell>
          <cell r="G326">
            <v>0</v>
          </cell>
          <cell r="I326">
            <v>0.67499999999999993</v>
          </cell>
          <cell r="K326">
            <v>0</v>
          </cell>
          <cell r="M326">
            <v>0</v>
          </cell>
          <cell r="O326">
            <v>0</v>
          </cell>
          <cell r="Q326">
            <v>0</v>
          </cell>
          <cell r="S326">
            <v>0</v>
          </cell>
        </row>
        <row r="327">
          <cell r="A327" t="str">
            <v xml:space="preserve">    [Bad_Debt_pct_Peers] Bad Debt %-Peers</v>
          </cell>
          <cell r="B327" t="str">
            <v>All Teaching</v>
          </cell>
          <cell r="C327">
            <v>0</v>
          </cell>
          <cell r="E327">
            <v>4.0999999999999995E-2</v>
          </cell>
          <cell r="G327">
            <v>0</v>
          </cell>
          <cell r="I327">
            <v>3.6999999999999991E-2</v>
          </cell>
          <cell r="K327">
            <v>0</v>
          </cell>
          <cell r="M327">
            <v>0</v>
          </cell>
          <cell r="O327">
            <v>0</v>
          </cell>
          <cell r="Q327">
            <v>0</v>
          </cell>
          <cell r="S327">
            <v>0</v>
          </cell>
        </row>
        <row r="328">
          <cell r="A328" t="str">
            <v xml:space="preserve">    [Free_Care_pct_Peers] Free Care %-Peers</v>
          </cell>
          <cell r="B328" t="str">
            <v>All Teaching</v>
          </cell>
          <cell r="C328">
            <v>0</v>
          </cell>
          <cell r="E328">
            <v>0</v>
          </cell>
          <cell r="G328">
            <v>0</v>
          </cell>
          <cell r="I328">
            <v>0</v>
          </cell>
          <cell r="K328">
            <v>0</v>
          </cell>
          <cell r="M328">
            <v>0</v>
          </cell>
          <cell r="O328">
            <v>0</v>
          </cell>
          <cell r="Q328">
            <v>0</v>
          </cell>
          <cell r="S328">
            <v>0</v>
          </cell>
        </row>
        <row r="329">
          <cell r="A329" t="str">
            <v xml:space="preserve">    [Operating_Margin_pct_Peers] Operating Margin %-Peers</v>
          </cell>
          <cell r="B329" t="str">
            <v>All Teaching</v>
          </cell>
          <cell r="C329">
            <v>0</v>
          </cell>
          <cell r="E329">
            <v>2.9500000000000009E-2</v>
          </cell>
          <cell r="G329">
            <v>0</v>
          </cell>
          <cell r="I329">
            <v>3.3000000000000015E-2</v>
          </cell>
          <cell r="K329">
            <v>0</v>
          </cell>
          <cell r="M329">
            <v>0</v>
          </cell>
          <cell r="O329">
            <v>0</v>
          </cell>
          <cell r="Q329">
            <v>0</v>
          </cell>
          <cell r="S329">
            <v>0</v>
          </cell>
        </row>
        <row r="330">
          <cell r="A330" t="str">
            <v xml:space="preserve">    [Total_Margin_pct_Peers] Total Margin %-Peers</v>
          </cell>
          <cell r="B330" t="str">
            <v>All Teaching</v>
          </cell>
          <cell r="C330">
            <v>0</v>
          </cell>
          <cell r="E330">
            <v>5.6000000000000015E-2</v>
          </cell>
          <cell r="G330">
            <v>0</v>
          </cell>
          <cell r="I330">
            <v>4.1999999999999989E-2</v>
          </cell>
          <cell r="K330">
            <v>0</v>
          </cell>
          <cell r="M330">
            <v>0</v>
          </cell>
          <cell r="O330">
            <v>0</v>
          </cell>
          <cell r="Q330">
            <v>0</v>
          </cell>
          <cell r="S330">
            <v>0</v>
          </cell>
        </row>
        <row r="331">
          <cell r="A331" t="str">
            <v xml:space="preserve">    [Outpatient_Gross_Rev_pct_Peers] Outpatient Gross Revenue %-Peers</v>
          </cell>
          <cell r="B331" t="str">
            <v>All Teaching</v>
          </cell>
          <cell r="C331">
            <v>0</v>
          </cell>
          <cell r="E331">
            <v>0.45300000000000007</v>
          </cell>
          <cell r="G331">
            <v>0</v>
          </cell>
          <cell r="I331">
            <v>0.46400000000000013</v>
          </cell>
          <cell r="K331">
            <v>0</v>
          </cell>
          <cell r="M331">
            <v>0</v>
          </cell>
          <cell r="O331">
            <v>0</v>
          </cell>
          <cell r="Q331">
            <v>0</v>
          </cell>
          <cell r="S331">
            <v>0</v>
          </cell>
        </row>
        <row r="332">
          <cell r="A332" t="str">
            <v xml:space="preserve">    [Inpatient_Gross_Rev_pct_Peers] Inpatient Gross Revenue %-Peers</v>
          </cell>
          <cell r="B332" t="str">
            <v>All Teaching</v>
          </cell>
          <cell r="C332">
            <v>0</v>
          </cell>
          <cell r="E332">
            <v>0.55100000000000005</v>
          </cell>
          <cell r="G332">
            <v>0</v>
          </cell>
          <cell r="I332">
            <v>0.54500000000000004</v>
          </cell>
          <cell r="K332">
            <v>0</v>
          </cell>
          <cell r="M332">
            <v>0</v>
          </cell>
          <cell r="O332">
            <v>0</v>
          </cell>
          <cell r="Q332">
            <v>0</v>
          </cell>
          <cell r="S332">
            <v>0</v>
          </cell>
        </row>
        <row r="333">
          <cell r="A333" t="str">
            <v xml:space="preserve">    [SNF_Rehab_Swing_Gross_Rev_pct_Peers] SNF/Rehab/Swing Gross Revenue %-Peers</v>
          </cell>
          <cell r="B333" t="str">
            <v>All Teaching</v>
          </cell>
          <cell r="C333">
            <v>0</v>
          </cell>
          <cell r="E333">
            <v>0</v>
          </cell>
          <cell r="G333">
            <v>0</v>
          </cell>
          <cell r="I333">
            <v>0</v>
          </cell>
          <cell r="K333">
            <v>0</v>
          </cell>
          <cell r="M333">
            <v>0</v>
          </cell>
          <cell r="O333">
            <v>0</v>
          </cell>
          <cell r="Q333">
            <v>0</v>
          </cell>
          <cell r="S333">
            <v>0</v>
          </cell>
        </row>
        <row r="334">
          <cell r="A334" t="str">
            <v xml:space="preserve">    [All_Net_Patient_Rev_pct_Peers] All Net Patient Revenue %-Peers</v>
          </cell>
          <cell r="B334" t="str">
            <v>All Teaching</v>
          </cell>
          <cell r="C334">
            <v>0</v>
          </cell>
          <cell r="E334">
            <v>0</v>
          </cell>
          <cell r="G334">
            <v>0</v>
          </cell>
          <cell r="I334">
            <v>0</v>
          </cell>
          <cell r="K334">
            <v>0</v>
          </cell>
          <cell r="M334">
            <v>0</v>
          </cell>
          <cell r="O334">
            <v>0</v>
          </cell>
          <cell r="Q334">
            <v>0</v>
          </cell>
          <cell r="S334">
            <v>0</v>
          </cell>
        </row>
        <row r="335">
          <cell r="A335" t="str">
            <v xml:space="preserve">    [Medicare_Net_Patient_Rev_pct_incl_Phys_Peers] Medicare Net Patient Revenue % including Phys-Peers</v>
          </cell>
          <cell r="B335" t="str">
            <v>All Teaching</v>
          </cell>
          <cell r="C335">
            <v>0</v>
          </cell>
          <cell r="E335">
            <v>0</v>
          </cell>
          <cell r="G335">
            <v>0</v>
          </cell>
          <cell r="I335">
            <v>0</v>
          </cell>
          <cell r="K335">
            <v>0</v>
          </cell>
          <cell r="M335">
            <v>0</v>
          </cell>
          <cell r="O335">
            <v>0</v>
          </cell>
          <cell r="Q335">
            <v>0</v>
          </cell>
          <cell r="S335">
            <v>0</v>
          </cell>
        </row>
        <row r="336">
          <cell r="A336" t="str">
            <v xml:space="preserve">    [Medicaid_Net_Patient_Rev_pct_incl_Phys_Peers] Medicaid Net Patient Revenue % including Phys-Peers</v>
          </cell>
          <cell r="B336" t="str">
            <v>All Teaching</v>
          </cell>
          <cell r="C336">
            <v>0</v>
          </cell>
          <cell r="E336">
            <v>0</v>
          </cell>
          <cell r="G336">
            <v>0</v>
          </cell>
          <cell r="I336">
            <v>0</v>
          </cell>
          <cell r="K336">
            <v>0</v>
          </cell>
          <cell r="M336">
            <v>0</v>
          </cell>
          <cell r="O336">
            <v>0</v>
          </cell>
          <cell r="Q336">
            <v>0</v>
          </cell>
          <cell r="S336">
            <v>0</v>
          </cell>
        </row>
        <row r="337">
          <cell r="A337" t="str">
            <v xml:space="preserve">    [Commercial_Self_Pay_Net_Patient_Rev_pct_incl_Phys_Peers] Commercial/Self Pay Net Patient Rev % including Phys-Peers</v>
          </cell>
          <cell r="B337" t="str">
            <v>All Teaching</v>
          </cell>
          <cell r="C337">
            <v>0</v>
          </cell>
          <cell r="E337">
            <v>0</v>
          </cell>
          <cell r="G337">
            <v>0</v>
          </cell>
          <cell r="I337">
            <v>0</v>
          </cell>
          <cell r="K337">
            <v>0</v>
          </cell>
          <cell r="M337">
            <v>0</v>
          </cell>
          <cell r="O337">
            <v>0</v>
          </cell>
          <cell r="Q337">
            <v>0</v>
          </cell>
          <cell r="S337">
            <v>0</v>
          </cell>
        </row>
        <row r="338">
          <cell r="A338" t="str">
            <v xml:space="preserve">  Productivity-Peers</v>
          </cell>
          <cell r="B338" t="str">
            <v>All Teaching</v>
          </cell>
        </row>
        <row r="339">
          <cell r="A339" t="str">
            <v xml:space="preserve">    [Adj_Admits_Per_FTE_Peers] Adjusted Admissions Per FTE-Peers</v>
          </cell>
          <cell r="B339" t="str">
            <v>All Teaching</v>
          </cell>
          <cell r="C339">
            <v>0</v>
          </cell>
          <cell r="E339">
            <v>0</v>
          </cell>
          <cell r="G339">
            <v>0</v>
          </cell>
          <cell r="I339">
            <v>0</v>
          </cell>
          <cell r="K339">
            <v>0</v>
          </cell>
          <cell r="M339">
            <v>0</v>
          </cell>
          <cell r="O339">
            <v>0</v>
          </cell>
          <cell r="Q339">
            <v>0</v>
          </cell>
          <cell r="S339">
            <v>0</v>
          </cell>
        </row>
        <row r="340">
          <cell r="A340" t="str">
            <v xml:space="preserve">    [FTEs_per_100_Adj_Discharges_Peers] FTEs per 100 Adj Discharges-Peers</v>
          </cell>
          <cell r="B340" t="str">
            <v>All Teaching</v>
          </cell>
          <cell r="C340">
            <v>0</v>
          </cell>
          <cell r="E340">
            <v>0</v>
          </cell>
          <cell r="G340">
            <v>0</v>
          </cell>
          <cell r="I340">
            <v>0</v>
          </cell>
          <cell r="K340">
            <v>0</v>
          </cell>
          <cell r="M340">
            <v>0</v>
          </cell>
          <cell r="O340">
            <v>0</v>
          </cell>
          <cell r="Q340">
            <v>0</v>
          </cell>
          <cell r="S340">
            <v>0</v>
          </cell>
        </row>
        <row r="341">
          <cell r="A341" t="str">
            <v xml:space="preserve">    [FTEs_Per_Adj_Occupied_Bed_Peers] FTEs Per Adjusted Occupied Bed-Peers</v>
          </cell>
          <cell r="B341" t="str">
            <v>All Teaching</v>
          </cell>
          <cell r="C341">
            <v>0</v>
          </cell>
          <cell r="E341">
            <v>3.2700000000000009</v>
          </cell>
          <cell r="G341">
            <v>0</v>
          </cell>
          <cell r="I341">
            <v>3.1999999999999997</v>
          </cell>
          <cell r="K341">
            <v>0</v>
          </cell>
          <cell r="M341">
            <v>0</v>
          </cell>
          <cell r="O341">
            <v>0</v>
          </cell>
          <cell r="Q341">
            <v>0</v>
          </cell>
          <cell r="S341">
            <v>0</v>
          </cell>
        </row>
        <row r="342">
          <cell r="A342" t="str">
            <v xml:space="preserve">    [Return_On_Assets_Peers] Return On Assets-Peers</v>
          </cell>
          <cell r="B342" t="str">
            <v>All Teaching</v>
          </cell>
          <cell r="C342">
            <v>0</v>
          </cell>
          <cell r="E342">
            <v>5.6000000000000015E-2</v>
          </cell>
          <cell r="G342">
            <v>0</v>
          </cell>
          <cell r="I342">
            <v>3.8899999999999997E-2</v>
          </cell>
          <cell r="K342">
            <v>0</v>
          </cell>
          <cell r="M342">
            <v>0</v>
          </cell>
          <cell r="O342">
            <v>0</v>
          </cell>
          <cell r="Q342">
            <v>0</v>
          </cell>
          <cell r="S342">
            <v>0</v>
          </cell>
        </row>
        <row r="343">
          <cell r="A343" t="str">
            <v xml:space="preserve">    [OH_Exp_w_fringe_pct_of_TTL_OPEX_Peers] Overhead Expense w/ fringe, as a % of Total Operating Exp-Peers</v>
          </cell>
          <cell r="B343" t="str">
            <v>All Teaching</v>
          </cell>
          <cell r="C343">
            <v>0</v>
          </cell>
          <cell r="E343">
            <v>0</v>
          </cell>
          <cell r="G343">
            <v>0</v>
          </cell>
          <cell r="I343">
            <v>0</v>
          </cell>
          <cell r="K343">
            <v>0</v>
          </cell>
          <cell r="M343">
            <v>0</v>
          </cell>
          <cell r="O343">
            <v>0</v>
          </cell>
          <cell r="Q343">
            <v>0</v>
          </cell>
          <cell r="S343">
            <v>0</v>
          </cell>
        </row>
        <row r="344">
          <cell r="A344" t="str">
            <v xml:space="preserve">  Cost-Peers</v>
          </cell>
          <cell r="B344" t="str">
            <v>All Teaching</v>
          </cell>
        </row>
        <row r="345">
          <cell r="A345" t="str">
            <v xml:space="preserve">    [Cost_per_Adj_Admits_Peers] Cost per Adjusted Admission-Peers</v>
          </cell>
          <cell r="B345" t="str">
            <v>All Teaching</v>
          </cell>
          <cell r="C345">
            <v>0</v>
          </cell>
          <cell r="E345">
            <v>7645</v>
          </cell>
          <cell r="G345">
            <v>0</v>
          </cell>
          <cell r="I345">
            <v>7822</v>
          </cell>
          <cell r="K345">
            <v>0</v>
          </cell>
          <cell r="M345">
            <v>0</v>
          </cell>
          <cell r="O345">
            <v>0</v>
          </cell>
          <cell r="Q345">
            <v>0</v>
          </cell>
          <cell r="S345">
            <v>0</v>
          </cell>
        </row>
        <row r="346">
          <cell r="A346" t="str">
            <v xml:space="preserve">    [Salary_per_FTE_NonMD_Peers] Salary per FTE - Non-MD-Peers</v>
          </cell>
          <cell r="B346" t="str">
            <v>All Teaching</v>
          </cell>
          <cell r="C346">
            <v>0</v>
          </cell>
          <cell r="E346">
            <v>63087.999999999949</v>
          </cell>
          <cell r="G346">
            <v>0</v>
          </cell>
          <cell r="I346">
            <v>64338</v>
          </cell>
          <cell r="K346">
            <v>0</v>
          </cell>
          <cell r="M346">
            <v>0</v>
          </cell>
          <cell r="O346">
            <v>0</v>
          </cell>
          <cell r="Q346">
            <v>0</v>
          </cell>
          <cell r="S346">
            <v>0</v>
          </cell>
        </row>
        <row r="347">
          <cell r="A347" t="str">
            <v xml:space="preserve">    [Salary_and_Benefits_per_FTE_NonMD_Peers] Salary &amp; Benefits per FTE - Non-MD-Peers</v>
          </cell>
          <cell r="B347" t="str">
            <v>All Teaching</v>
          </cell>
          <cell r="C347">
            <v>0</v>
          </cell>
          <cell r="E347">
            <v>0</v>
          </cell>
          <cell r="G347">
            <v>0</v>
          </cell>
          <cell r="I347">
            <v>0</v>
          </cell>
          <cell r="K347">
            <v>0</v>
          </cell>
          <cell r="M347">
            <v>0</v>
          </cell>
          <cell r="O347">
            <v>0</v>
          </cell>
          <cell r="Q347">
            <v>0</v>
          </cell>
          <cell r="S347">
            <v>0</v>
          </cell>
        </row>
        <row r="348">
          <cell r="A348" t="str">
            <v xml:space="preserve">    [Fringe_Benefit_pct_NonMD_Peers] Fringe Benefit % - Non-MD-Peers</v>
          </cell>
          <cell r="B348" t="str">
            <v>All Teaching</v>
          </cell>
          <cell r="C348">
            <v>0</v>
          </cell>
          <cell r="E348">
            <v>0</v>
          </cell>
          <cell r="G348">
            <v>0</v>
          </cell>
          <cell r="I348">
            <v>0</v>
          </cell>
          <cell r="K348">
            <v>0</v>
          </cell>
          <cell r="M348">
            <v>0</v>
          </cell>
          <cell r="O348">
            <v>0</v>
          </cell>
          <cell r="Q348">
            <v>0</v>
          </cell>
          <cell r="S348">
            <v>0</v>
          </cell>
        </row>
        <row r="349">
          <cell r="A349" t="str">
            <v xml:space="preserve">    [Comp_Ratio_Peers] Compensation Ratio-Peers</v>
          </cell>
          <cell r="B349" t="str">
            <v>All Teaching</v>
          </cell>
          <cell r="C349">
            <v>0</v>
          </cell>
          <cell r="E349">
            <v>0</v>
          </cell>
          <cell r="G349">
            <v>0</v>
          </cell>
          <cell r="I349">
            <v>0</v>
          </cell>
          <cell r="K349">
            <v>0</v>
          </cell>
          <cell r="M349">
            <v>0</v>
          </cell>
          <cell r="O349">
            <v>0</v>
          </cell>
          <cell r="Q349">
            <v>0</v>
          </cell>
          <cell r="S349">
            <v>0</v>
          </cell>
        </row>
        <row r="350">
          <cell r="A350" t="str">
            <v xml:space="preserve">    [Cap_Cost_pct_of_Total_Expense_Peers] Capital Cost % of Total Expense-Peers</v>
          </cell>
          <cell r="B350" t="str">
            <v>All Teaching</v>
          </cell>
          <cell r="C350">
            <v>0</v>
          </cell>
          <cell r="E350">
            <v>6.200000000000002E-2</v>
          </cell>
          <cell r="G350">
            <v>0</v>
          </cell>
          <cell r="I350">
            <v>6.0000000000000019E-2</v>
          </cell>
          <cell r="K350">
            <v>0</v>
          </cell>
          <cell r="M350">
            <v>0</v>
          </cell>
          <cell r="O350">
            <v>0</v>
          </cell>
          <cell r="Q350">
            <v>0</v>
          </cell>
          <cell r="S350">
            <v>0</v>
          </cell>
        </row>
        <row r="351">
          <cell r="A351" t="str">
            <v xml:space="preserve">    [Cap_Cost_per_Adj_Admits_Peers] Capital Cost per Adjusted Admission-Peers</v>
          </cell>
          <cell r="B351" t="str">
            <v>All Teaching</v>
          </cell>
          <cell r="C351">
            <v>0</v>
          </cell>
          <cell r="E351">
            <v>381</v>
          </cell>
          <cell r="G351">
            <v>0</v>
          </cell>
          <cell r="I351">
            <v>372</v>
          </cell>
          <cell r="K351">
            <v>0</v>
          </cell>
          <cell r="M351">
            <v>0</v>
          </cell>
          <cell r="O351">
            <v>0</v>
          </cell>
          <cell r="Q351">
            <v>0</v>
          </cell>
          <cell r="S351">
            <v>0</v>
          </cell>
        </row>
        <row r="352">
          <cell r="A352" t="str">
            <v xml:space="preserve">    [Contractual_Allowance_pct_Peers] Contractual Allowance %-Peers</v>
          </cell>
          <cell r="B352" t="str">
            <v>All Teaching</v>
          </cell>
          <cell r="C352">
            <v>0</v>
          </cell>
          <cell r="E352">
            <v>0</v>
          </cell>
          <cell r="G352">
            <v>0</v>
          </cell>
          <cell r="I352">
            <v>0</v>
          </cell>
          <cell r="K352">
            <v>0</v>
          </cell>
          <cell r="M352">
            <v>0</v>
          </cell>
          <cell r="O352">
            <v>0</v>
          </cell>
          <cell r="Q352">
            <v>0</v>
          </cell>
          <cell r="S352">
            <v>0</v>
          </cell>
        </row>
        <row r="353">
          <cell r="A353" t="str">
            <v xml:space="preserve">  Cash-Peers</v>
          </cell>
          <cell r="B353" t="str">
            <v>All Teaching</v>
          </cell>
        </row>
        <row r="354">
          <cell r="A354" t="str">
            <v xml:space="preserve">    [Current_Ratio_Peers] Current Ratio-Peers</v>
          </cell>
          <cell r="B354" t="str">
            <v>All Teaching</v>
          </cell>
          <cell r="C354">
            <v>0</v>
          </cell>
          <cell r="E354">
            <v>1.8000000000000005</v>
          </cell>
          <cell r="G354">
            <v>0</v>
          </cell>
          <cell r="I354">
            <v>1.7899999999999994</v>
          </cell>
          <cell r="K354">
            <v>0</v>
          </cell>
          <cell r="M354">
            <v>0</v>
          </cell>
          <cell r="O354">
            <v>0</v>
          </cell>
          <cell r="Q354">
            <v>0</v>
          </cell>
          <cell r="S354">
            <v>0</v>
          </cell>
        </row>
        <row r="355">
          <cell r="A355" t="str">
            <v xml:space="preserve">    [Days_Payable_Peers] Days Payable-Peers</v>
          </cell>
          <cell r="B355" t="str">
            <v>All Teaching</v>
          </cell>
          <cell r="C355">
            <v>0</v>
          </cell>
          <cell r="E355">
            <v>61.200000000000017</v>
          </cell>
          <cell r="G355">
            <v>0</v>
          </cell>
          <cell r="I355">
            <v>66.399999999999991</v>
          </cell>
          <cell r="K355">
            <v>0</v>
          </cell>
          <cell r="M355">
            <v>0</v>
          </cell>
          <cell r="O355">
            <v>0</v>
          </cell>
          <cell r="Q355">
            <v>0</v>
          </cell>
          <cell r="S355">
            <v>0</v>
          </cell>
        </row>
        <row r="356">
          <cell r="A356" t="str">
            <v xml:space="preserve">    [Days_Receivable_Peers] Days Receivable-Peers</v>
          </cell>
          <cell r="B356" t="str">
            <v>All Teaching</v>
          </cell>
          <cell r="C356">
            <v>0</v>
          </cell>
          <cell r="E356">
            <v>45.5</v>
          </cell>
          <cell r="G356">
            <v>0</v>
          </cell>
          <cell r="I356">
            <v>43</v>
          </cell>
          <cell r="K356">
            <v>0</v>
          </cell>
          <cell r="M356">
            <v>0</v>
          </cell>
          <cell r="O356">
            <v>0</v>
          </cell>
          <cell r="Q356">
            <v>0</v>
          </cell>
          <cell r="S356">
            <v>0</v>
          </cell>
        </row>
        <row r="357">
          <cell r="A357" t="str">
            <v xml:space="preserve">    [Days_Cash_on_Hand_Peers] Days Cash on Hand-Peers</v>
          </cell>
          <cell r="B357" t="str">
            <v>All Teaching</v>
          </cell>
          <cell r="C357">
            <v>0</v>
          </cell>
          <cell r="E357">
            <v>109.59999999999998</v>
          </cell>
          <cell r="G357">
            <v>0</v>
          </cell>
          <cell r="I357">
            <v>116.29999999999997</v>
          </cell>
          <cell r="K357">
            <v>0</v>
          </cell>
          <cell r="M357">
            <v>0</v>
          </cell>
          <cell r="O357">
            <v>0</v>
          </cell>
          <cell r="Q357">
            <v>0</v>
          </cell>
          <cell r="S357">
            <v>0</v>
          </cell>
        </row>
        <row r="358">
          <cell r="A358" t="str">
            <v xml:space="preserve">    [Cash_Flow_Margin_Peers] Cash Flow Margin-Peers</v>
          </cell>
          <cell r="B358" t="str">
            <v>All Teaching</v>
          </cell>
          <cell r="C358">
            <v>0</v>
          </cell>
          <cell r="E358">
            <v>0</v>
          </cell>
          <cell r="G358">
            <v>0</v>
          </cell>
          <cell r="I358">
            <v>0</v>
          </cell>
          <cell r="K358">
            <v>0</v>
          </cell>
          <cell r="M358">
            <v>0</v>
          </cell>
          <cell r="O358">
            <v>0</v>
          </cell>
          <cell r="Q358">
            <v>0</v>
          </cell>
          <cell r="S358">
            <v>0</v>
          </cell>
        </row>
        <row r="359">
          <cell r="A359" t="str">
            <v xml:space="preserve">    [Cash_to_Long_Term_Debt_Peers] Cash to Long Term Debt-Peers</v>
          </cell>
          <cell r="B359" t="str">
            <v>All Teaching</v>
          </cell>
          <cell r="C359">
            <v>0</v>
          </cell>
          <cell r="E359">
            <v>0</v>
          </cell>
          <cell r="G359">
            <v>0</v>
          </cell>
          <cell r="I359">
            <v>0</v>
          </cell>
          <cell r="K359">
            <v>0</v>
          </cell>
          <cell r="M359">
            <v>0</v>
          </cell>
          <cell r="O359">
            <v>0</v>
          </cell>
          <cell r="Q359">
            <v>0</v>
          </cell>
          <cell r="S359">
            <v>0</v>
          </cell>
        </row>
        <row r="360">
          <cell r="A360" t="str">
            <v xml:space="preserve">    [Cash_Flow_to_Total_Debt_Peers] Cash Flow to Total Debt-Peers</v>
          </cell>
          <cell r="B360" t="str">
            <v>All Teaching</v>
          </cell>
          <cell r="C360">
            <v>0</v>
          </cell>
          <cell r="E360">
            <v>0.24000000000000007</v>
          </cell>
          <cell r="G360">
            <v>0</v>
          </cell>
          <cell r="I360">
            <v>0.19399999999999998</v>
          </cell>
          <cell r="K360">
            <v>0</v>
          </cell>
          <cell r="M360">
            <v>0</v>
          </cell>
          <cell r="O360">
            <v>0</v>
          </cell>
          <cell r="Q360">
            <v>0</v>
          </cell>
          <cell r="S360">
            <v>0</v>
          </cell>
        </row>
        <row r="361">
          <cell r="A361" t="str">
            <v xml:space="preserve">  Unit-Peers</v>
          </cell>
          <cell r="B361" t="str">
            <v>All Teaching</v>
          </cell>
        </row>
        <row r="362">
          <cell r="A362" t="str">
            <v xml:space="preserve">    [Gross_Price_per_Discharge_Peers] Gross Price per Discharge-Peers</v>
          </cell>
          <cell r="B362" t="str">
            <v>All Teaching</v>
          </cell>
          <cell r="C362">
            <v>0</v>
          </cell>
          <cell r="E362">
            <v>38527</v>
          </cell>
          <cell r="G362">
            <v>0</v>
          </cell>
          <cell r="I362">
            <v>41148</v>
          </cell>
          <cell r="K362">
            <v>0</v>
          </cell>
          <cell r="M362">
            <v>0</v>
          </cell>
          <cell r="O362">
            <v>0</v>
          </cell>
          <cell r="Q362">
            <v>0</v>
          </cell>
          <cell r="S362">
            <v>0</v>
          </cell>
        </row>
        <row r="363">
          <cell r="A363" t="str">
            <v xml:space="preserve">    [Gross_Price_per_Visit_Peers] Gross Price per Visit-Peers</v>
          </cell>
          <cell r="B363" t="str">
            <v>All Teaching</v>
          </cell>
          <cell r="C363">
            <v>0</v>
          </cell>
          <cell r="E363">
            <v>0</v>
          </cell>
          <cell r="G363">
            <v>0</v>
          </cell>
          <cell r="I363">
            <v>0</v>
          </cell>
          <cell r="K363">
            <v>0</v>
          </cell>
          <cell r="M363">
            <v>0</v>
          </cell>
          <cell r="O363">
            <v>0</v>
          </cell>
          <cell r="Q363">
            <v>0</v>
          </cell>
          <cell r="S363">
            <v>0</v>
          </cell>
        </row>
        <row r="364">
          <cell r="A364" t="str">
            <v xml:space="preserve">    [Gross_Rev_per_Adj_Admits_Peers] Gross Revenue per Adj Admission-Peers</v>
          </cell>
          <cell r="B364" t="str">
            <v>All Teaching</v>
          </cell>
          <cell r="C364">
            <v>0</v>
          </cell>
          <cell r="E364">
            <v>0</v>
          </cell>
          <cell r="G364">
            <v>0</v>
          </cell>
          <cell r="I364">
            <v>0</v>
          </cell>
          <cell r="K364">
            <v>0</v>
          </cell>
          <cell r="M364">
            <v>0</v>
          </cell>
          <cell r="O364">
            <v>0</v>
          </cell>
          <cell r="Q364">
            <v>0</v>
          </cell>
          <cell r="S364">
            <v>0</v>
          </cell>
        </row>
        <row r="365">
          <cell r="A365" t="str">
            <v xml:space="preserve">    [Net_Rev_per_Adj_Admits_Peers] Net Revenue per Adjusted Admission-Peers</v>
          </cell>
          <cell r="B365" t="str">
            <v>All Teaching</v>
          </cell>
          <cell r="C365">
            <v>0</v>
          </cell>
          <cell r="E365">
            <v>0</v>
          </cell>
          <cell r="G365">
            <v>0</v>
          </cell>
          <cell r="I365">
            <v>0</v>
          </cell>
          <cell r="K365">
            <v>0</v>
          </cell>
          <cell r="M365">
            <v>0</v>
          </cell>
          <cell r="O365">
            <v>0</v>
          </cell>
          <cell r="Q365">
            <v>0</v>
          </cell>
          <cell r="S365">
            <v>0</v>
          </cell>
        </row>
        <row r="366">
          <cell r="A366" t="str">
            <v xml:space="preserve">  Payer-Peers</v>
          </cell>
          <cell r="B366" t="str">
            <v>All Teaching</v>
          </cell>
        </row>
        <row r="367">
          <cell r="A367" t="str">
            <v xml:space="preserve">    [Medicare_Gross_Pct_Ttl_Gross_Peers] Medicare Gross as % of Ttl Gross Rev-Peers</v>
          </cell>
          <cell r="B367" t="str">
            <v>All Teaching</v>
          </cell>
          <cell r="C367">
            <v>0</v>
          </cell>
          <cell r="E367">
            <v>0</v>
          </cell>
          <cell r="G367">
            <v>0</v>
          </cell>
          <cell r="I367">
            <v>0</v>
          </cell>
          <cell r="K367">
            <v>0</v>
          </cell>
          <cell r="M367">
            <v>0</v>
          </cell>
          <cell r="O367">
            <v>0</v>
          </cell>
          <cell r="Q367">
            <v>0</v>
          </cell>
          <cell r="S367">
            <v>0</v>
          </cell>
        </row>
        <row r="368">
          <cell r="A368" t="str">
            <v xml:space="preserve">    [Medicaid_Gross_Pct_Ttl_Gross_Peers] Medicaid Gross as % of Ttl Gross Rev-Peers</v>
          </cell>
          <cell r="B368" t="str">
            <v>All Teaching</v>
          </cell>
          <cell r="C368">
            <v>0</v>
          </cell>
          <cell r="E368">
            <v>0</v>
          </cell>
          <cell r="G368">
            <v>0</v>
          </cell>
          <cell r="I368">
            <v>0</v>
          </cell>
          <cell r="K368">
            <v>0</v>
          </cell>
          <cell r="M368">
            <v>0</v>
          </cell>
          <cell r="O368">
            <v>0</v>
          </cell>
          <cell r="Q368">
            <v>0</v>
          </cell>
          <cell r="S368">
            <v>0</v>
          </cell>
        </row>
        <row r="369">
          <cell r="A369" t="str">
            <v xml:space="preserve">    [CommSelf_Gross_Pct_Ttl_Gross_Peers] Comm/self Gross as % of Ttl Gross Rev-Peers</v>
          </cell>
          <cell r="B369" t="str">
            <v>All Teaching</v>
          </cell>
          <cell r="C369">
            <v>0</v>
          </cell>
          <cell r="E369">
            <v>0</v>
          </cell>
          <cell r="G369">
            <v>0</v>
          </cell>
          <cell r="I369">
            <v>0</v>
          </cell>
          <cell r="K369">
            <v>0</v>
          </cell>
          <cell r="M369">
            <v>0</v>
          </cell>
          <cell r="O369">
            <v>0</v>
          </cell>
          <cell r="Q369">
            <v>0</v>
          </cell>
          <cell r="S369">
            <v>0</v>
          </cell>
        </row>
        <row r="370">
          <cell r="A370" t="str">
            <v xml:space="preserve">    [Phys_Gross_Pct_Ttl_Gross_Peers] Physician Gross as % of Ttl Gross Rev-Peers</v>
          </cell>
          <cell r="B370" t="str">
            <v>All Teaching</v>
          </cell>
          <cell r="C370">
            <v>0</v>
          </cell>
          <cell r="E370">
            <v>0</v>
          </cell>
          <cell r="G370">
            <v>0</v>
          </cell>
          <cell r="I370">
            <v>0</v>
          </cell>
          <cell r="K370">
            <v>0</v>
          </cell>
          <cell r="M370">
            <v>0</v>
          </cell>
          <cell r="O370">
            <v>0</v>
          </cell>
          <cell r="Q370">
            <v>0</v>
          </cell>
          <cell r="S370">
            <v>0</v>
          </cell>
        </row>
        <row r="371">
          <cell r="A371" t="str">
            <v xml:space="preserve">    [Medicare_Pct_Net_Rev_Peers] Medicare % of Net Rev-Peers</v>
          </cell>
          <cell r="B371" t="str">
            <v>All Teaching</v>
          </cell>
          <cell r="C371">
            <v>0</v>
          </cell>
          <cell r="E371">
            <v>0</v>
          </cell>
          <cell r="G371">
            <v>0</v>
          </cell>
          <cell r="I371">
            <v>0</v>
          </cell>
          <cell r="K371">
            <v>0</v>
          </cell>
          <cell r="M371">
            <v>0</v>
          </cell>
          <cell r="O371">
            <v>0</v>
          </cell>
          <cell r="Q371">
            <v>0</v>
          </cell>
          <cell r="S371">
            <v>0</v>
          </cell>
        </row>
        <row r="372">
          <cell r="A372" t="str">
            <v xml:space="preserve">    [Medicaid_Pct_Net_Rev_Peers] Medicaid % of Net Rev-Peers</v>
          </cell>
          <cell r="B372" t="str">
            <v>All Teaching</v>
          </cell>
          <cell r="C372">
            <v>0</v>
          </cell>
          <cell r="E372">
            <v>0</v>
          </cell>
          <cell r="G372">
            <v>0</v>
          </cell>
          <cell r="I372">
            <v>0</v>
          </cell>
          <cell r="K372">
            <v>0</v>
          </cell>
          <cell r="M372">
            <v>0</v>
          </cell>
          <cell r="O372">
            <v>0</v>
          </cell>
          <cell r="Q372">
            <v>0</v>
          </cell>
          <cell r="S372">
            <v>0</v>
          </cell>
        </row>
        <row r="373">
          <cell r="A373" t="str">
            <v xml:space="preserve">    [CommSelf_Pct_Net_Rev_Peers] Comm/self % of Net Rev-Peers</v>
          </cell>
          <cell r="B373" t="str">
            <v>All Teaching</v>
          </cell>
          <cell r="C373">
            <v>0</v>
          </cell>
          <cell r="E373">
            <v>0</v>
          </cell>
          <cell r="G373">
            <v>0</v>
          </cell>
          <cell r="I373">
            <v>0</v>
          </cell>
          <cell r="K373">
            <v>0</v>
          </cell>
          <cell r="M373">
            <v>0</v>
          </cell>
          <cell r="O373">
            <v>0</v>
          </cell>
          <cell r="Q373">
            <v>0</v>
          </cell>
          <cell r="S373">
            <v>0</v>
          </cell>
        </row>
        <row r="374">
          <cell r="A374" t="str">
            <v xml:space="preserve">    [Phys_Pct_Net_Rev_Peers] Physician % of Net Rev-Peers</v>
          </cell>
          <cell r="B374" t="str">
            <v>All Teaching</v>
          </cell>
          <cell r="C374">
            <v>0</v>
          </cell>
          <cell r="E374">
            <v>0</v>
          </cell>
          <cell r="G374">
            <v>0</v>
          </cell>
          <cell r="I374">
            <v>0</v>
          </cell>
          <cell r="K374">
            <v>0</v>
          </cell>
          <cell r="M374">
            <v>0</v>
          </cell>
          <cell r="O374">
            <v>0</v>
          </cell>
          <cell r="Q374">
            <v>0</v>
          </cell>
          <cell r="S374">
            <v>0</v>
          </cell>
        </row>
        <row r="375">
          <cell r="A375" t="str">
            <v xml:space="preserve">    [Free_Care_Gross_Peers] Free Care (Gross Revenue)-Peers</v>
          </cell>
          <cell r="B375" t="str">
            <v>All Teaching</v>
          </cell>
          <cell r="C375">
            <v>0</v>
          </cell>
          <cell r="E375">
            <v>0</v>
          </cell>
          <cell r="G375">
            <v>0</v>
          </cell>
          <cell r="I375">
            <v>0</v>
          </cell>
          <cell r="K375">
            <v>0</v>
          </cell>
          <cell r="M375">
            <v>0</v>
          </cell>
          <cell r="O375">
            <v>0</v>
          </cell>
          <cell r="Q375">
            <v>0</v>
          </cell>
          <cell r="S375">
            <v>0</v>
          </cell>
        </row>
        <row r="376">
          <cell r="A376" t="str">
            <v>Accounts</v>
          </cell>
          <cell r="B376" t="str">
            <v>Levels</v>
          </cell>
        </row>
        <row r="377">
          <cell r="A377" t="str">
            <v>Hospital Benchmark Metrics-Peers</v>
          </cell>
          <cell r="B377" t="str">
            <v>Greater Than 499 Beds</v>
          </cell>
        </row>
        <row r="378">
          <cell r="A378" t="str">
            <v xml:space="preserve">  Utilization-Peers</v>
          </cell>
          <cell r="B378" t="str">
            <v>Greater Than 499 Beds</v>
          </cell>
        </row>
        <row r="379">
          <cell r="A379" t="str">
            <v xml:space="preserve">    [Avg_Daily_Census_Peers] Average Daily Census-Peers</v>
          </cell>
          <cell r="B379" t="str">
            <v>Greater Than 499 Beds</v>
          </cell>
          <cell r="C379">
            <v>0</v>
          </cell>
          <cell r="E379">
            <v>0</v>
          </cell>
          <cell r="G379">
            <v>0</v>
          </cell>
          <cell r="I379">
            <v>0</v>
          </cell>
          <cell r="K379">
            <v>0</v>
          </cell>
          <cell r="M379">
            <v>0</v>
          </cell>
          <cell r="O379">
            <v>0</v>
          </cell>
          <cell r="Q379">
            <v>0</v>
          </cell>
          <cell r="S379">
            <v>0</v>
          </cell>
        </row>
        <row r="380">
          <cell r="A380" t="str">
            <v xml:space="preserve">    [Avg_Length_of_Stay_Peers] Average Length of Stay-Peers</v>
          </cell>
          <cell r="B380" t="str">
            <v>Greater Than 499 Beds</v>
          </cell>
          <cell r="C380">
            <v>0</v>
          </cell>
          <cell r="E380">
            <v>0</v>
          </cell>
          <cell r="G380">
            <v>0</v>
          </cell>
          <cell r="I380">
            <v>0</v>
          </cell>
          <cell r="K380">
            <v>0</v>
          </cell>
          <cell r="M380">
            <v>0</v>
          </cell>
          <cell r="O380">
            <v>0</v>
          </cell>
          <cell r="Q380">
            <v>0</v>
          </cell>
          <cell r="S380">
            <v>0</v>
          </cell>
        </row>
        <row r="381">
          <cell r="A381" t="str">
            <v xml:space="preserve">    [Acute_ALOS_Peers] Acute ALOS-Peers</v>
          </cell>
          <cell r="B381" t="str">
            <v>Greater Than 499 Beds</v>
          </cell>
          <cell r="C381">
            <v>0</v>
          </cell>
          <cell r="E381">
            <v>0</v>
          </cell>
          <cell r="G381">
            <v>0</v>
          </cell>
          <cell r="I381">
            <v>0</v>
          </cell>
          <cell r="K381">
            <v>0</v>
          </cell>
          <cell r="M381">
            <v>0</v>
          </cell>
          <cell r="O381">
            <v>0</v>
          </cell>
          <cell r="Q381">
            <v>0</v>
          </cell>
          <cell r="S381">
            <v>0</v>
          </cell>
        </row>
        <row r="382">
          <cell r="A382" t="str">
            <v xml:space="preserve">    [Adj_Admits_Peers] Adjusted Admissions-Peers</v>
          </cell>
          <cell r="B382" t="str">
            <v>Greater Than 499 Beds</v>
          </cell>
          <cell r="C382">
            <v>0</v>
          </cell>
          <cell r="E382">
            <v>0</v>
          </cell>
          <cell r="G382">
            <v>0</v>
          </cell>
          <cell r="I382">
            <v>0</v>
          </cell>
          <cell r="K382">
            <v>0</v>
          </cell>
          <cell r="M382">
            <v>0</v>
          </cell>
          <cell r="O382">
            <v>0</v>
          </cell>
          <cell r="Q382">
            <v>0</v>
          </cell>
          <cell r="S382">
            <v>0</v>
          </cell>
        </row>
        <row r="383">
          <cell r="A383" t="str">
            <v xml:space="preserve">    [Adj_Days_Peers] Adjusted Days-Peers</v>
          </cell>
          <cell r="B383" t="str">
            <v>Greater Than 499 Beds</v>
          </cell>
          <cell r="C383">
            <v>0</v>
          </cell>
          <cell r="E383">
            <v>0</v>
          </cell>
          <cell r="G383">
            <v>0</v>
          </cell>
          <cell r="I383">
            <v>0</v>
          </cell>
          <cell r="K383">
            <v>0</v>
          </cell>
          <cell r="M383">
            <v>0</v>
          </cell>
          <cell r="O383">
            <v>0</v>
          </cell>
          <cell r="Q383">
            <v>0</v>
          </cell>
          <cell r="S383">
            <v>0</v>
          </cell>
        </row>
        <row r="384">
          <cell r="A384" t="str">
            <v xml:space="preserve">    [Acute_Care_Ave_Daily_Census_Peers] Acute Care Ave Daily Census-Peers</v>
          </cell>
          <cell r="B384" t="str">
            <v>Greater Than 499 Beds</v>
          </cell>
          <cell r="C384">
            <v>0</v>
          </cell>
          <cell r="E384">
            <v>0</v>
          </cell>
          <cell r="G384">
            <v>0</v>
          </cell>
          <cell r="I384">
            <v>0</v>
          </cell>
          <cell r="K384">
            <v>0</v>
          </cell>
          <cell r="M384">
            <v>0</v>
          </cell>
          <cell r="O384">
            <v>0</v>
          </cell>
          <cell r="Q384">
            <v>0</v>
          </cell>
          <cell r="S384">
            <v>0</v>
          </cell>
        </row>
        <row r="385">
          <cell r="A385" t="str">
            <v xml:space="preserve">  Capital-Peers</v>
          </cell>
          <cell r="B385" t="str">
            <v>Greater Than 499 Beds</v>
          </cell>
        </row>
        <row r="386">
          <cell r="A386" t="str">
            <v xml:space="preserve">    [Age_of_Plant_Peers] Age of Plant-Peers</v>
          </cell>
          <cell r="B386" t="str">
            <v>Greater Than 499 Beds</v>
          </cell>
          <cell r="C386">
            <v>0</v>
          </cell>
          <cell r="E386">
            <v>0</v>
          </cell>
          <cell r="G386">
            <v>0</v>
          </cell>
          <cell r="I386">
            <v>0</v>
          </cell>
          <cell r="K386">
            <v>0</v>
          </cell>
          <cell r="M386">
            <v>0</v>
          </cell>
          <cell r="O386">
            <v>0</v>
          </cell>
          <cell r="Q386">
            <v>0</v>
          </cell>
          <cell r="S386">
            <v>0</v>
          </cell>
        </row>
        <row r="387">
          <cell r="A387" t="str">
            <v xml:space="preserve">    [Age_of_Plant_Building_Peers] Age of Plant - Building-Peers</v>
          </cell>
          <cell r="B387" t="str">
            <v>Greater Than 499 Beds</v>
          </cell>
          <cell r="C387">
            <v>0</v>
          </cell>
          <cell r="E387">
            <v>0</v>
          </cell>
          <cell r="G387">
            <v>0</v>
          </cell>
          <cell r="I387">
            <v>0</v>
          </cell>
          <cell r="K387">
            <v>0</v>
          </cell>
          <cell r="M387">
            <v>0</v>
          </cell>
          <cell r="O387">
            <v>0</v>
          </cell>
          <cell r="Q387">
            <v>0</v>
          </cell>
          <cell r="S387">
            <v>0</v>
          </cell>
        </row>
        <row r="388">
          <cell r="A388" t="str">
            <v xml:space="preserve">    [Age_of_Plant_Equipment_Peers] Age of Plant - Equipment-Peers</v>
          </cell>
          <cell r="B388" t="str">
            <v>Greater Than 499 Beds</v>
          </cell>
          <cell r="C388">
            <v>0</v>
          </cell>
          <cell r="E388">
            <v>0</v>
          </cell>
          <cell r="G388">
            <v>0</v>
          </cell>
          <cell r="I388">
            <v>0</v>
          </cell>
          <cell r="K388">
            <v>0</v>
          </cell>
          <cell r="M388">
            <v>0</v>
          </cell>
          <cell r="O388">
            <v>0</v>
          </cell>
          <cell r="Q388">
            <v>0</v>
          </cell>
          <cell r="S388">
            <v>0</v>
          </cell>
        </row>
        <row r="389">
          <cell r="A389" t="str">
            <v xml:space="preserve">    [Long_Term_Debt_to_Capization_Peers] Long Term Debt to Capitalization-Peers</v>
          </cell>
          <cell r="B389" t="str">
            <v>Greater Than 499 Beds</v>
          </cell>
          <cell r="C389">
            <v>0</v>
          </cell>
          <cell r="E389">
            <v>0</v>
          </cell>
          <cell r="G389">
            <v>0</v>
          </cell>
          <cell r="I389">
            <v>0</v>
          </cell>
          <cell r="K389">
            <v>0</v>
          </cell>
          <cell r="M389">
            <v>0</v>
          </cell>
          <cell r="O389">
            <v>0</v>
          </cell>
          <cell r="Q389">
            <v>0</v>
          </cell>
          <cell r="S389">
            <v>0</v>
          </cell>
        </row>
        <row r="390">
          <cell r="A390" t="str">
            <v xml:space="preserve">    [Debt_per_Staffed_Bed_Peers] Debt per Staffed Bed-Peers</v>
          </cell>
          <cell r="B390" t="str">
            <v>Greater Than 499 Beds</v>
          </cell>
          <cell r="C390">
            <v>0</v>
          </cell>
          <cell r="E390">
            <v>0</v>
          </cell>
          <cell r="G390">
            <v>0</v>
          </cell>
          <cell r="I390">
            <v>0</v>
          </cell>
          <cell r="K390">
            <v>0</v>
          </cell>
          <cell r="M390">
            <v>0</v>
          </cell>
          <cell r="O390">
            <v>0</v>
          </cell>
          <cell r="Q390">
            <v>0</v>
          </cell>
          <cell r="S390">
            <v>0</v>
          </cell>
        </row>
        <row r="391">
          <cell r="A391" t="str">
            <v xml:space="preserve">    [Net_Prop_Plant_and_Equip_per_Staffed_Bed_Peers] Net Prop, Plant &amp; Equip per Staffed Bed-Peers</v>
          </cell>
          <cell r="B391" t="str">
            <v>Greater Than 499 Beds</v>
          </cell>
          <cell r="C391">
            <v>0</v>
          </cell>
          <cell r="E391">
            <v>0</v>
          </cell>
          <cell r="G391">
            <v>0</v>
          </cell>
          <cell r="I391">
            <v>0</v>
          </cell>
          <cell r="K391">
            <v>0</v>
          </cell>
          <cell r="M391">
            <v>0</v>
          </cell>
          <cell r="O391">
            <v>0</v>
          </cell>
          <cell r="Q391">
            <v>0</v>
          </cell>
          <cell r="S391">
            <v>0</v>
          </cell>
        </row>
        <row r="392">
          <cell r="A392" t="str">
            <v xml:space="preserve">    [Long_Term_Debt_to_Total_Assets_Peers] Long Term Debt to Total Assets-Peers</v>
          </cell>
          <cell r="B392" t="str">
            <v>Greater Than 499 Beds</v>
          </cell>
          <cell r="C392">
            <v>0</v>
          </cell>
          <cell r="E392">
            <v>0</v>
          </cell>
          <cell r="G392">
            <v>0</v>
          </cell>
          <cell r="I392">
            <v>0</v>
          </cell>
          <cell r="K392">
            <v>0</v>
          </cell>
          <cell r="M392">
            <v>0</v>
          </cell>
          <cell r="O392">
            <v>0</v>
          </cell>
          <cell r="Q392">
            <v>0</v>
          </cell>
          <cell r="S392">
            <v>0</v>
          </cell>
        </row>
        <row r="393">
          <cell r="A393" t="str">
            <v xml:space="preserve">    [Debt_Service_Coverage_Ratio_Peers] Debt Service Coverage Ratio-Peers</v>
          </cell>
          <cell r="B393" t="str">
            <v>Greater Than 499 Beds</v>
          </cell>
          <cell r="C393">
            <v>0</v>
          </cell>
          <cell r="E393">
            <v>0</v>
          </cell>
          <cell r="G393">
            <v>0</v>
          </cell>
          <cell r="I393">
            <v>0</v>
          </cell>
          <cell r="K393">
            <v>0</v>
          </cell>
          <cell r="M393">
            <v>0</v>
          </cell>
          <cell r="O393">
            <v>0</v>
          </cell>
          <cell r="Q393">
            <v>0</v>
          </cell>
          <cell r="S393">
            <v>0</v>
          </cell>
        </row>
        <row r="394">
          <cell r="A394" t="str">
            <v xml:space="preserve">    [Depreciation_Rate_Peers] Depreciation Rate-Peers</v>
          </cell>
          <cell r="B394" t="str">
            <v>Greater Than 499 Beds</v>
          </cell>
          <cell r="C394">
            <v>0</v>
          </cell>
          <cell r="E394">
            <v>0</v>
          </cell>
          <cell r="G394">
            <v>0</v>
          </cell>
          <cell r="I394">
            <v>0</v>
          </cell>
          <cell r="K394">
            <v>0</v>
          </cell>
          <cell r="M394">
            <v>0</v>
          </cell>
          <cell r="O394">
            <v>0</v>
          </cell>
          <cell r="Q394">
            <v>0</v>
          </cell>
          <cell r="S394">
            <v>0</v>
          </cell>
        </row>
        <row r="395">
          <cell r="A395" t="str">
            <v xml:space="preserve">    [Cap_Expenditures_to_Depreciation_Peers] Capital Expenditures to Depreciation-Peers</v>
          </cell>
          <cell r="B395" t="str">
            <v>Greater Than 499 Beds</v>
          </cell>
          <cell r="C395">
            <v>0</v>
          </cell>
          <cell r="E395">
            <v>0</v>
          </cell>
          <cell r="G395">
            <v>0</v>
          </cell>
          <cell r="I395">
            <v>0</v>
          </cell>
          <cell r="K395">
            <v>0</v>
          </cell>
          <cell r="M395">
            <v>0</v>
          </cell>
          <cell r="O395">
            <v>0</v>
          </cell>
          <cell r="Q395">
            <v>0</v>
          </cell>
          <cell r="S395">
            <v>0</v>
          </cell>
        </row>
        <row r="396">
          <cell r="A396" t="str">
            <v xml:space="preserve">    [Cap_Expenditure_Growth_Rate_Peers] Capital Expenditure Growth Rate-Peers</v>
          </cell>
          <cell r="B396" t="str">
            <v>Greater Than 499 Beds</v>
          </cell>
          <cell r="C396">
            <v>0</v>
          </cell>
          <cell r="E396">
            <v>0</v>
          </cell>
          <cell r="G396">
            <v>0</v>
          </cell>
          <cell r="I396">
            <v>0</v>
          </cell>
          <cell r="K396">
            <v>0</v>
          </cell>
          <cell r="M396">
            <v>0</v>
          </cell>
          <cell r="O396">
            <v>0</v>
          </cell>
          <cell r="Q396">
            <v>0</v>
          </cell>
          <cell r="S396">
            <v>0</v>
          </cell>
        </row>
        <row r="397">
          <cell r="A397" t="str">
            <v xml:space="preserve">    [Cap_Acquisitions_as_a_pct_of_Net_Patient_Rev_Peers] Capital Acquisitions as a % of Net Patient Rev-Peers</v>
          </cell>
          <cell r="B397" t="str">
            <v>Greater Than 499 Beds</v>
          </cell>
          <cell r="C397">
            <v>0</v>
          </cell>
          <cell r="E397">
            <v>0</v>
          </cell>
          <cell r="G397">
            <v>0</v>
          </cell>
          <cell r="I397">
            <v>0</v>
          </cell>
          <cell r="K397">
            <v>0</v>
          </cell>
          <cell r="M397">
            <v>0</v>
          </cell>
          <cell r="O397">
            <v>0</v>
          </cell>
          <cell r="Q397">
            <v>0</v>
          </cell>
          <cell r="S397">
            <v>0</v>
          </cell>
        </row>
        <row r="398">
          <cell r="A398" t="str">
            <v xml:space="preserve">  Revenue-Peers</v>
          </cell>
          <cell r="B398" t="str">
            <v>Greater Than 499 Beds</v>
          </cell>
        </row>
        <row r="399">
          <cell r="A399" t="str">
            <v xml:space="preserve">    [Deduction_pct_Peers] Deduction %-Peers</v>
          </cell>
          <cell r="B399" t="str">
            <v>Greater Than 499 Beds</v>
          </cell>
          <cell r="C399">
            <v>0</v>
          </cell>
          <cell r="E399">
            <v>0</v>
          </cell>
          <cell r="G399">
            <v>0</v>
          </cell>
          <cell r="I399">
            <v>0</v>
          </cell>
          <cell r="K399">
            <v>0</v>
          </cell>
          <cell r="M399">
            <v>0</v>
          </cell>
          <cell r="O399">
            <v>0</v>
          </cell>
          <cell r="Q399">
            <v>0</v>
          </cell>
          <cell r="S399">
            <v>0</v>
          </cell>
        </row>
        <row r="400">
          <cell r="A400" t="str">
            <v xml:space="preserve">    [Bad_Debt_pct_Peers] Bad Debt %-Peers</v>
          </cell>
          <cell r="B400" t="str">
            <v>Greater Than 499 Beds</v>
          </cell>
          <cell r="C400">
            <v>0</v>
          </cell>
          <cell r="E400">
            <v>0</v>
          </cell>
          <cell r="G400">
            <v>0</v>
          </cell>
          <cell r="I400">
            <v>0</v>
          </cell>
          <cell r="K400">
            <v>0</v>
          </cell>
          <cell r="M400">
            <v>0</v>
          </cell>
          <cell r="O400">
            <v>0</v>
          </cell>
          <cell r="Q400">
            <v>0</v>
          </cell>
          <cell r="S400">
            <v>0</v>
          </cell>
        </row>
        <row r="401">
          <cell r="A401" t="str">
            <v xml:space="preserve">    [Free_Care_pct_Peers] Free Care %-Peers</v>
          </cell>
          <cell r="B401" t="str">
            <v>Greater Than 499 Beds</v>
          </cell>
          <cell r="C401">
            <v>0</v>
          </cell>
          <cell r="E401">
            <v>0</v>
          </cell>
          <cell r="G401">
            <v>0</v>
          </cell>
          <cell r="I401">
            <v>0</v>
          </cell>
          <cell r="K401">
            <v>0</v>
          </cell>
          <cell r="M401">
            <v>0</v>
          </cell>
          <cell r="O401">
            <v>0</v>
          </cell>
          <cell r="Q401">
            <v>0</v>
          </cell>
          <cell r="S401">
            <v>0</v>
          </cell>
        </row>
        <row r="402">
          <cell r="A402" t="str">
            <v xml:space="preserve">    [Operating_Margin_pct_Peers] Operating Margin %-Peers</v>
          </cell>
          <cell r="B402" t="str">
            <v>Greater Than 499 Beds</v>
          </cell>
          <cell r="C402">
            <v>0</v>
          </cell>
          <cell r="E402">
            <v>0</v>
          </cell>
          <cell r="G402">
            <v>0</v>
          </cell>
          <cell r="I402">
            <v>0</v>
          </cell>
          <cell r="K402">
            <v>0</v>
          </cell>
          <cell r="M402">
            <v>0</v>
          </cell>
          <cell r="O402">
            <v>0</v>
          </cell>
          <cell r="Q402">
            <v>0</v>
          </cell>
          <cell r="S402">
            <v>0</v>
          </cell>
        </row>
        <row r="403">
          <cell r="A403" t="str">
            <v xml:space="preserve">    [Total_Margin_pct_Peers] Total Margin %-Peers</v>
          </cell>
          <cell r="B403" t="str">
            <v>Greater Than 499 Beds</v>
          </cell>
          <cell r="C403">
            <v>0</v>
          </cell>
          <cell r="E403">
            <v>0</v>
          </cell>
          <cell r="G403">
            <v>0</v>
          </cell>
          <cell r="I403">
            <v>0</v>
          </cell>
          <cell r="K403">
            <v>0</v>
          </cell>
          <cell r="M403">
            <v>0</v>
          </cell>
          <cell r="O403">
            <v>0</v>
          </cell>
          <cell r="Q403">
            <v>0</v>
          </cell>
          <cell r="S403">
            <v>0</v>
          </cell>
        </row>
        <row r="404">
          <cell r="A404" t="str">
            <v xml:space="preserve">    [Outpatient_Gross_Rev_pct_Peers] Outpatient Gross Revenue %-Peers</v>
          </cell>
          <cell r="B404" t="str">
            <v>Greater Than 499 Beds</v>
          </cell>
          <cell r="C404">
            <v>0</v>
          </cell>
          <cell r="E404">
            <v>0</v>
          </cell>
          <cell r="G404">
            <v>0</v>
          </cell>
          <cell r="I404">
            <v>0</v>
          </cell>
          <cell r="K404">
            <v>0</v>
          </cell>
          <cell r="M404">
            <v>0</v>
          </cell>
          <cell r="O404">
            <v>0</v>
          </cell>
          <cell r="Q404">
            <v>0</v>
          </cell>
          <cell r="S404">
            <v>0</v>
          </cell>
        </row>
        <row r="405">
          <cell r="A405" t="str">
            <v xml:space="preserve">    [Inpatient_Gross_Rev_pct_Peers] Inpatient Gross Revenue %-Peers</v>
          </cell>
          <cell r="B405" t="str">
            <v>Greater Than 499 Beds</v>
          </cell>
          <cell r="C405">
            <v>0</v>
          </cell>
          <cell r="E405">
            <v>0</v>
          </cell>
          <cell r="G405">
            <v>0</v>
          </cell>
          <cell r="I405">
            <v>0</v>
          </cell>
          <cell r="K405">
            <v>0</v>
          </cell>
          <cell r="M405">
            <v>0</v>
          </cell>
          <cell r="O405">
            <v>0</v>
          </cell>
          <cell r="Q405">
            <v>0</v>
          </cell>
          <cell r="S405">
            <v>0</v>
          </cell>
        </row>
        <row r="406">
          <cell r="A406" t="str">
            <v xml:space="preserve">    [SNF_Rehab_Swing_Gross_Rev_pct_Peers] SNF/Rehab/Swing Gross Revenue %-Peers</v>
          </cell>
          <cell r="B406" t="str">
            <v>Greater Than 499 Beds</v>
          </cell>
          <cell r="C406">
            <v>0</v>
          </cell>
          <cell r="E406">
            <v>0</v>
          </cell>
          <cell r="G406">
            <v>0</v>
          </cell>
          <cell r="I406">
            <v>0</v>
          </cell>
          <cell r="K406">
            <v>0</v>
          </cell>
          <cell r="M406">
            <v>0</v>
          </cell>
          <cell r="O406">
            <v>0</v>
          </cell>
          <cell r="Q406">
            <v>0</v>
          </cell>
          <cell r="S406">
            <v>0</v>
          </cell>
        </row>
        <row r="407">
          <cell r="A407" t="str">
            <v xml:space="preserve">    [All_Net_Patient_Rev_pct_Peers] All Net Patient Revenue %-Peers</v>
          </cell>
          <cell r="B407" t="str">
            <v>Greater Than 499 Beds</v>
          </cell>
          <cell r="C407">
            <v>0</v>
          </cell>
          <cell r="E407">
            <v>0</v>
          </cell>
          <cell r="G407">
            <v>0</v>
          </cell>
          <cell r="I407">
            <v>0</v>
          </cell>
          <cell r="K407">
            <v>0</v>
          </cell>
          <cell r="M407">
            <v>0</v>
          </cell>
          <cell r="O407">
            <v>0</v>
          </cell>
          <cell r="Q407">
            <v>0</v>
          </cell>
          <cell r="S407">
            <v>0</v>
          </cell>
        </row>
        <row r="408">
          <cell r="A408" t="str">
            <v xml:space="preserve">    [Medicare_Net_Patient_Rev_pct_incl_Phys_Peers] Medicare Net Patient Revenue % including Phys-Peers</v>
          </cell>
          <cell r="B408" t="str">
            <v>Greater Than 499 Beds</v>
          </cell>
          <cell r="C408">
            <v>0</v>
          </cell>
          <cell r="E408">
            <v>0</v>
          </cell>
          <cell r="G408">
            <v>0</v>
          </cell>
          <cell r="I408">
            <v>0</v>
          </cell>
          <cell r="K408">
            <v>0</v>
          </cell>
          <cell r="M408">
            <v>0</v>
          </cell>
          <cell r="O408">
            <v>0</v>
          </cell>
          <cell r="Q408">
            <v>0</v>
          </cell>
          <cell r="S408">
            <v>0</v>
          </cell>
        </row>
        <row r="409">
          <cell r="A409" t="str">
            <v xml:space="preserve">    [Medicaid_Net_Patient_Rev_pct_incl_Phys_Peers] Medicaid Net Patient Revenue % including Phys-Peers</v>
          </cell>
          <cell r="B409" t="str">
            <v>Greater Than 499 Beds</v>
          </cell>
          <cell r="C409">
            <v>0</v>
          </cell>
          <cell r="E409">
            <v>0</v>
          </cell>
          <cell r="G409">
            <v>0</v>
          </cell>
          <cell r="I409">
            <v>0</v>
          </cell>
          <cell r="K409">
            <v>0</v>
          </cell>
          <cell r="M409">
            <v>0</v>
          </cell>
          <cell r="O409">
            <v>0</v>
          </cell>
          <cell r="Q409">
            <v>0</v>
          </cell>
          <cell r="S409">
            <v>0</v>
          </cell>
        </row>
        <row r="410">
          <cell r="A410" t="str">
            <v xml:space="preserve">    [Commercial_Self_Pay_Net_Patient_Rev_pct_incl_Phys_Peers] Commercial/Self Pay Net Patient Rev % including Phys-Peers</v>
          </cell>
          <cell r="B410" t="str">
            <v>Greater Than 499 Beds</v>
          </cell>
          <cell r="C410">
            <v>0</v>
          </cell>
          <cell r="E410">
            <v>0</v>
          </cell>
          <cell r="G410">
            <v>0</v>
          </cell>
          <cell r="I410">
            <v>0</v>
          </cell>
          <cell r="K410">
            <v>0</v>
          </cell>
          <cell r="M410">
            <v>0</v>
          </cell>
          <cell r="O410">
            <v>0</v>
          </cell>
          <cell r="Q410">
            <v>0</v>
          </cell>
          <cell r="S410">
            <v>0</v>
          </cell>
        </row>
        <row r="411">
          <cell r="A411" t="str">
            <v xml:space="preserve">  Productivity-Peers</v>
          </cell>
          <cell r="B411" t="str">
            <v>Greater Than 499 Beds</v>
          </cell>
        </row>
        <row r="412">
          <cell r="A412" t="str">
            <v xml:space="preserve">    [Adj_Admits_Per_FTE_Peers] Adjusted Admissions Per FTE-Peers</v>
          </cell>
          <cell r="B412" t="str">
            <v>Greater Than 499 Beds</v>
          </cell>
          <cell r="C412">
            <v>0</v>
          </cell>
          <cell r="E412">
            <v>0</v>
          </cell>
          <cell r="G412">
            <v>0</v>
          </cell>
          <cell r="I412">
            <v>0</v>
          </cell>
          <cell r="K412">
            <v>0</v>
          </cell>
          <cell r="M412">
            <v>0</v>
          </cell>
          <cell r="O412">
            <v>0</v>
          </cell>
          <cell r="Q412">
            <v>0</v>
          </cell>
          <cell r="S412">
            <v>0</v>
          </cell>
        </row>
        <row r="413">
          <cell r="A413" t="str">
            <v xml:space="preserve">    [FTEs_per_100_Adj_Discharges_Peers] FTEs per 100 Adj Discharges-Peers</v>
          </cell>
          <cell r="B413" t="str">
            <v>Greater Than 499 Beds</v>
          </cell>
          <cell r="C413">
            <v>0</v>
          </cell>
          <cell r="E413">
            <v>0</v>
          </cell>
          <cell r="G413">
            <v>0</v>
          </cell>
          <cell r="I413">
            <v>0</v>
          </cell>
          <cell r="K413">
            <v>0</v>
          </cell>
          <cell r="M413">
            <v>0</v>
          </cell>
          <cell r="O413">
            <v>0</v>
          </cell>
          <cell r="Q413">
            <v>0</v>
          </cell>
          <cell r="S413">
            <v>0</v>
          </cell>
        </row>
        <row r="414">
          <cell r="A414" t="str">
            <v xml:space="preserve">    [FTEs_Per_Adj_Occupied_Bed_Peers] FTEs Per Adjusted Occupied Bed-Peers</v>
          </cell>
          <cell r="B414" t="str">
            <v>Greater Than 499 Beds</v>
          </cell>
          <cell r="C414">
            <v>0</v>
          </cell>
          <cell r="E414">
            <v>0</v>
          </cell>
          <cell r="G414">
            <v>0</v>
          </cell>
          <cell r="I414">
            <v>0</v>
          </cell>
          <cell r="K414">
            <v>0</v>
          </cell>
          <cell r="M414">
            <v>0</v>
          </cell>
          <cell r="O414">
            <v>0</v>
          </cell>
          <cell r="Q414">
            <v>0</v>
          </cell>
          <cell r="S414">
            <v>0</v>
          </cell>
        </row>
        <row r="415">
          <cell r="A415" t="str">
            <v xml:space="preserve">    [Return_On_Assets_Peers] Return On Assets-Peers</v>
          </cell>
          <cell r="B415" t="str">
            <v>Greater Than 499 Beds</v>
          </cell>
          <cell r="C415">
            <v>0</v>
          </cell>
          <cell r="E415">
            <v>0</v>
          </cell>
          <cell r="G415">
            <v>0</v>
          </cell>
          <cell r="I415">
            <v>0</v>
          </cell>
          <cell r="K415">
            <v>0</v>
          </cell>
          <cell r="M415">
            <v>0</v>
          </cell>
          <cell r="O415">
            <v>0</v>
          </cell>
          <cell r="Q415">
            <v>0</v>
          </cell>
          <cell r="S415">
            <v>0</v>
          </cell>
        </row>
        <row r="416">
          <cell r="A416" t="str">
            <v xml:space="preserve">    [OH_Exp_w_fringe_pct_of_TTL_OPEX_Peers] Overhead Expense w/ fringe, as a % of Total Operating Exp-Peers</v>
          </cell>
          <cell r="B416" t="str">
            <v>Greater Than 499 Beds</v>
          </cell>
          <cell r="C416">
            <v>0</v>
          </cell>
          <cell r="E416">
            <v>0</v>
          </cell>
          <cell r="G416">
            <v>0</v>
          </cell>
          <cell r="I416">
            <v>0</v>
          </cell>
          <cell r="K416">
            <v>0</v>
          </cell>
          <cell r="M416">
            <v>0</v>
          </cell>
          <cell r="O416">
            <v>0</v>
          </cell>
          <cell r="Q416">
            <v>0</v>
          </cell>
          <cell r="S416">
            <v>0</v>
          </cell>
        </row>
        <row r="417">
          <cell r="A417" t="str">
            <v xml:space="preserve">  Cost-Peers</v>
          </cell>
          <cell r="B417" t="str">
            <v>Greater Than 499 Beds</v>
          </cell>
        </row>
        <row r="418">
          <cell r="A418" t="str">
            <v xml:space="preserve">    [Cost_per_Adj_Admits_Peers] Cost per Adjusted Admission-Peers</v>
          </cell>
          <cell r="B418" t="str">
            <v>Greater Than 499 Beds</v>
          </cell>
          <cell r="C418">
            <v>0</v>
          </cell>
          <cell r="E418">
            <v>0</v>
          </cell>
          <cell r="G418">
            <v>0</v>
          </cell>
          <cell r="I418">
            <v>0</v>
          </cell>
          <cell r="K418">
            <v>0</v>
          </cell>
          <cell r="M418">
            <v>0</v>
          </cell>
          <cell r="O418">
            <v>0</v>
          </cell>
          <cell r="Q418">
            <v>0</v>
          </cell>
          <cell r="S418">
            <v>0</v>
          </cell>
        </row>
        <row r="419">
          <cell r="A419" t="str">
            <v xml:space="preserve">    [Salary_per_FTE_NonMD_Peers] Salary per FTE - Non-MD-Peers</v>
          </cell>
          <cell r="B419" t="str">
            <v>Greater Than 499 Beds</v>
          </cell>
          <cell r="C419">
            <v>0</v>
          </cell>
          <cell r="E419">
            <v>0</v>
          </cell>
          <cell r="G419">
            <v>0</v>
          </cell>
          <cell r="I419">
            <v>0</v>
          </cell>
          <cell r="K419">
            <v>0</v>
          </cell>
          <cell r="M419">
            <v>0</v>
          </cell>
          <cell r="O419">
            <v>0</v>
          </cell>
          <cell r="Q419">
            <v>0</v>
          </cell>
          <cell r="S419">
            <v>0</v>
          </cell>
        </row>
        <row r="420">
          <cell r="A420" t="str">
            <v xml:space="preserve">    [Salary_and_Benefits_per_FTE_NonMD_Peers] Salary &amp; Benefits per FTE - Non-MD-Peers</v>
          </cell>
          <cell r="B420" t="str">
            <v>Greater Than 499 Beds</v>
          </cell>
          <cell r="C420">
            <v>0</v>
          </cell>
          <cell r="E420">
            <v>0</v>
          </cell>
          <cell r="G420">
            <v>0</v>
          </cell>
          <cell r="I420">
            <v>0</v>
          </cell>
          <cell r="K420">
            <v>0</v>
          </cell>
          <cell r="M420">
            <v>0</v>
          </cell>
          <cell r="O420">
            <v>0</v>
          </cell>
          <cell r="Q420">
            <v>0</v>
          </cell>
          <cell r="S420">
            <v>0</v>
          </cell>
        </row>
        <row r="421">
          <cell r="A421" t="str">
            <v xml:space="preserve">    [Fringe_Benefit_pct_NonMD_Peers] Fringe Benefit % - Non-MD-Peers</v>
          </cell>
          <cell r="B421" t="str">
            <v>Greater Than 499 Beds</v>
          </cell>
          <cell r="C421">
            <v>0</v>
          </cell>
          <cell r="E421">
            <v>0</v>
          </cell>
          <cell r="G421">
            <v>0</v>
          </cell>
          <cell r="I421">
            <v>0</v>
          </cell>
          <cell r="K421">
            <v>0</v>
          </cell>
          <cell r="M421">
            <v>0</v>
          </cell>
          <cell r="O421">
            <v>0</v>
          </cell>
          <cell r="Q421">
            <v>0</v>
          </cell>
          <cell r="S421">
            <v>0</v>
          </cell>
        </row>
        <row r="422">
          <cell r="A422" t="str">
            <v xml:space="preserve">    [Comp_Ratio_Peers] Compensation Ratio-Peers</v>
          </cell>
          <cell r="B422" t="str">
            <v>Greater Than 499 Beds</v>
          </cell>
          <cell r="C422">
            <v>0</v>
          </cell>
          <cell r="E422">
            <v>0</v>
          </cell>
          <cell r="G422">
            <v>0</v>
          </cell>
          <cell r="I422">
            <v>0</v>
          </cell>
          <cell r="K422">
            <v>0</v>
          </cell>
          <cell r="M422">
            <v>0</v>
          </cell>
          <cell r="O422">
            <v>0</v>
          </cell>
          <cell r="Q422">
            <v>0</v>
          </cell>
          <cell r="S422">
            <v>0</v>
          </cell>
        </row>
        <row r="423">
          <cell r="A423" t="str">
            <v xml:space="preserve">    [Cap_Cost_pct_of_Total_Expense_Peers] Capital Cost % of Total Expense-Peers</v>
          </cell>
          <cell r="B423" t="str">
            <v>Greater Than 499 Beds</v>
          </cell>
          <cell r="C423">
            <v>0</v>
          </cell>
          <cell r="E423">
            <v>0</v>
          </cell>
          <cell r="G423">
            <v>0</v>
          </cell>
          <cell r="I423">
            <v>0</v>
          </cell>
          <cell r="K423">
            <v>0</v>
          </cell>
          <cell r="M423">
            <v>0</v>
          </cell>
          <cell r="O423">
            <v>0</v>
          </cell>
          <cell r="Q423">
            <v>0</v>
          </cell>
          <cell r="S423">
            <v>0</v>
          </cell>
        </row>
        <row r="424">
          <cell r="A424" t="str">
            <v xml:space="preserve">    [Cap_Cost_per_Adj_Admits_Peers] Capital Cost per Adjusted Admission-Peers</v>
          </cell>
          <cell r="B424" t="str">
            <v>Greater Than 499 Beds</v>
          </cell>
          <cell r="C424">
            <v>0</v>
          </cell>
          <cell r="E424">
            <v>0</v>
          </cell>
          <cell r="G424">
            <v>0</v>
          </cell>
          <cell r="I424">
            <v>0</v>
          </cell>
          <cell r="K424">
            <v>0</v>
          </cell>
          <cell r="M424">
            <v>0</v>
          </cell>
          <cell r="O424">
            <v>0</v>
          </cell>
          <cell r="Q424">
            <v>0</v>
          </cell>
          <cell r="S424">
            <v>0</v>
          </cell>
        </row>
        <row r="425">
          <cell r="A425" t="str">
            <v xml:space="preserve">    [Contractual_Allowance_pct_Peers] Contractual Allowance %-Peers</v>
          </cell>
          <cell r="B425" t="str">
            <v>Greater Than 499 Beds</v>
          </cell>
          <cell r="C425">
            <v>0</v>
          </cell>
          <cell r="E425">
            <v>0</v>
          </cell>
          <cell r="G425">
            <v>0</v>
          </cell>
          <cell r="I425">
            <v>0</v>
          </cell>
          <cell r="K425">
            <v>0</v>
          </cell>
          <cell r="M425">
            <v>0</v>
          </cell>
          <cell r="O425">
            <v>0</v>
          </cell>
          <cell r="Q425">
            <v>0</v>
          </cell>
          <cell r="S425">
            <v>0</v>
          </cell>
        </row>
        <row r="426">
          <cell r="A426" t="str">
            <v xml:space="preserve">  Cash-Peers</v>
          </cell>
          <cell r="B426" t="str">
            <v>Greater Than 499 Beds</v>
          </cell>
        </row>
        <row r="427">
          <cell r="A427" t="str">
            <v xml:space="preserve">    [Current_Ratio_Peers] Current Ratio-Peers</v>
          </cell>
          <cell r="B427" t="str">
            <v>Greater Than 499 Beds</v>
          </cell>
          <cell r="C427">
            <v>0</v>
          </cell>
          <cell r="E427">
            <v>0</v>
          </cell>
          <cell r="G427">
            <v>0</v>
          </cell>
          <cell r="I427">
            <v>0</v>
          </cell>
          <cell r="K427">
            <v>0</v>
          </cell>
          <cell r="M427">
            <v>0</v>
          </cell>
          <cell r="O427">
            <v>0</v>
          </cell>
          <cell r="Q427">
            <v>0</v>
          </cell>
          <cell r="S427">
            <v>0</v>
          </cell>
        </row>
        <row r="428">
          <cell r="A428" t="str">
            <v xml:space="preserve">    [Days_Payable_Peers] Days Payable-Peers</v>
          </cell>
          <cell r="B428" t="str">
            <v>Greater Than 499 Beds</v>
          </cell>
          <cell r="C428">
            <v>0</v>
          </cell>
          <cell r="E428">
            <v>0</v>
          </cell>
          <cell r="G428">
            <v>0</v>
          </cell>
          <cell r="I428">
            <v>0</v>
          </cell>
          <cell r="K428">
            <v>0</v>
          </cell>
          <cell r="M428">
            <v>0</v>
          </cell>
          <cell r="O428">
            <v>0</v>
          </cell>
          <cell r="Q428">
            <v>0</v>
          </cell>
          <cell r="S428">
            <v>0</v>
          </cell>
        </row>
        <row r="429">
          <cell r="A429" t="str">
            <v xml:space="preserve">    [Days_Receivable_Peers] Days Receivable-Peers</v>
          </cell>
          <cell r="B429" t="str">
            <v>Greater Than 499 Beds</v>
          </cell>
          <cell r="C429">
            <v>0</v>
          </cell>
          <cell r="E429">
            <v>0</v>
          </cell>
          <cell r="G429">
            <v>0</v>
          </cell>
          <cell r="I429">
            <v>0</v>
          </cell>
          <cell r="K429">
            <v>0</v>
          </cell>
          <cell r="M429">
            <v>0</v>
          </cell>
          <cell r="O429">
            <v>0</v>
          </cell>
          <cell r="Q429">
            <v>0</v>
          </cell>
          <cell r="S429">
            <v>0</v>
          </cell>
        </row>
        <row r="430">
          <cell r="A430" t="str">
            <v xml:space="preserve">    [Days_Cash_on_Hand_Peers] Days Cash on Hand-Peers</v>
          </cell>
          <cell r="B430" t="str">
            <v>Greater Than 499 Beds</v>
          </cell>
          <cell r="C430">
            <v>0</v>
          </cell>
          <cell r="E430">
            <v>0</v>
          </cell>
          <cell r="G430">
            <v>0</v>
          </cell>
          <cell r="I430">
            <v>0</v>
          </cell>
          <cell r="K430">
            <v>0</v>
          </cell>
          <cell r="M430">
            <v>0</v>
          </cell>
          <cell r="O430">
            <v>0</v>
          </cell>
          <cell r="Q430">
            <v>0</v>
          </cell>
          <cell r="S430">
            <v>0</v>
          </cell>
        </row>
        <row r="431">
          <cell r="A431" t="str">
            <v xml:space="preserve">    [Cash_Flow_Margin_Peers] Cash Flow Margin-Peers</v>
          </cell>
          <cell r="B431" t="str">
            <v>Greater Than 499 Beds</v>
          </cell>
          <cell r="C431">
            <v>0</v>
          </cell>
          <cell r="E431">
            <v>0</v>
          </cell>
          <cell r="G431">
            <v>0</v>
          </cell>
          <cell r="I431">
            <v>0</v>
          </cell>
          <cell r="K431">
            <v>0</v>
          </cell>
          <cell r="M431">
            <v>0</v>
          </cell>
          <cell r="O431">
            <v>0</v>
          </cell>
          <cell r="Q431">
            <v>0</v>
          </cell>
          <cell r="S431">
            <v>0</v>
          </cell>
        </row>
        <row r="432">
          <cell r="A432" t="str">
            <v xml:space="preserve">    [Cash_to_Long_Term_Debt_Peers] Cash to Long Term Debt-Peers</v>
          </cell>
          <cell r="B432" t="str">
            <v>Greater Than 499 Beds</v>
          </cell>
          <cell r="C432">
            <v>0</v>
          </cell>
          <cell r="E432">
            <v>0</v>
          </cell>
          <cell r="G432">
            <v>0</v>
          </cell>
          <cell r="I432">
            <v>0</v>
          </cell>
          <cell r="K432">
            <v>0</v>
          </cell>
          <cell r="M432">
            <v>0</v>
          </cell>
          <cell r="O432">
            <v>0</v>
          </cell>
          <cell r="Q432">
            <v>0</v>
          </cell>
          <cell r="S432">
            <v>0</v>
          </cell>
        </row>
        <row r="433">
          <cell r="A433" t="str">
            <v xml:space="preserve">    [Cash_Flow_to_Total_Debt_Peers] Cash Flow to Total Debt-Peers</v>
          </cell>
          <cell r="B433" t="str">
            <v>Greater Than 499 Beds</v>
          </cell>
          <cell r="C433">
            <v>0</v>
          </cell>
          <cell r="E433">
            <v>0</v>
          </cell>
          <cell r="G433">
            <v>0</v>
          </cell>
          <cell r="I433">
            <v>0</v>
          </cell>
          <cell r="K433">
            <v>0</v>
          </cell>
          <cell r="M433">
            <v>0</v>
          </cell>
          <cell r="O433">
            <v>0</v>
          </cell>
          <cell r="Q433">
            <v>0</v>
          </cell>
          <cell r="S433">
            <v>0</v>
          </cell>
        </row>
        <row r="434">
          <cell r="A434" t="str">
            <v xml:space="preserve">  Unit-Peers</v>
          </cell>
          <cell r="B434" t="str">
            <v>Greater Than 499 Beds</v>
          </cell>
        </row>
        <row r="435">
          <cell r="A435" t="str">
            <v xml:space="preserve">    [Gross_Price_per_Discharge_Peers] Gross Price per Discharge-Peers</v>
          </cell>
          <cell r="B435" t="str">
            <v>Greater Than 499 Beds</v>
          </cell>
          <cell r="C435">
            <v>0</v>
          </cell>
          <cell r="E435">
            <v>0</v>
          </cell>
          <cell r="G435">
            <v>0</v>
          </cell>
          <cell r="I435">
            <v>0</v>
          </cell>
          <cell r="K435">
            <v>0</v>
          </cell>
          <cell r="M435">
            <v>0</v>
          </cell>
          <cell r="O435">
            <v>0</v>
          </cell>
          <cell r="Q435">
            <v>0</v>
          </cell>
          <cell r="S435">
            <v>0</v>
          </cell>
        </row>
        <row r="436">
          <cell r="A436" t="str">
            <v xml:space="preserve">    [Gross_Price_per_Visit_Peers] Gross Price per Visit-Peers</v>
          </cell>
          <cell r="B436" t="str">
            <v>Greater Than 499 Beds</v>
          </cell>
          <cell r="C436">
            <v>0</v>
          </cell>
          <cell r="E436">
            <v>0</v>
          </cell>
          <cell r="G436">
            <v>0</v>
          </cell>
          <cell r="I436">
            <v>0</v>
          </cell>
          <cell r="K436">
            <v>0</v>
          </cell>
          <cell r="M436">
            <v>0</v>
          </cell>
          <cell r="O436">
            <v>0</v>
          </cell>
          <cell r="Q436">
            <v>0</v>
          </cell>
          <cell r="S436">
            <v>0</v>
          </cell>
        </row>
        <row r="437">
          <cell r="A437" t="str">
            <v xml:space="preserve">    [Gross_Rev_per_Adj_Admits_Peers] Gross Revenue per Adj Admission-Peers</v>
          </cell>
          <cell r="B437" t="str">
            <v>Greater Than 499 Beds</v>
          </cell>
          <cell r="C437">
            <v>0</v>
          </cell>
          <cell r="E437">
            <v>0</v>
          </cell>
          <cell r="G437">
            <v>0</v>
          </cell>
          <cell r="I437">
            <v>0</v>
          </cell>
          <cell r="K437">
            <v>0</v>
          </cell>
          <cell r="M437">
            <v>0</v>
          </cell>
          <cell r="O437">
            <v>0</v>
          </cell>
          <cell r="Q437">
            <v>0</v>
          </cell>
          <cell r="S437">
            <v>0</v>
          </cell>
        </row>
        <row r="438">
          <cell r="A438" t="str">
            <v xml:space="preserve">    [Net_Rev_per_Adj_Admits_Peers] Net Revenue per Adjusted Admission-Peers</v>
          </cell>
          <cell r="B438" t="str">
            <v>Greater Than 499 Beds</v>
          </cell>
          <cell r="C438">
            <v>0</v>
          </cell>
          <cell r="E438">
            <v>0</v>
          </cell>
          <cell r="G438">
            <v>0</v>
          </cell>
          <cell r="I438">
            <v>0</v>
          </cell>
          <cell r="K438">
            <v>0</v>
          </cell>
          <cell r="M438">
            <v>0</v>
          </cell>
          <cell r="O438">
            <v>0</v>
          </cell>
          <cell r="Q438">
            <v>0</v>
          </cell>
          <cell r="S438">
            <v>0</v>
          </cell>
        </row>
        <row r="439">
          <cell r="A439" t="str">
            <v xml:space="preserve">  Payer-Peers</v>
          </cell>
          <cell r="B439" t="str">
            <v>Greater Than 499 Beds</v>
          </cell>
        </row>
        <row r="440">
          <cell r="A440" t="str">
            <v xml:space="preserve">    [Medicare_Gross_Pct_Ttl_Gross_Peers] Medicare Gross as % of Ttl Gross Rev-Peers</v>
          </cell>
          <cell r="B440" t="str">
            <v>Greater Than 499 Beds</v>
          </cell>
          <cell r="C440">
            <v>0</v>
          </cell>
          <cell r="E440">
            <v>0</v>
          </cell>
          <cell r="G440">
            <v>0</v>
          </cell>
          <cell r="I440">
            <v>0</v>
          </cell>
          <cell r="K440">
            <v>0</v>
          </cell>
          <cell r="M440">
            <v>0</v>
          </cell>
          <cell r="O440">
            <v>0</v>
          </cell>
          <cell r="Q440">
            <v>0</v>
          </cell>
          <cell r="S440">
            <v>0</v>
          </cell>
        </row>
        <row r="441">
          <cell r="A441" t="str">
            <v xml:space="preserve">    [Medicaid_Gross_Pct_Ttl_Gross_Peers] Medicaid Gross as % of Ttl Gross Rev-Peers</v>
          </cell>
          <cell r="B441" t="str">
            <v>Greater Than 499 Beds</v>
          </cell>
          <cell r="C441">
            <v>0</v>
          </cell>
          <cell r="E441">
            <v>0</v>
          </cell>
          <cell r="G441">
            <v>0</v>
          </cell>
          <cell r="I441">
            <v>0</v>
          </cell>
          <cell r="K441">
            <v>0</v>
          </cell>
          <cell r="M441">
            <v>0</v>
          </cell>
          <cell r="O441">
            <v>0</v>
          </cell>
          <cell r="Q441">
            <v>0</v>
          </cell>
          <cell r="S441">
            <v>0</v>
          </cell>
        </row>
        <row r="442">
          <cell r="A442" t="str">
            <v xml:space="preserve">    [CommSelf_Gross_Pct_Ttl_Gross_Peers] Comm/self Gross as % of Ttl Gross Rev-Peers</v>
          </cell>
          <cell r="B442" t="str">
            <v>Greater Than 499 Beds</v>
          </cell>
          <cell r="C442">
            <v>0</v>
          </cell>
          <cell r="E442">
            <v>0</v>
          </cell>
          <cell r="G442">
            <v>0</v>
          </cell>
          <cell r="I442">
            <v>0</v>
          </cell>
          <cell r="K442">
            <v>0</v>
          </cell>
          <cell r="M442">
            <v>0</v>
          </cell>
          <cell r="O442">
            <v>0</v>
          </cell>
          <cell r="Q442">
            <v>0</v>
          </cell>
          <cell r="S442">
            <v>0</v>
          </cell>
        </row>
        <row r="443">
          <cell r="A443" t="str">
            <v xml:space="preserve">    [Phys_Gross_Pct_Ttl_Gross_Peers] Physician Gross as % of Ttl Gross Rev-Peers</v>
          </cell>
          <cell r="B443" t="str">
            <v>Greater Than 499 Beds</v>
          </cell>
          <cell r="C443">
            <v>0</v>
          </cell>
          <cell r="E443">
            <v>0</v>
          </cell>
          <cell r="G443">
            <v>0</v>
          </cell>
          <cell r="I443">
            <v>0</v>
          </cell>
          <cell r="K443">
            <v>0</v>
          </cell>
          <cell r="M443">
            <v>0</v>
          </cell>
          <cell r="O443">
            <v>0</v>
          </cell>
          <cell r="Q443">
            <v>0</v>
          </cell>
          <cell r="S443">
            <v>0</v>
          </cell>
        </row>
        <row r="444">
          <cell r="A444" t="str">
            <v xml:space="preserve">    [Medicare_Pct_Net_Rev_Peers] Medicare % of Net Rev-Peers</v>
          </cell>
          <cell r="B444" t="str">
            <v>Greater Than 499 Beds</v>
          </cell>
          <cell r="C444">
            <v>0</v>
          </cell>
          <cell r="E444">
            <v>0</v>
          </cell>
          <cell r="G444">
            <v>0</v>
          </cell>
          <cell r="I444">
            <v>0</v>
          </cell>
          <cell r="K444">
            <v>0</v>
          </cell>
          <cell r="M444">
            <v>0</v>
          </cell>
          <cell r="O444">
            <v>0</v>
          </cell>
          <cell r="Q444">
            <v>0</v>
          </cell>
          <cell r="S444">
            <v>0</v>
          </cell>
        </row>
        <row r="445">
          <cell r="A445" t="str">
            <v xml:space="preserve">    [Medicaid_Pct_Net_Rev_Peers] Medicaid % of Net Rev-Peers</v>
          </cell>
          <cell r="B445" t="str">
            <v>Greater Than 499 Beds</v>
          </cell>
          <cell r="C445">
            <v>0</v>
          </cell>
          <cell r="E445">
            <v>0</v>
          </cell>
          <cell r="G445">
            <v>0</v>
          </cell>
          <cell r="I445">
            <v>0</v>
          </cell>
          <cell r="K445">
            <v>0</v>
          </cell>
          <cell r="M445">
            <v>0</v>
          </cell>
          <cell r="O445">
            <v>0</v>
          </cell>
          <cell r="Q445">
            <v>0</v>
          </cell>
          <cell r="S445">
            <v>0</v>
          </cell>
        </row>
        <row r="446">
          <cell r="A446" t="str">
            <v xml:space="preserve">    [CommSelf_Pct_Net_Rev_Peers] Comm/self % of Net Rev-Peers</v>
          </cell>
          <cell r="B446" t="str">
            <v>Greater Than 499 Beds</v>
          </cell>
          <cell r="C446">
            <v>0</v>
          </cell>
          <cell r="E446">
            <v>0</v>
          </cell>
          <cell r="G446">
            <v>0</v>
          </cell>
          <cell r="I446">
            <v>0</v>
          </cell>
          <cell r="K446">
            <v>0</v>
          </cell>
          <cell r="M446">
            <v>0</v>
          </cell>
          <cell r="O446">
            <v>0</v>
          </cell>
          <cell r="Q446">
            <v>0</v>
          </cell>
          <cell r="S446">
            <v>0</v>
          </cell>
        </row>
        <row r="447">
          <cell r="A447" t="str">
            <v xml:space="preserve">    [Phys_Pct_Net_Rev_Peers] Physician % of Net Rev-Peers</v>
          </cell>
          <cell r="B447" t="str">
            <v>Greater Than 499 Beds</v>
          </cell>
          <cell r="C447">
            <v>0</v>
          </cell>
          <cell r="E447">
            <v>0</v>
          </cell>
          <cell r="G447">
            <v>0</v>
          </cell>
          <cell r="I447">
            <v>0</v>
          </cell>
          <cell r="K447">
            <v>0</v>
          </cell>
          <cell r="M447">
            <v>0</v>
          </cell>
          <cell r="O447">
            <v>0</v>
          </cell>
          <cell r="Q447">
            <v>0</v>
          </cell>
          <cell r="S447">
            <v>0</v>
          </cell>
        </row>
        <row r="448">
          <cell r="A448" t="str">
            <v xml:space="preserve">    [Free_Care_Gross_Peers] Free Care (Gross Revenue)-Peers</v>
          </cell>
          <cell r="B448" t="str">
            <v>Greater Than 499 Beds</v>
          </cell>
          <cell r="C448">
            <v>0</v>
          </cell>
          <cell r="E448">
            <v>0</v>
          </cell>
          <cell r="G448">
            <v>0</v>
          </cell>
          <cell r="I448">
            <v>0</v>
          </cell>
          <cell r="K448">
            <v>0</v>
          </cell>
          <cell r="M448">
            <v>0</v>
          </cell>
          <cell r="O448">
            <v>0</v>
          </cell>
          <cell r="Q448">
            <v>0</v>
          </cell>
          <cell r="S44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zoomScale="55" zoomScaleNormal="55" workbookViewId="0">
      <selection activeCell="N25" sqref="N25"/>
    </sheetView>
  </sheetViews>
  <sheetFormatPr defaultRowHeight="12.75"/>
  <cols>
    <col min="1" max="1" width="38.140625" customWidth="1"/>
    <col min="2" max="2" width="29.7109375" customWidth="1"/>
    <col min="3" max="3" width="16.42578125" customWidth="1"/>
    <col min="6" max="6" width="16.5703125" customWidth="1"/>
    <col min="8" max="8" width="40.5703125" customWidth="1"/>
    <col min="9" max="9" width="48.7109375" customWidth="1"/>
    <col min="11" max="11" width="29.140625" customWidth="1"/>
    <col min="12" max="12" width="64.7109375" customWidth="1"/>
  </cols>
  <sheetData>
    <row r="1" spans="1:12" ht="4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56.25">
      <c r="A2" s="333" t="s">
        <v>111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</row>
    <row r="3" spans="1:12" ht="44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55.5">
      <c r="A4" s="336" t="s">
        <v>112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</row>
    <row r="5" spans="1:12" ht="55.5">
      <c r="A5" s="336" t="s">
        <v>113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8"/>
    </row>
    <row r="6" spans="1:12" ht="35.25" thickBot="1">
      <c r="A6" s="339" t="s">
        <v>543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1"/>
    </row>
    <row r="7" spans="1:12" ht="15.75" thickTop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10" spans="1:12" ht="20.25">
      <c r="A10" s="185" t="s">
        <v>542</v>
      </c>
    </row>
  </sheetData>
  <mergeCells count="4">
    <mergeCell ref="A2:L2"/>
    <mergeCell ref="A4:L4"/>
    <mergeCell ref="A5:L5"/>
    <mergeCell ref="A6:L6"/>
  </mergeCells>
  <pageMargins left="0.7" right="0.7" top="0.75" bottom="0.75" header="0.3" footer="0.3"/>
  <pageSetup scale="39" orientation="landscape" r:id="rId1"/>
  <headerFooter differentFirst="1">
    <oddFooter xml:space="preserve">&amp;L&amp;D&amp;CGreen Mountain Care Board&amp;R&amp;P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308</v>
      </c>
    </row>
    <row r="3" spans="1:25" ht="15.75">
      <c r="A3" s="84" t="s">
        <v>104</v>
      </c>
    </row>
    <row r="4" spans="1:25" ht="15.75">
      <c r="A4" s="173" t="s">
        <v>360</v>
      </c>
      <c r="B4" s="349" t="s">
        <v>308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/>
      <c r="D5" s="351"/>
      <c r="E5" s="346" t="s">
        <v>36</v>
      </c>
      <c r="F5" s="346"/>
      <c r="G5" s="346"/>
      <c r="H5" s="351"/>
      <c r="I5" s="346" t="s">
        <v>36</v>
      </c>
      <c r="J5" s="346"/>
      <c r="K5" s="346"/>
      <c r="L5" s="351"/>
      <c r="M5" s="346" t="s">
        <v>36</v>
      </c>
      <c r="N5" s="346"/>
      <c r="O5" s="346"/>
      <c r="P5" s="351"/>
      <c r="Q5" s="346" t="s">
        <v>36</v>
      </c>
      <c r="R5" s="346"/>
      <c r="S5" s="346"/>
      <c r="T5" s="351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1"/>
      <c r="E6" s="8" t="s">
        <v>37</v>
      </c>
      <c r="F6" s="8" t="s">
        <v>38</v>
      </c>
      <c r="G6" s="8" t="s">
        <v>39</v>
      </c>
      <c r="H6" s="351"/>
      <c r="I6" s="8" t="s">
        <v>37</v>
      </c>
      <c r="J6" s="8" t="s">
        <v>38</v>
      </c>
      <c r="K6" s="8" t="s">
        <v>39</v>
      </c>
      <c r="L6" s="351"/>
      <c r="M6" s="8" t="s">
        <v>37</v>
      </c>
      <c r="N6" s="8" t="s">
        <v>38</v>
      </c>
      <c r="O6" s="8" t="s">
        <v>39</v>
      </c>
      <c r="P6" s="351"/>
      <c r="Q6" s="8" t="s">
        <v>37</v>
      </c>
      <c r="R6" s="8" t="s">
        <v>38</v>
      </c>
      <c r="S6" s="8" t="s">
        <v>39</v>
      </c>
      <c r="T6" s="351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54">
        <v>1788</v>
      </c>
      <c r="E8" s="247">
        <v>7</v>
      </c>
      <c r="F8" s="247">
        <v>8</v>
      </c>
      <c r="G8" s="247">
        <v>8</v>
      </c>
      <c r="H8" s="154">
        <v>1802.0000000000002</v>
      </c>
      <c r="I8" s="247">
        <v>8</v>
      </c>
      <c r="J8" s="247">
        <v>9</v>
      </c>
      <c r="K8" s="247">
        <v>9</v>
      </c>
      <c r="L8" s="154">
        <v>1907.0000000000002</v>
      </c>
      <c r="M8" s="247">
        <v>7</v>
      </c>
      <c r="N8" s="247">
        <v>8</v>
      </c>
      <c r="O8" s="247">
        <v>8</v>
      </c>
      <c r="P8" s="154">
        <v>1851</v>
      </c>
      <c r="Q8" s="247">
        <v>7</v>
      </c>
      <c r="R8" s="247">
        <v>8</v>
      </c>
      <c r="S8" s="247">
        <v>8</v>
      </c>
      <c r="T8" s="154">
        <v>1824</v>
      </c>
      <c r="U8" s="247">
        <v>8</v>
      </c>
      <c r="V8" s="247">
        <v>9</v>
      </c>
      <c r="W8" s="247">
        <v>9</v>
      </c>
      <c r="X8" s="97">
        <v>5.8268590455049951E-2</v>
      </c>
      <c r="Y8" s="97">
        <v>-4.35238594651286E-2</v>
      </c>
    </row>
    <row r="9" spans="1:25" ht="28.35" customHeight="1">
      <c r="A9" s="76" t="s">
        <v>7</v>
      </c>
      <c r="B9" s="343"/>
      <c r="C9" s="96" t="s">
        <v>552</v>
      </c>
      <c r="D9" s="154">
        <v>1257</v>
      </c>
      <c r="E9" s="247">
        <v>3</v>
      </c>
      <c r="F9" s="247">
        <v>3</v>
      </c>
      <c r="G9" s="247">
        <v>3</v>
      </c>
      <c r="H9" s="154">
        <v>1175</v>
      </c>
      <c r="I9" s="247">
        <v>3</v>
      </c>
      <c r="J9" s="247">
        <v>3</v>
      </c>
      <c r="K9" s="247">
        <v>3</v>
      </c>
      <c r="L9" s="154">
        <v>1171.9999999999998</v>
      </c>
      <c r="M9" s="247">
        <v>3</v>
      </c>
      <c r="N9" s="247">
        <v>3</v>
      </c>
      <c r="O9" s="247">
        <v>3</v>
      </c>
      <c r="P9" s="154">
        <v>1174</v>
      </c>
      <c r="Q9" s="247">
        <v>3</v>
      </c>
      <c r="R9" s="247">
        <v>3</v>
      </c>
      <c r="S9" s="247">
        <v>3</v>
      </c>
      <c r="T9" s="154">
        <v>1186</v>
      </c>
      <c r="U9" s="247">
        <v>3</v>
      </c>
      <c r="V9" s="247">
        <v>3</v>
      </c>
      <c r="W9" s="247">
        <v>3</v>
      </c>
      <c r="X9" s="97">
        <v>-2.5531914893619501E-3</v>
      </c>
      <c r="Y9" s="97">
        <v>1.1945392491467866E-2</v>
      </c>
    </row>
    <row r="10" spans="1:25" ht="28.35" customHeight="1">
      <c r="A10" s="76" t="s">
        <v>8</v>
      </c>
      <c r="B10" s="343"/>
      <c r="C10" s="96" t="s">
        <v>553</v>
      </c>
      <c r="D10" s="154">
        <v>137.00000000000003</v>
      </c>
      <c r="E10" s="247">
        <v>1</v>
      </c>
      <c r="F10" s="247">
        <v>1</v>
      </c>
      <c r="G10" s="247">
        <v>1</v>
      </c>
      <c r="H10" s="154">
        <v>138</v>
      </c>
      <c r="I10" s="247">
        <v>1</v>
      </c>
      <c r="J10" s="247">
        <v>1</v>
      </c>
      <c r="K10" s="247">
        <v>1</v>
      </c>
      <c r="L10" s="154">
        <v>149</v>
      </c>
      <c r="M10" s="247">
        <v>1</v>
      </c>
      <c r="N10" s="247">
        <v>1</v>
      </c>
      <c r="O10" s="247">
        <v>1</v>
      </c>
      <c r="P10" s="154">
        <v>129</v>
      </c>
      <c r="Q10" s="247">
        <v>1</v>
      </c>
      <c r="R10" s="247">
        <v>1</v>
      </c>
      <c r="S10" s="247">
        <v>1</v>
      </c>
      <c r="T10" s="154">
        <v>129</v>
      </c>
      <c r="U10" s="247">
        <v>1</v>
      </c>
      <c r="V10" s="247">
        <v>1</v>
      </c>
      <c r="W10" s="247">
        <v>1</v>
      </c>
      <c r="X10" s="97">
        <v>7.9710144927536142E-2</v>
      </c>
      <c r="Y10" s="97">
        <v>-0.13422818791946312</v>
      </c>
    </row>
    <row r="11" spans="1:25" ht="28.35" customHeight="1">
      <c r="A11" s="76" t="s">
        <v>9</v>
      </c>
      <c r="B11" s="343"/>
      <c r="C11" s="96" t="s">
        <v>554</v>
      </c>
      <c r="D11" s="154">
        <v>362.00000000000006</v>
      </c>
      <c r="E11" s="247">
        <v>2</v>
      </c>
      <c r="F11" s="247">
        <v>2</v>
      </c>
      <c r="G11" s="247">
        <v>2</v>
      </c>
      <c r="H11" s="154">
        <v>393.99999999999994</v>
      </c>
      <c r="I11" s="247">
        <v>2</v>
      </c>
      <c r="J11" s="247">
        <v>2</v>
      </c>
      <c r="K11" s="247">
        <v>2</v>
      </c>
      <c r="L11" s="154">
        <v>396</v>
      </c>
      <c r="M11" s="247">
        <v>2</v>
      </c>
      <c r="N11" s="247">
        <v>2</v>
      </c>
      <c r="O11" s="247">
        <v>2</v>
      </c>
      <c r="P11" s="154">
        <v>342</v>
      </c>
      <c r="Q11" s="247">
        <v>2</v>
      </c>
      <c r="R11" s="247">
        <v>2</v>
      </c>
      <c r="S11" s="247">
        <v>2</v>
      </c>
      <c r="T11" s="154">
        <v>381.99999999999994</v>
      </c>
      <c r="U11" s="247">
        <v>2</v>
      </c>
      <c r="V11" s="247">
        <v>2</v>
      </c>
      <c r="W11" s="247">
        <v>2</v>
      </c>
      <c r="X11" s="97">
        <v>5.0761421319798217E-3</v>
      </c>
      <c r="Y11" s="97">
        <v>-3.535353535353547E-2</v>
      </c>
    </row>
    <row r="12" spans="1:25" ht="28.35" customHeight="1">
      <c r="A12" s="76" t="s">
        <v>10</v>
      </c>
      <c r="B12" s="343"/>
      <c r="C12" s="96" t="s">
        <v>555</v>
      </c>
      <c r="D12" s="154">
        <v>1367.9999999999998</v>
      </c>
      <c r="E12" s="247">
        <v>5</v>
      </c>
      <c r="F12" s="247">
        <v>5</v>
      </c>
      <c r="G12" s="247">
        <v>5</v>
      </c>
      <c r="H12" s="154">
        <v>1800</v>
      </c>
      <c r="I12" s="247">
        <v>7</v>
      </c>
      <c r="J12" s="247">
        <v>8</v>
      </c>
      <c r="K12" s="247">
        <v>8</v>
      </c>
      <c r="L12" s="154">
        <v>1357.0000000000002</v>
      </c>
      <c r="M12" s="247">
        <v>4</v>
      </c>
      <c r="N12" s="247">
        <v>4</v>
      </c>
      <c r="O12" s="247">
        <v>4</v>
      </c>
      <c r="P12" s="154">
        <v>1364.9999999999998</v>
      </c>
      <c r="Q12" s="247">
        <v>4</v>
      </c>
      <c r="R12" s="247">
        <v>4</v>
      </c>
      <c r="S12" s="247">
        <v>4</v>
      </c>
      <c r="T12" s="154">
        <v>1426</v>
      </c>
      <c r="U12" s="247">
        <v>4</v>
      </c>
      <c r="V12" s="247">
        <v>4</v>
      </c>
      <c r="W12" s="247">
        <v>4</v>
      </c>
      <c r="X12" s="97">
        <v>-0.24611111111111095</v>
      </c>
      <c r="Y12" s="97">
        <v>5.0847457627118509E-2</v>
      </c>
    </row>
    <row r="13" spans="1:25" ht="28.35" customHeight="1">
      <c r="A13" s="76" t="s">
        <v>11</v>
      </c>
      <c r="B13" s="343"/>
      <c r="C13" s="96" t="s">
        <v>556</v>
      </c>
      <c r="D13" s="154">
        <v>1259</v>
      </c>
      <c r="E13" s="247">
        <v>4</v>
      </c>
      <c r="F13" s="247">
        <v>4</v>
      </c>
      <c r="G13" s="247">
        <v>4</v>
      </c>
      <c r="H13" s="154">
        <v>1425</v>
      </c>
      <c r="I13" s="247">
        <v>4</v>
      </c>
      <c r="J13" s="247">
        <v>4</v>
      </c>
      <c r="K13" s="247">
        <v>4</v>
      </c>
      <c r="L13" s="154">
        <v>1395.0000000000002</v>
      </c>
      <c r="M13" s="247">
        <v>5</v>
      </c>
      <c r="N13" s="247">
        <v>5</v>
      </c>
      <c r="O13" s="247">
        <v>5</v>
      </c>
      <c r="P13" s="154">
        <v>1464.9999999999998</v>
      </c>
      <c r="Q13" s="247">
        <v>5</v>
      </c>
      <c r="R13" s="247">
        <v>5</v>
      </c>
      <c r="S13" s="247">
        <v>5</v>
      </c>
      <c r="T13" s="154">
        <v>1495</v>
      </c>
      <c r="U13" s="247">
        <v>7</v>
      </c>
      <c r="V13" s="247">
        <v>7</v>
      </c>
      <c r="W13" s="247">
        <v>7</v>
      </c>
      <c r="X13" s="97">
        <v>-2.1052631578947212E-2</v>
      </c>
      <c r="Y13" s="97">
        <v>7.168458781361986E-2</v>
      </c>
    </row>
    <row r="14" spans="1:25" ht="28.35" customHeight="1">
      <c r="A14" s="76" t="s">
        <v>13</v>
      </c>
      <c r="B14" s="343"/>
      <c r="C14" s="96" t="s">
        <v>557</v>
      </c>
      <c r="D14" s="154">
        <v>1437.9999999999998</v>
      </c>
      <c r="E14" s="247">
        <v>6</v>
      </c>
      <c r="F14" s="247">
        <v>6</v>
      </c>
      <c r="G14" s="247">
        <v>6</v>
      </c>
      <c r="H14" s="154">
        <v>1433</v>
      </c>
      <c r="I14" s="247">
        <v>5</v>
      </c>
      <c r="J14" s="247">
        <v>5</v>
      </c>
      <c r="K14" s="247">
        <v>5</v>
      </c>
      <c r="L14" s="154">
        <v>1507</v>
      </c>
      <c r="M14" s="247">
        <v>6</v>
      </c>
      <c r="N14" s="247">
        <v>6</v>
      </c>
      <c r="O14" s="247">
        <v>6</v>
      </c>
      <c r="P14" s="154">
        <v>1523</v>
      </c>
      <c r="Q14" s="247">
        <v>6</v>
      </c>
      <c r="R14" s="247">
        <v>6</v>
      </c>
      <c r="S14" s="247">
        <v>6</v>
      </c>
      <c r="T14" s="154">
        <v>1487.9999999999998</v>
      </c>
      <c r="U14" s="247">
        <v>6</v>
      </c>
      <c r="V14" s="247">
        <v>6</v>
      </c>
      <c r="W14" s="247">
        <v>6</v>
      </c>
      <c r="X14" s="97">
        <v>5.1639916259595298E-2</v>
      </c>
      <c r="Y14" s="97">
        <v>-1.2607830126078468E-2</v>
      </c>
    </row>
    <row r="15" spans="1:25" ht="28.35" customHeight="1" thickBot="1">
      <c r="A15" s="76" t="s">
        <v>16</v>
      </c>
      <c r="B15" s="344"/>
      <c r="C15" s="98" t="s">
        <v>558</v>
      </c>
      <c r="D15" s="155">
        <v>1905.9999999999998</v>
      </c>
      <c r="E15" s="248">
        <v>8</v>
      </c>
      <c r="F15" s="248">
        <v>9</v>
      </c>
      <c r="G15" s="248">
        <v>9</v>
      </c>
      <c r="H15" s="155">
        <v>1755</v>
      </c>
      <c r="I15" s="248">
        <v>6</v>
      </c>
      <c r="J15" s="248">
        <v>7</v>
      </c>
      <c r="K15" s="248">
        <v>7</v>
      </c>
      <c r="L15" s="155">
        <v>2015.0000000000007</v>
      </c>
      <c r="M15" s="248">
        <v>8</v>
      </c>
      <c r="N15" s="248">
        <v>9</v>
      </c>
      <c r="O15" s="248">
        <v>9</v>
      </c>
      <c r="P15" s="155">
        <v>2015.0000000000007</v>
      </c>
      <c r="Q15" s="248">
        <v>8</v>
      </c>
      <c r="R15" s="248">
        <v>9</v>
      </c>
      <c r="S15" s="248">
        <v>9</v>
      </c>
      <c r="T15" s="155">
        <v>1437</v>
      </c>
      <c r="U15" s="248">
        <v>5</v>
      </c>
      <c r="V15" s="248">
        <v>5</v>
      </c>
      <c r="W15" s="248">
        <v>5</v>
      </c>
      <c r="X15" s="99">
        <v>0.14814814814814858</v>
      </c>
      <c r="Y15" s="99">
        <v>-0.28684863523573223</v>
      </c>
    </row>
    <row r="16" spans="1:25" ht="28.35" customHeight="1" thickTop="1">
      <c r="A16" s="76" t="s">
        <v>3</v>
      </c>
      <c r="C16" s="100" t="s">
        <v>559</v>
      </c>
      <c r="D16" s="156">
        <v>1617.9999999999998</v>
      </c>
      <c r="E16" s="249"/>
      <c r="F16" s="250">
        <v>7</v>
      </c>
      <c r="G16" s="250">
        <v>7</v>
      </c>
      <c r="H16" s="156">
        <v>1691.0000000000007</v>
      </c>
      <c r="I16" s="249"/>
      <c r="J16" s="250">
        <v>6</v>
      </c>
      <c r="K16" s="250">
        <v>6</v>
      </c>
      <c r="L16" s="156">
        <v>1556.0000000000002</v>
      </c>
      <c r="M16" s="249"/>
      <c r="N16" s="250">
        <v>7</v>
      </c>
      <c r="O16" s="250">
        <v>7</v>
      </c>
      <c r="P16" s="156">
        <v>1572.9999999999993</v>
      </c>
      <c r="Q16" s="249"/>
      <c r="R16" s="250">
        <v>7</v>
      </c>
      <c r="S16" s="250">
        <v>7</v>
      </c>
      <c r="T16" s="156">
        <v>1664.0000000000007</v>
      </c>
      <c r="U16" s="249"/>
      <c r="V16" s="250">
        <v>8</v>
      </c>
      <c r="W16" s="250">
        <v>8</v>
      </c>
      <c r="X16" s="101">
        <v>-7.9834417504435429E-2</v>
      </c>
      <c r="Y16" s="101">
        <v>6.9408740359897525E-2</v>
      </c>
    </row>
    <row r="17" spans="1:25" ht="28.35" customHeight="1">
      <c r="A17" s="76" t="s">
        <v>12</v>
      </c>
      <c r="C17" s="96" t="s">
        <v>560</v>
      </c>
      <c r="D17" s="154">
        <v>2557</v>
      </c>
      <c r="E17" s="251"/>
      <c r="F17" s="247">
        <v>10</v>
      </c>
      <c r="G17" s="247">
        <v>10</v>
      </c>
      <c r="H17" s="154">
        <v>2441</v>
      </c>
      <c r="I17" s="251"/>
      <c r="J17" s="247">
        <v>10</v>
      </c>
      <c r="K17" s="247">
        <v>10</v>
      </c>
      <c r="L17" s="154">
        <v>2522</v>
      </c>
      <c r="M17" s="251"/>
      <c r="N17" s="247">
        <v>10</v>
      </c>
      <c r="O17" s="247">
        <v>10</v>
      </c>
      <c r="P17" s="154">
        <v>2369.9999999999995</v>
      </c>
      <c r="Q17" s="251"/>
      <c r="R17" s="247">
        <v>10</v>
      </c>
      <c r="S17" s="247">
        <v>10</v>
      </c>
      <c r="T17" s="154">
        <v>2373.9999999999995</v>
      </c>
      <c r="U17" s="251"/>
      <c r="V17" s="247">
        <v>10</v>
      </c>
      <c r="W17" s="247">
        <v>10</v>
      </c>
      <c r="X17" s="97">
        <v>3.3183121671446214E-2</v>
      </c>
      <c r="Y17" s="97">
        <v>-5.8683584456780569E-2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56">
        <v>4141</v>
      </c>
      <c r="E20" s="249"/>
      <c r="F20" s="250">
        <v>2</v>
      </c>
      <c r="G20" s="250">
        <v>12</v>
      </c>
      <c r="H20" s="156">
        <v>3949</v>
      </c>
      <c r="I20" s="249"/>
      <c r="J20" s="250">
        <v>2</v>
      </c>
      <c r="K20" s="250">
        <v>12</v>
      </c>
      <c r="L20" s="156">
        <v>4124</v>
      </c>
      <c r="M20" s="249"/>
      <c r="N20" s="250">
        <v>2</v>
      </c>
      <c r="O20" s="250">
        <v>12</v>
      </c>
      <c r="P20" s="156">
        <v>3865.7142857148006</v>
      </c>
      <c r="Q20" s="249"/>
      <c r="R20" s="250">
        <v>2</v>
      </c>
      <c r="S20" s="250">
        <v>12</v>
      </c>
      <c r="T20" s="156">
        <v>3851</v>
      </c>
      <c r="U20" s="249"/>
      <c r="V20" s="250">
        <v>2</v>
      </c>
      <c r="W20" s="250">
        <v>12</v>
      </c>
      <c r="X20" s="101">
        <v>4.4315016459863354E-2</v>
      </c>
      <c r="Y20" s="101">
        <v>-6.6197866149369511E-2</v>
      </c>
    </row>
    <row r="21" spans="1:25" ht="28.35" customHeight="1">
      <c r="A21" s="76" t="s">
        <v>14</v>
      </c>
      <c r="C21" s="96" t="s">
        <v>562</v>
      </c>
      <c r="D21" s="154">
        <v>6525</v>
      </c>
      <c r="E21" s="251"/>
      <c r="F21" s="247">
        <v>3</v>
      </c>
      <c r="G21" s="247">
        <v>13</v>
      </c>
      <c r="H21" s="154">
        <v>7152</v>
      </c>
      <c r="I21" s="251"/>
      <c r="J21" s="247">
        <v>3</v>
      </c>
      <c r="K21" s="247">
        <v>13</v>
      </c>
      <c r="L21" s="154">
        <v>6908.0000000000009</v>
      </c>
      <c r="M21" s="251"/>
      <c r="N21" s="247">
        <v>3</v>
      </c>
      <c r="O21" s="247">
        <v>13</v>
      </c>
      <c r="P21" s="154">
        <v>6926.9999999999991</v>
      </c>
      <c r="Q21" s="251"/>
      <c r="R21" s="247">
        <v>3</v>
      </c>
      <c r="S21" s="247">
        <v>13</v>
      </c>
      <c r="T21" s="154">
        <v>6886.9999999999964</v>
      </c>
      <c r="U21" s="251"/>
      <c r="V21" s="247">
        <v>3</v>
      </c>
      <c r="W21" s="247">
        <v>13</v>
      </c>
      <c r="X21" s="97">
        <v>-3.4116331096196717E-2</v>
      </c>
      <c r="Y21" s="97">
        <v>-3.0399536768970226E-3</v>
      </c>
    </row>
    <row r="22" spans="1:25" ht="28.35" customHeight="1">
      <c r="A22" s="76" t="s">
        <v>15</v>
      </c>
      <c r="C22" s="96" t="s">
        <v>563</v>
      </c>
      <c r="D22" s="154">
        <v>3382.9999999999995</v>
      </c>
      <c r="E22" s="251"/>
      <c r="F22" s="247">
        <v>1</v>
      </c>
      <c r="G22" s="247">
        <v>11</v>
      </c>
      <c r="H22" s="154">
        <v>3418.9999999999995</v>
      </c>
      <c r="I22" s="251"/>
      <c r="J22" s="247">
        <v>1</v>
      </c>
      <c r="K22" s="247">
        <v>11</v>
      </c>
      <c r="L22" s="154">
        <v>3498</v>
      </c>
      <c r="M22" s="251"/>
      <c r="N22" s="247">
        <v>1</v>
      </c>
      <c r="O22" s="247">
        <v>11</v>
      </c>
      <c r="P22" s="154">
        <v>3406.0000000000005</v>
      </c>
      <c r="Q22" s="251"/>
      <c r="R22" s="247">
        <v>1</v>
      </c>
      <c r="S22" s="247">
        <v>11</v>
      </c>
      <c r="T22" s="154">
        <v>3424.9999999999995</v>
      </c>
      <c r="U22" s="251"/>
      <c r="V22" s="247">
        <v>1</v>
      </c>
      <c r="W22" s="247">
        <v>11</v>
      </c>
      <c r="X22" s="97">
        <v>2.3106171395144814E-2</v>
      </c>
      <c r="Y22" s="97">
        <v>-2.0869068038879446E-2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72" t="s">
        <v>216</v>
      </c>
      <c r="C25" s="100" t="s">
        <v>564</v>
      </c>
      <c r="D25" s="156">
        <v>19496</v>
      </c>
      <c r="E25" s="249"/>
      <c r="F25" s="249"/>
      <c r="G25" s="250">
        <v>14</v>
      </c>
      <c r="H25" s="156">
        <v>19763</v>
      </c>
      <c r="I25" s="249"/>
      <c r="J25" s="249"/>
      <c r="K25" s="250">
        <v>14</v>
      </c>
      <c r="L25" s="156">
        <v>19489</v>
      </c>
      <c r="M25" s="249"/>
      <c r="N25" s="249"/>
      <c r="O25" s="250">
        <v>14</v>
      </c>
      <c r="P25" s="156">
        <v>20076</v>
      </c>
      <c r="Q25" s="249"/>
      <c r="R25" s="249"/>
      <c r="S25" s="250">
        <v>14</v>
      </c>
      <c r="T25" s="156">
        <v>20032</v>
      </c>
      <c r="U25" s="249"/>
      <c r="V25" s="249"/>
      <c r="W25" s="250">
        <v>14</v>
      </c>
      <c r="X25" s="101">
        <v>-1.3864291858523559E-2</v>
      </c>
      <c r="Y25" s="101">
        <v>2.7861870798912225E-2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56">
        <v>47235</v>
      </c>
      <c r="E28" s="251"/>
      <c r="F28" s="247"/>
      <c r="G28" s="247"/>
      <c r="H28" s="156">
        <v>48337</v>
      </c>
      <c r="I28" s="251"/>
      <c r="J28" s="247"/>
      <c r="K28" s="247"/>
      <c r="L28" s="156">
        <v>47994.999999999993</v>
      </c>
      <c r="M28" s="251"/>
      <c r="N28" s="247"/>
      <c r="O28" s="247"/>
      <c r="P28" s="156">
        <v>48081.714285714806</v>
      </c>
      <c r="Q28" s="251"/>
      <c r="R28" s="247"/>
      <c r="S28" s="247"/>
      <c r="T28" s="156">
        <v>47600.000000000015</v>
      </c>
      <c r="U28" s="251"/>
      <c r="V28" s="247"/>
      <c r="W28" s="247"/>
      <c r="X28" s="105">
        <v>-7.0753253201483179E-3</v>
      </c>
      <c r="Y28" s="105">
        <v>-8.2300239608288361E-3</v>
      </c>
    </row>
    <row r="29" spans="1:25" ht="28.35" customHeight="1">
      <c r="C29" s="96" t="s">
        <v>28</v>
      </c>
      <c r="D29" s="154">
        <v>1703</v>
      </c>
      <c r="E29" s="255"/>
      <c r="F29" s="255"/>
      <c r="G29" s="255"/>
      <c r="H29" s="154">
        <v>1777.5</v>
      </c>
      <c r="I29" s="255"/>
      <c r="J29" s="255"/>
      <c r="K29" s="255"/>
      <c r="L29" s="154">
        <v>1731.5000000000002</v>
      </c>
      <c r="M29" s="255"/>
      <c r="N29" s="255"/>
      <c r="O29" s="255"/>
      <c r="P29" s="154">
        <v>1711.9999999999995</v>
      </c>
      <c r="Q29" s="255"/>
      <c r="R29" s="255"/>
      <c r="S29" s="255"/>
      <c r="T29" s="154">
        <v>1579.5000000000005</v>
      </c>
      <c r="U29" s="255"/>
      <c r="V29" s="255"/>
      <c r="W29" s="255"/>
      <c r="X29" s="106">
        <v>-2.5879043600562479E-2</v>
      </c>
      <c r="Y29" s="106">
        <v>-8.7785157377995859E-2</v>
      </c>
    </row>
    <row r="30" spans="1:25" ht="28.35" customHeight="1">
      <c r="C30" s="96" t="s">
        <v>29</v>
      </c>
      <c r="D30" s="154">
        <v>1313.5</v>
      </c>
      <c r="E30" s="255"/>
      <c r="F30" s="255"/>
      <c r="G30" s="255"/>
      <c r="H30" s="154">
        <v>1429</v>
      </c>
      <c r="I30" s="255"/>
      <c r="J30" s="255"/>
      <c r="K30" s="255"/>
      <c r="L30" s="154">
        <v>1376.0000000000002</v>
      </c>
      <c r="M30" s="255"/>
      <c r="N30" s="255"/>
      <c r="O30" s="255"/>
      <c r="P30" s="154">
        <v>1414.9999999999998</v>
      </c>
      <c r="Q30" s="255"/>
      <c r="R30" s="255"/>
      <c r="S30" s="255"/>
      <c r="T30" s="154">
        <v>1431.5</v>
      </c>
      <c r="U30" s="255"/>
      <c r="V30" s="255"/>
      <c r="W30" s="255"/>
      <c r="X30" s="106">
        <v>-3.7088873337998485E-2</v>
      </c>
      <c r="Y30" s="106">
        <v>4.0334302325581328E-2</v>
      </c>
    </row>
    <row r="31" spans="1:25" ht="28.35" customHeight="1"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214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72" t="s">
        <v>217</v>
      </c>
      <c r="C37" s="96" t="s">
        <v>218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/>
      <c r="Q37" s="126"/>
      <c r="R37" s="126"/>
      <c r="S37" s="127"/>
      <c r="T37" s="156"/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 hidden="1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</mergeCells>
  <conditionalFormatting sqref="A37">
    <cfRule type="cellIs" dxfId="111" priority="3" operator="notEqual">
      <formula>""" """</formula>
    </cfRule>
    <cfRule type="cellIs" dxfId="110" priority="4" operator="equal">
      <formula>" "</formula>
    </cfRule>
  </conditionalFormatting>
  <conditionalFormatting sqref="A4">
    <cfRule type="cellIs" dxfId="109" priority="1" operator="notEqual">
      <formula>""" """</formula>
    </cfRule>
    <cfRule type="cellIs" dxfId="108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4" width="9.28515625" style="82" bestFit="1" customWidth="1"/>
    <col min="25" max="25" width="15" style="82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595</v>
      </c>
    </row>
    <row r="3" spans="1:25" ht="15.75">
      <c r="A3" s="84" t="s">
        <v>104</v>
      </c>
    </row>
    <row r="4" spans="1:25" ht="15.75">
      <c r="A4" s="173" t="s">
        <v>358</v>
      </c>
      <c r="B4" s="349" t="s">
        <v>595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/>
      <c r="D5" s="351"/>
      <c r="E5" s="346" t="s">
        <v>36</v>
      </c>
      <c r="F5" s="346"/>
      <c r="G5" s="346"/>
      <c r="H5" s="351"/>
      <c r="I5" s="346" t="s">
        <v>36</v>
      </c>
      <c r="J5" s="346"/>
      <c r="K5" s="346"/>
      <c r="L5" s="351"/>
      <c r="M5" s="346" t="s">
        <v>36</v>
      </c>
      <c r="N5" s="346"/>
      <c r="O5" s="346"/>
      <c r="P5" s="351"/>
      <c r="Q5" s="346" t="s">
        <v>36</v>
      </c>
      <c r="R5" s="346"/>
      <c r="S5" s="346"/>
      <c r="T5" s="351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1"/>
      <c r="E6" s="8" t="s">
        <v>37</v>
      </c>
      <c r="F6" s="8" t="s">
        <v>38</v>
      </c>
      <c r="G6" s="8" t="s">
        <v>39</v>
      </c>
      <c r="H6" s="351"/>
      <c r="I6" s="8" t="s">
        <v>37</v>
      </c>
      <c r="J6" s="8" t="s">
        <v>38</v>
      </c>
      <c r="K6" s="8" t="s">
        <v>39</v>
      </c>
      <c r="L6" s="351"/>
      <c r="M6" s="8" t="s">
        <v>37</v>
      </c>
      <c r="N6" s="8" t="s">
        <v>38</v>
      </c>
      <c r="O6" s="8" t="s">
        <v>39</v>
      </c>
      <c r="P6" s="351"/>
      <c r="Q6" s="8" t="s">
        <v>37</v>
      </c>
      <c r="R6" s="8" t="s">
        <v>38</v>
      </c>
      <c r="S6" s="8" t="s">
        <v>39</v>
      </c>
      <c r="T6" s="351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54">
        <v>4871.9999999999991</v>
      </c>
      <c r="E8" s="247">
        <v>7</v>
      </c>
      <c r="F8" s="247">
        <v>7</v>
      </c>
      <c r="G8" s="247">
        <v>7</v>
      </c>
      <c r="H8" s="154">
        <v>4647</v>
      </c>
      <c r="I8" s="247">
        <v>5</v>
      </c>
      <c r="J8" s="247">
        <v>5</v>
      </c>
      <c r="K8" s="247">
        <v>5</v>
      </c>
      <c r="L8" s="154">
        <v>5013</v>
      </c>
      <c r="M8" s="247">
        <v>7</v>
      </c>
      <c r="N8" s="247">
        <v>8</v>
      </c>
      <c r="O8" s="247">
        <v>8</v>
      </c>
      <c r="P8" s="154">
        <v>4497</v>
      </c>
      <c r="Q8" s="247">
        <v>4</v>
      </c>
      <c r="R8" s="247">
        <v>4</v>
      </c>
      <c r="S8" s="247">
        <v>4</v>
      </c>
      <c r="T8" s="154">
        <v>4437</v>
      </c>
      <c r="U8" s="247">
        <v>4</v>
      </c>
      <c r="V8" s="247">
        <v>4</v>
      </c>
      <c r="W8" s="247">
        <v>4</v>
      </c>
      <c r="X8" s="97">
        <v>7.8760490639121938E-2</v>
      </c>
      <c r="Y8" s="97">
        <v>-0.11490125673249552</v>
      </c>
    </row>
    <row r="9" spans="1:25" ht="28.35" customHeight="1">
      <c r="A9" s="76" t="s">
        <v>7</v>
      </c>
      <c r="B9" s="343"/>
      <c r="C9" s="96" t="s">
        <v>552</v>
      </c>
      <c r="D9" s="154">
        <v>4481</v>
      </c>
      <c r="E9" s="247">
        <v>4</v>
      </c>
      <c r="F9" s="247">
        <v>4</v>
      </c>
      <c r="G9" s="247">
        <v>4</v>
      </c>
      <c r="H9" s="154">
        <v>3871.9999999999995</v>
      </c>
      <c r="I9" s="247">
        <v>3</v>
      </c>
      <c r="J9" s="247">
        <v>3</v>
      </c>
      <c r="K9" s="247">
        <v>3</v>
      </c>
      <c r="L9" s="154">
        <v>4099.0000000000009</v>
      </c>
      <c r="M9" s="247">
        <v>3</v>
      </c>
      <c r="N9" s="247">
        <v>3</v>
      </c>
      <c r="O9" s="247">
        <v>3</v>
      </c>
      <c r="P9" s="154">
        <v>3646.0000000000005</v>
      </c>
      <c r="Q9" s="247">
        <v>3</v>
      </c>
      <c r="R9" s="247">
        <v>3</v>
      </c>
      <c r="S9" s="247">
        <v>3</v>
      </c>
      <c r="T9" s="154">
        <v>3649.0000000000005</v>
      </c>
      <c r="U9" s="247">
        <v>3</v>
      </c>
      <c r="V9" s="247">
        <v>3</v>
      </c>
      <c r="W9" s="247">
        <v>3</v>
      </c>
      <c r="X9" s="97">
        <v>5.8626033057851634E-2</v>
      </c>
      <c r="Y9" s="97">
        <v>-0.10978287387167607</v>
      </c>
    </row>
    <row r="10" spans="1:25" ht="28.35" customHeight="1">
      <c r="A10" s="76" t="s">
        <v>8</v>
      </c>
      <c r="B10" s="343"/>
      <c r="C10" s="96" t="s">
        <v>553</v>
      </c>
      <c r="D10" s="154">
        <v>396</v>
      </c>
      <c r="E10" s="247">
        <v>1</v>
      </c>
      <c r="F10" s="247">
        <v>1</v>
      </c>
      <c r="G10" s="247">
        <v>1</v>
      </c>
      <c r="H10" s="154">
        <v>384.99999999999994</v>
      </c>
      <c r="I10" s="247">
        <v>1</v>
      </c>
      <c r="J10" s="247">
        <v>1</v>
      </c>
      <c r="K10" s="247">
        <v>1</v>
      </c>
      <c r="L10" s="154">
        <v>378.99999999999994</v>
      </c>
      <c r="M10" s="247">
        <v>1</v>
      </c>
      <c r="N10" s="247">
        <v>1</v>
      </c>
      <c r="O10" s="247">
        <v>1</v>
      </c>
      <c r="P10" s="154">
        <v>367.00000000000023</v>
      </c>
      <c r="Q10" s="247">
        <v>1</v>
      </c>
      <c r="R10" s="247">
        <v>1</v>
      </c>
      <c r="S10" s="247">
        <v>1</v>
      </c>
      <c r="T10" s="154">
        <v>367</v>
      </c>
      <c r="U10" s="247">
        <v>1</v>
      </c>
      <c r="V10" s="247">
        <v>1</v>
      </c>
      <c r="W10" s="247">
        <v>1</v>
      </c>
      <c r="X10" s="97">
        <v>-1.558441558441559E-2</v>
      </c>
      <c r="Y10" s="97">
        <v>-3.166226912928749E-2</v>
      </c>
    </row>
    <row r="11" spans="1:25" ht="28.35" customHeight="1">
      <c r="A11" s="76" t="s">
        <v>9</v>
      </c>
      <c r="B11" s="343"/>
      <c r="C11" s="96" t="s">
        <v>554</v>
      </c>
      <c r="D11" s="154">
        <v>1360</v>
      </c>
      <c r="E11" s="247">
        <v>2</v>
      </c>
      <c r="F11" s="247">
        <v>2</v>
      </c>
      <c r="G11" s="247">
        <v>2</v>
      </c>
      <c r="H11" s="154">
        <v>1485</v>
      </c>
      <c r="I11" s="247">
        <v>2</v>
      </c>
      <c r="J11" s="247">
        <v>2</v>
      </c>
      <c r="K11" s="247">
        <v>2</v>
      </c>
      <c r="L11" s="154">
        <v>1385.0000000000002</v>
      </c>
      <c r="M11" s="247">
        <v>2</v>
      </c>
      <c r="N11" s="247">
        <v>2</v>
      </c>
      <c r="O11" s="247">
        <v>2</v>
      </c>
      <c r="P11" s="154">
        <v>1260</v>
      </c>
      <c r="Q11" s="247">
        <v>2</v>
      </c>
      <c r="R11" s="247">
        <v>2</v>
      </c>
      <c r="S11" s="247">
        <v>2</v>
      </c>
      <c r="T11" s="154">
        <v>1348</v>
      </c>
      <c r="U11" s="247">
        <v>2</v>
      </c>
      <c r="V11" s="247">
        <v>2</v>
      </c>
      <c r="W11" s="247">
        <v>2</v>
      </c>
      <c r="X11" s="97">
        <v>-6.7340067340067145E-2</v>
      </c>
      <c r="Y11" s="97">
        <v>-2.6714801444043479E-2</v>
      </c>
    </row>
    <row r="12" spans="1:25" ht="28.35" customHeight="1">
      <c r="A12" s="76" t="s">
        <v>10</v>
      </c>
      <c r="B12" s="343"/>
      <c r="C12" s="96" t="s">
        <v>555</v>
      </c>
      <c r="D12" s="154">
        <v>4508</v>
      </c>
      <c r="E12" s="247">
        <v>5</v>
      </c>
      <c r="F12" s="247">
        <v>5</v>
      </c>
      <c r="G12" s="247">
        <v>5</v>
      </c>
      <c r="H12" s="154">
        <v>4783</v>
      </c>
      <c r="I12" s="247">
        <v>7</v>
      </c>
      <c r="J12" s="247">
        <v>7</v>
      </c>
      <c r="K12" s="247">
        <v>7</v>
      </c>
      <c r="L12" s="154">
        <v>4350.4000000000005</v>
      </c>
      <c r="M12" s="247">
        <v>4</v>
      </c>
      <c r="N12" s="247">
        <v>4</v>
      </c>
      <c r="O12" s="247">
        <v>4</v>
      </c>
      <c r="P12" s="154">
        <v>4963.9999999999991</v>
      </c>
      <c r="Q12" s="247">
        <v>5</v>
      </c>
      <c r="R12" s="247">
        <v>5</v>
      </c>
      <c r="S12" s="247">
        <v>5</v>
      </c>
      <c r="T12" s="154">
        <v>5210</v>
      </c>
      <c r="U12" s="247">
        <v>7</v>
      </c>
      <c r="V12" s="247">
        <v>8</v>
      </c>
      <c r="W12" s="247">
        <v>8</v>
      </c>
      <c r="X12" s="97">
        <v>-9.0445327200501691E-2</v>
      </c>
      <c r="Y12" s="97">
        <v>0.19759102611254131</v>
      </c>
    </row>
    <row r="13" spans="1:25" ht="28.35" customHeight="1">
      <c r="A13" s="76" t="s">
        <v>11</v>
      </c>
      <c r="B13" s="343"/>
      <c r="C13" s="96" t="s">
        <v>556</v>
      </c>
      <c r="D13" s="154">
        <v>4219.9999999999991</v>
      </c>
      <c r="E13" s="247">
        <v>3</v>
      </c>
      <c r="F13" s="247">
        <v>3</v>
      </c>
      <c r="G13" s="247">
        <v>3</v>
      </c>
      <c r="H13" s="154">
        <v>4568</v>
      </c>
      <c r="I13" s="247">
        <v>4</v>
      </c>
      <c r="J13" s="247">
        <v>4</v>
      </c>
      <c r="K13" s="247">
        <v>4</v>
      </c>
      <c r="L13" s="154">
        <v>4514.9999999999991</v>
      </c>
      <c r="M13" s="247">
        <v>5</v>
      </c>
      <c r="N13" s="247">
        <v>5</v>
      </c>
      <c r="O13" s="247">
        <v>5</v>
      </c>
      <c r="P13" s="154">
        <v>5610</v>
      </c>
      <c r="Q13" s="247">
        <v>7</v>
      </c>
      <c r="R13" s="247">
        <v>8</v>
      </c>
      <c r="S13" s="247">
        <v>8</v>
      </c>
      <c r="T13" s="154">
        <v>4946</v>
      </c>
      <c r="U13" s="247">
        <v>6</v>
      </c>
      <c r="V13" s="247">
        <v>7</v>
      </c>
      <c r="W13" s="247">
        <v>7</v>
      </c>
      <c r="X13" s="97">
        <v>-1.1602451838879313E-2</v>
      </c>
      <c r="Y13" s="97">
        <v>9.5459579180509735E-2</v>
      </c>
    </row>
    <row r="14" spans="1:25" ht="28.35" customHeight="1">
      <c r="A14" s="76" t="s">
        <v>13</v>
      </c>
      <c r="B14" s="343"/>
      <c r="C14" s="96" t="s">
        <v>557</v>
      </c>
      <c r="D14" s="154">
        <v>4619</v>
      </c>
      <c r="E14" s="247">
        <v>6</v>
      </c>
      <c r="F14" s="247">
        <v>6</v>
      </c>
      <c r="G14" s="247">
        <v>6</v>
      </c>
      <c r="H14" s="154">
        <v>4756</v>
      </c>
      <c r="I14" s="247">
        <v>6</v>
      </c>
      <c r="J14" s="247">
        <v>6</v>
      </c>
      <c r="K14" s="247">
        <v>6</v>
      </c>
      <c r="L14" s="154">
        <v>4791.9400000000005</v>
      </c>
      <c r="M14" s="247">
        <v>6</v>
      </c>
      <c r="N14" s="247">
        <v>6</v>
      </c>
      <c r="O14" s="247">
        <v>6</v>
      </c>
      <c r="P14" s="154">
        <v>4977</v>
      </c>
      <c r="Q14" s="247">
        <v>6</v>
      </c>
      <c r="R14" s="247">
        <v>6</v>
      </c>
      <c r="S14" s="247">
        <v>6</v>
      </c>
      <c r="T14" s="154">
        <v>4781</v>
      </c>
      <c r="U14" s="247">
        <v>5</v>
      </c>
      <c r="V14" s="247">
        <v>6</v>
      </c>
      <c r="W14" s="247">
        <v>6</v>
      </c>
      <c r="X14" s="97">
        <v>7.5567703952903464E-3</v>
      </c>
      <c r="Y14" s="97">
        <v>-2.2830002045102216E-3</v>
      </c>
    </row>
    <row r="15" spans="1:25" ht="28.35" customHeight="1" thickBot="1">
      <c r="A15" s="76" t="s">
        <v>16</v>
      </c>
      <c r="B15" s="344"/>
      <c r="C15" s="98" t="s">
        <v>558</v>
      </c>
      <c r="D15" s="155">
        <v>7643.0000000000009</v>
      </c>
      <c r="E15" s="248">
        <v>8</v>
      </c>
      <c r="F15" s="248">
        <v>9</v>
      </c>
      <c r="G15" s="248">
        <v>9</v>
      </c>
      <c r="H15" s="155">
        <v>9058</v>
      </c>
      <c r="I15" s="248">
        <v>8</v>
      </c>
      <c r="J15" s="248">
        <v>10</v>
      </c>
      <c r="K15" s="248">
        <v>10</v>
      </c>
      <c r="L15" s="155">
        <v>8426.0000000000018</v>
      </c>
      <c r="M15" s="248">
        <v>8</v>
      </c>
      <c r="N15" s="248">
        <v>10</v>
      </c>
      <c r="O15" s="248">
        <v>10</v>
      </c>
      <c r="P15" s="155">
        <v>8426.0000000000018</v>
      </c>
      <c r="Q15" s="248">
        <v>8</v>
      </c>
      <c r="R15" s="248">
        <v>10</v>
      </c>
      <c r="S15" s="248">
        <v>10</v>
      </c>
      <c r="T15" s="155">
        <v>6317.0000000000009</v>
      </c>
      <c r="U15" s="248">
        <v>8</v>
      </c>
      <c r="V15" s="248">
        <v>9</v>
      </c>
      <c r="W15" s="248">
        <v>9</v>
      </c>
      <c r="X15" s="99">
        <v>-6.9772576727754276E-2</v>
      </c>
      <c r="Y15" s="99">
        <v>-0.25029670068834564</v>
      </c>
    </row>
    <row r="16" spans="1:25" ht="28.35" customHeight="1" thickTop="1">
      <c r="A16" s="76" t="s">
        <v>3</v>
      </c>
      <c r="C16" s="100" t="s">
        <v>559</v>
      </c>
      <c r="D16" s="156">
        <v>5369</v>
      </c>
      <c r="E16" s="249"/>
      <c r="F16" s="250">
        <v>8</v>
      </c>
      <c r="G16" s="250">
        <v>8</v>
      </c>
      <c r="H16" s="156">
        <v>6076</v>
      </c>
      <c r="I16" s="249"/>
      <c r="J16" s="250">
        <v>8</v>
      </c>
      <c r="K16" s="250">
        <v>8</v>
      </c>
      <c r="L16" s="156">
        <v>4912</v>
      </c>
      <c r="M16" s="249"/>
      <c r="N16" s="250">
        <v>7</v>
      </c>
      <c r="O16" s="250">
        <v>7</v>
      </c>
      <c r="P16" s="156">
        <v>5348</v>
      </c>
      <c r="Q16" s="249"/>
      <c r="R16" s="250">
        <v>7</v>
      </c>
      <c r="S16" s="250">
        <v>7</v>
      </c>
      <c r="T16" s="156">
        <v>4757</v>
      </c>
      <c r="U16" s="249"/>
      <c r="V16" s="250">
        <v>5</v>
      </c>
      <c r="W16" s="250">
        <v>5</v>
      </c>
      <c r="X16" s="101">
        <v>-0.19157340355497032</v>
      </c>
      <c r="Y16" s="101">
        <v>-3.1555374592833862E-2</v>
      </c>
    </row>
    <row r="17" spans="1:25" ht="28.35" customHeight="1">
      <c r="A17" s="76" t="s">
        <v>12</v>
      </c>
      <c r="C17" s="96" t="s">
        <v>560</v>
      </c>
      <c r="D17" s="154">
        <v>7793.0000000000027</v>
      </c>
      <c r="E17" s="251"/>
      <c r="F17" s="247">
        <v>10</v>
      </c>
      <c r="G17" s="247">
        <v>10</v>
      </c>
      <c r="H17" s="154">
        <v>7848.9999999999991</v>
      </c>
      <c r="I17" s="251"/>
      <c r="J17" s="247">
        <v>9</v>
      </c>
      <c r="K17" s="247">
        <v>9</v>
      </c>
      <c r="L17" s="154">
        <v>8067</v>
      </c>
      <c r="M17" s="251"/>
      <c r="N17" s="247">
        <v>9</v>
      </c>
      <c r="O17" s="247">
        <v>9</v>
      </c>
      <c r="P17" s="154">
        <v>7167</v>
      </c>
      <c r="Q17" s="251"/>
      <c r="R17" s="247">
        <v>9</v>
      </c>
      <c r="S17" s="247">
        <v>9</v>
      </c>
      <c r="T17" s="154">
        <v>7205.0000000000009</v>
      </c>
      <c r="U17" s="251"/>
      <c r="V17" s="247">
        <v>10</v>
      </c>
      <c r="W17" s="247">
        <v>10</v>
      </c>
      <c r="X17" s="97">
        <v>2.7774238756529623E-2</v>
      </c>
      <c r="Y17" s="97">
        <v>-0.10685508863270099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56">
        <v>18734</v>
      </c>
      <c r="E20" s="249"/>
      <c r="F20" s="250">
        <v>2</v>
      </c>
      <c r="G20" s="250">
        <v>12</v>
      </c>
      <c r="H20" s="156">
        <v>18115</v>
      </c>
      <c r="I20" s="249"/>
      <c r="J20" s="250">
        <v>2</v>
      </c>
      <c r="K20" s="250">
        <v>12</v>
      </c>
      <c r="L20" s="156">
        <v>18551</v>
      </c>
      <c r="M20" s="249"/>
      <c r="N20" s="250">
        <v>2</v>
      </c>
      <c r="O20" s="250">
        <v>12</v>
      </c>
      <c r="P20" s="156">
        <v>20389.714285543203</v>
      </c>
      <c r="Q20" s="249"/>
      <c r="R20" s="250">
        <v>2</v>
      </c>
      <c r="S20" s="250">
        <v>12</v>
      </c>
      <c r="T20" s="156">
        <v>19982</v>
      </c>
      <c r="U20" s="249"/>
      <c r="V20" s="250">
        <v>2</v>
      </c>
      <c r="W20" s="250">
        <v>12</v>
      </c>
      <c r="X20" s="101">
        <v>2.4068451559481119E-2</v>
      </c>
      <c r="Y20" s="101">
        <v>7.7138698722440946E-2</v>
      </c>
    </row>
    <row r="21" spans="1:25" ht="28.35" customHeight="1">
      <c r="A21" s="76" t="s">
        <v>14</v>
      </c>
      <c r="C21" s="96" t="s">
        <v>562</v>
      </c>
      <c r="D21" s="154">
        <v>31002.999999999996</v>
      </c>
      <c r="E21" s="251"/>
      <c r="F21" s="247">
        <v>3</v>
      </c>
      <c r="G21" s="247">
        <v>13</v>
      </c>
      <c r="H21" s="154">
        <v>32397.999999999989</v>
      </c>
      <c r="I21" s="251"/>
      <c r="J21" s="247">
        <v>3</v>
      </c>
      <c r="K21" s="247">
        <v>13</v>
      </c>
      <c r="L21" s="154">
        <v>32714.000000000011</v>
      </c>
      <c r="M21" s="251"/>
      <c r="N21" s="247">
        <v>3</v>
      </c>
      <c r="O21" s="247">
        <v>13</v>
      </c>
      <c r="P21" s="154">
        <v>31677</v>
      </c>
      <c r="Q21" s="251"/>
      <c r="R21" s="247">
        <v>3</v>
      </c>
      <c r="S21" s="247">
        <v>13</v>
      </c>
      <c r="T21" s="154">
        <v>31424.000000000011</v>
      </c>
      <c r="U21" s="251"/>
      <c r="V21" s="247">
        <v>3</v>
      </c>
      <c r="W21" s="247">
        <v>13</v>
      </c>
      <c r="X21" s="97">
        <v>9.7536884992908135E-3</v>
      </c>
      <c r="Y21" s="97">
        <v>-3.9432658800513498E-2</v>
      </c>
    </row>
    <row r="22" spans="1:25" ht="28.35" customHeight="1">
      <c r="A22" s="76" t="s">
        <v>15</v>
      </c>
      <c r="C22" s="96" t="s">
        <v>563</v>
      </c>
      <c r="D22" s="154">
        <v>11728.999999999998</v>
      </c>
      <c r="E22" s="251"/>
      <c r="F22" s="247">
        <v>1</v>
      </c>
      <c r="G22" s="247">
        <v>11</v>
      </c>
      <c r="H22" s="154">
        <v>11470.000000000002</v>
      </c>
      <c r="I22" s="251"/>
      <c r="J22" s="247">
        <v>1</v>
      </c>
      <c r="K22" s="247">
        <v>11</v>
      </c>
      <c r="L22" s="154">
        <v>12130.000000000002</v>
      </c>
      <c r="M22" s="251"/>
      <c r="N22" s="247">
        <v>1</v>
      </c>
      <c r="O22" s="247">
        <v>11</v>
      </c>
      <c r="P22" s="154">
        <v>12011.999999999998</v>
      </c>
      <c r="Q22" s="251"/>
      <c r="R22" s="247">
        <v>1</v>
      </c>
      <c r="S22" s="247">
        <v>11</v>
      </c>
      <c r="T22" s="154">
        <v>11894</v>
      </c>
      <c r="U22" s="251"/>
      <c r="V22" s="247">
        <v>1</v>
      </c>
      <c r="W22" s="247">
        <v>11</v>
      </c>
      <c r="X22" s="97">
        <v>5.7541412380122114E-2</v>
      </c>
      <c r="Y22" s="97">
        <v>-1.9455894476504643E-2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72" t="s">
        <v>216</v>
      </c>
      <c r="C25" s="100" t="s">
        <v>564</v>
      </c>
      <c r="D25" s="156">
        <v>109972</v>
      </c>
      <c r="E25" s="249"/>
      <c r="F25" s="249"/>
      <c r="G25" s="250">
        <v>14</v>
      </c>
      <c r="H25" s="156">
        <v>112183</v>
      </c>
      <c r="I25" s="249"/>
      <c r="J25" s="249"/>
      <c r="K25" s="250">
        <v>14</v>
      </c>
      <c r="L25" s="156">
        <v>110941</v>
      </c>
      <c r="M25" s="249"/>
      <c r="N25" s="249"/>
      <c r="O25" s="250">
        <v>14</v>
      </c>
      <c r="P25" s="156">
        <v>115656.00000126479</v>
      </c>
      <c r="Q25" s="249"/>
      <c r="R25" s="249"/>
      <c r="S25" s="250">
        <v>14</v>
      </c>
      <c r="T25" s="156">
        <v>113819</v>
      </c>
      <c r="U25" s="249"/>
      <c r="V25" s="249"/>
      <c r="W25" s="250">
        <v>14</v>
      </c>
      <c r="X25" s="101">
        <v>-1.1071196170542752E-2</v>
      </c>
      <c r="Y25" s="101">
        <v>2.5941716768372425E-2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56">
        <v>216699.00000000003</v>
      </c>
      <c r="E28" s="251"/>
      <c r="F28" s="247"/>
      <c r="G28" s="247"/>
      <c r="H28" s="156">
        <v>221644.99999999991</v>
      </c>
      <c r="I28" s="251"/>
      <c r="J28" s="247"/>
      <c r="K28" s="247"/>
      <c r="L28" s="156">
        <v>220274.34</v>
      </c>
      <c r="M28" s="251"/>
      <c r="N28" s="247"/>
      <c r="O28" s="247"/>
      <c r="P28" s="156">
        <v>225996.71428680801</v>
      </c>
      <c r="Q28" s="251"/>
      <c r="R28" s="247"/>
      <c r="S28" s="247"/>
      <c r="T28" s="156">
        <v>220136.00000000003</v>
      </c>
      <c r="U28" s="251"/>
      <c r="V28" s="247"/>
      <c r="W28" s="247"/>
      <c r="X28" s="105">
        <v>-6.1840330257840748E-3</v>
      </c>
      <c r="Y28" s="105">
        <v>-6.2803502214536788E-4</v>
      </c>
    </row>
    <row r="29" spans="1:25" ht="28.35" customHeight="1">
      <c r="C29" s="96" t="s">
        <v>28</v>
      </c>
      <c r="D29" s="154">
        <v>5120.5</v>
      </c>
      <c r="E29" s="255"/>
      <c r="F29" s="255"/>
      <c r="G29" s="255"/>
      <c r="H29" s="154">
        <v>5429.5</v>
      </c>
      <c r="I29" s="255"/>
      <c r="J29" s="255"/>
      <c r="K29" s="255"/>
      <c r="L29" s="154">
        <v>4962.5</v>
      </c>
      <c r="M29" s="255"/>
      <c r="N29" s="255"/>
      <c r="O29" s="255"/>
      <c r="P29" s="154">
        <v>5479</v>
      </c>
      <c r="Q29" s="255"/>
      <c r="R29" s="255"/>
      <c r="S29" s="255"/>
      <c r="T29" s="154">
        <v>5078</v>
      </c>
      <c r="U29" s="255"/>
      <c r="V29" s="255"/>
      <c r="W29" s="255"/>
      <c r="X29" s="106">
        <v>-8.6011603278386639E-2</v>
      </c>
      <c r="Y29" s="106">
        <v>2.3274559193954714E-2</v>
      </c>
    </row>
    <row r="30" spans="1:25" ht="28.35" customHeight="1">
      <c r="C30" s="96" t="s">
        <v>29</v>
      </c>
      <c r="D30" s="154">
        <v>4494.5</v>
      </c>
      <c r="E30" s="255"/>
      <c r="F30" s="255"/>
      <c r="G30" s="255"/>
      <c r="H30" s="154">
        <v>4607.5</v>
      </c>
      <c r="I30" s="255"/>
      <c r="J30" s="255"/>
      <c r="K30" s="255"/>
      <c r="L30" s="154">
        <v>4432.7</v>
      </c>
      <c r="M30" s="255"/>
      <c r="N30" s="255"/>
      <c r="O30" s="255"/>
      <c r="P30" s="154">
        <v>4730.5</v>
      </c>
      <c r="Q30" s="255"/>
      <c r="R30" s="255"/>
      <c r="S30" s="255"/>
      <c r="T30" s="154">
        <v>4609</v>
      </c>
      <c r="U30" s="255"/>
      <c r="V30" s="255"/>
      <c r="W30" s="255"/>
      <c r="X30" s="106">
        <v>-3.793814432989695E-2</v>
      </c>
      <c r="Y30" s="106">
        <v>3.9772599093103489E-2</v>
      </c>
    </row>
    <row r="31" spans="1:25" ht="28.35" customHeight="1"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214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72" t="s">
        <v>217</v>
      </c>
      <c r="C37" s="96" t="s">
        <v>218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/>
      <c r="Q37" s="126"/>
      <c r="R37" s="126"/>
      <c r="S37" s="127"/>
      <c r="T37" s="156"/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</mergeCells>
  <conditionalFormatting sqref="A37">
    <cfRule type="cellIs" dxfId="107" priority="1" operator="notEqual">
      <formula>""" """</formula>
    </cfRule>
    <cfRule type="cellIs" dxfId="106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170</v>
      </c>
    </row>
    <row r="3" spans="1:25" ht="15.75">
      <c r="A3" s="84" t="s">
        <v>104</v>
      </c>
    </row>
    <row r="4" spans="1:25" ht="15.75">
      <c r="A4" s="87" t="s">
        <v>51</v>
      </c>
      <c r="B4" s="349" t="s">
        <v>170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224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13.34794520547945</v>
      </c>
      <c r="E8" s="247">
        <v>7</v>
      </c>
      <c r="F8" s="247">
        <v>7</v>
      </c>
      <c r="G8" s="247">
        <v>7</v>
      </c>
      <c r="H8" s="122">
        <v>12.731506849315069</v>
      </c>
      <c r="I8" s="247">
        <v>5</v>
      </c>
      <c r="J8" s="247">
        <v>5</v>
      </c>
      <c r="K8" s="247">
        <v>5</v>
      </c>
      <c r="L8" s="122">
        <v>13.734246575342466</v>
      </c>
      <c r="M8" s="247">
        <v>7</v>
      </c>
      <c r="N8" s="247">
        <v>8</v>
      </c>
      <c r="O8" s="247">
        <v>8</v>
      </c>
      <c r="P8" s="122">
        <v>12.32054794520548</v>
      </c>
      <c r="Q8" s="247">
        <v>4</v>
      </c>
      <c r="R8" s="247">
        <v>4</v>
      </c>
      <c r="S8" s="247">
        <v>4</v>
      </c>
      <c r="T8" s="122">
        <v>12.122950819672131</v>
      </c>
      <c r="U8" s="247">
        <v>4</v>
      </c>
      <c r="V8" s="247">
        <v>4</v>
      </c>
      <c r="W8" s="247">
        <v>4</v>
      </c>
      <c r="X8" s="97">
        <v>7.8760490639121938E-2</v>
      </c>
      <c r="Y8" s="97">
        <v>-0.11731955930972915</v>
      </c>
    </row>
    <row r="9" spans="1:25" ht="28.35" customHeight="1">
      <c r="A9" s="76" t="s">
        <v>7</v>
      </c>
      <c r="B9" s="343"/>
      <c r="C9" s="96" t="s">
        <v>552</v>
      </c>
      <c r="D9" s="122">
        <v>12.276712328767124</v>
      </c>
      <c r="E9" s="247">
        <v>4</v>
      </c>
      <c r="F9" s="247">
        <v>4</v>
      </c>
      <c r="G9" s="247">
        <v>4</v>
      </c>
      <c r="H9" s="122">
        <v>10.608219178082191</v>
      </c>
      <c r="I9" s="247">
        <v>3</v>
      </c>
      <c r="J9" s="247">
        <v>3</v>
      </c>
      <c r="K9" s="247">
        <v>3</v>
      </c>
      <c r="L9" s="122">
        <v>11.230136986301373</v>
      </c>
      <c r="M9" s="247">
        <v>3</v>
      </c>
      <c r="N9" s="247">
        <v>3</v>
      </c>
      <c r="O9" s="247">
        <v>3</v>
      </c>
      <c r="P9" s="122">
        <v>9.9890410958904123</v>
      </c>
      <c r="Q9" s="247">
        <v>3</v>
      </c>
      <c r="R9" s="247">
        <v>3</v>
      </c>
      <c r="S9" s="247">
        <v>3</v>
      </c>
      <c r="T9" s="122">
        <v>9.9699453551912587</v>
      </c>
      <c r="U9" s="247">
        <v>3</v>
      </c>
      <c r="V9" s="247">
        <v>3</v>
      </c>
      <c r="W9" s="247">
        <v>3</v>
      </c>
      <c r="X9" s="97">
        <v>5.8626033057851634E-2</v>
      </c>
      <c r="Y9" s="97">
        <v>-0.11221516110153495</v>
      </c>
    </row>
    <row r="10" spans="1:25" ht="28.35" customHeight="1">
      <c r="A10" s="76" t="s">
        <v>8</v>
      </c>
      <c r="B10" s="343"/>
      <c r="C10" s="96" t="s">
        <v>553</v>
      </c>
      <c r="D10" s="122">
        <v>1.0849315068493151</v>
      </c>
      <c r="E10" s="247">
        <v>1</v>
      </c>
      <c r="F10" s="247">
        <v>1</v>
      </c>
      <c r="G10" s="247">
        <v>1</v>
      </c>
      <c r="H10" s="122">
        <v>1.054794520547945</v>
      </c>
      <c r="I10" s="247">
        <v>1</v>
      </c>
      <c r="J10" s="247">
        <v>1</v>
      </c>
      <c r="K10" s="247">
        <v>1</v>
      </c>
      <c r="L10" s="122">
        <v>1.0383561643835615</v>
      </c>
      <c r="M10" s="247">
        <v>1</v>
      </c>
      <c r="N10" s="247">
        <v>1</v>
      </c>
      <c r="O10" s="247">
        <v>1</v>
      </c>
      <c r="P10" s="122">
        <v>1.0054794520547952</v>
      </c>
      <c r="Q10" s="247">
        <v>1</v>
      </c>
      <c r="R10" s="247">
        <v>1</v>
      </c>
      <c r="S10" s="247">
        <v>1</v>
      </c>
      <c r="T10" s="122">
        <v>1.0027322404371584</v>
      </c>
      <c r="U10" s="247">
        <v>1</v>
      </c>
      <c r="V10" s="247">
        <v>1</v>
      </c>
      <c r="W10" s="247">
        <v>1</v>
      </c>
      <c r="X10" s="97">
        <v>-1.5584415584415479E-2</v>
      </c>
      <c r="Y10" s="97">
        <v>-3.4308000634398761E-2</v>
      </c>
    </row>
    <row r="11" spans="1:25" ht="28.35" customHeight="1">
      <c r="A11" s="76" t="s">
        <v>9</v>
      </c>
      <c r="B11" s="343"/>
      <c r="C11" s="96" t="s">
        <v>554</v>
      </c>
      <c r="D11" s="122">
        <v>3.7260273972602738</v>
      </c>
      <c r="E11" s="247">
        <v>2</v>
      </c>
      <c r="F11" s="247">
        <v>2</v>
      </c>
      <c r="G11" s="247">
        <v>2</v>
      </c>
      <c r="H11" s="122">
        <v>4.0684931506849313</v>
      </c>
      <c r="I11" s="247">
        <v>2</v>
      </c>
      <c r="J11" s="247">
        <v>2</v>
      </c>
      <c r="K11" s="247">
        <v>2</v>
      </c>
      <c r="L11" s="122">
        <v>3.794520547945206</v>
      </c>
      <c r="M11" s="247">
        <v>2</v>
      </c>
      <c r="N11" s="247">
        <v>2</v>
      </c>
      <c r="O11" s="247">
        <v>2</v>
      </c>
      <c r="P11" s="122">
        <v>3.452054794520548</v>
      </c>
      <c r="Q11" s="247">
        <v>2</v>
      </c>
      <c r="R11" s="247">
        <v>2</v>
      </c>
      <c r="S11" s="247">
        <v>2</v>
      </c>
      <c r="T11" s="122">
        <v>3.6830601092896176</v>
      </c>
      <c r="U11" s="247">
        <v>2</v>
      </c>
      <c r="V11" s="247">
        <v>2</v>
      </c>
      <c r="W11" s="247">
        <v>2</v>
      </c>
      <c r="X11" s="97">
        <v>-6.7340067340067145E-2</v>
      </c>
      <c r="Y11" s="97">
        <v>-2.9374050620425862E-2</v>
      </c>
    </row>
    <row r="12" spans="1:25" ht="28.35" customHeight="1">
      <c r="A12" s="76" t="s">
        <v>10</v>
      </c>
      <c r="B12" s="343"/>
      <c r="C12" s="96" t="s">
        <v>555</v>
      </c>
      <c r="D12" s="122">
        <v>12.35068493150685</v>
      </c>
      <c r="E12" s="247">
        <v>5</v>
      </c>
      <c r="F12" s="247">
        <v>5</v>
      </c>
      <c r="G12" s="247">
        <v>5</v>
      </c>
      <c r="H12" s="122">
        <v>13.104109589041096</v>
      </c>
      <c r="I12" s="247">
        <v>7</v>
      </c>
      <c r="J12" s="247">
        <v>7</v>
      </c>
      <c r="K12" s="247">
        <v>7</v>
      </c>
      <c r="L12" s="122">
        <v>11.918904109589043</v>
      </c>
      <c r="M12" s="247">
        <v>4</v>
      </c>
      <c r="N12" s="247">
        <v>4</v>
      </c>
      <c r="O12" s="247">
        <v>4</v>
      </c>
      <c r="P12" s="122">
        <v>13.599999999999998</v>
      </c>
      <c r="Q12" s="247">
        <v>5</v>
      </c>
      <c r="R12" s="247">
        <v>5</v>
      </c>
      <c r="S12" s="247">
        <v>5</v>
      </c>
      <c r="T12" s="122">
        <v>14.234972677595628</v>
      </c>
      <c r="U12" s="247">
        <v>7</v>
      </c>
      <c r="V12" s="247">
        <v>8</v>
      </c>
      <c r="W12" s="247">
        <v>8</v>
      </c>
      <c r="X12" s="97">
        <v>-9.0445327200501691E-2</v>
      </c>
      <c r="Y12" s="97">
        <v>0.19431891948381841</v>
      </c>
    </row>
    <row r="13" spans="1:25" ht="28.35" customHeight="1">
      <c r="A13" s="76" t="s">
        <v>11</v>
      </c>
      <c r="B13" s="343"/>
      <c r="C13" s="96" t="s">
        <v>556</v>
      </c>
      <c r="D13" s="122">
        <v>11.561643835616437</v>
      </c>
      <c r="E13" s="247">
        <v>3</v>
      </c>
      <c r="F13" s="247">
        <v>3</v>
      </c>
      <c r="G13" s="247">
        <v>3</v>
      </c>
      <c r="H13" s="122">
        <v>12.515068493150684</v>
      </c>
      <c r="I13" s="247">
        <v>4</v>
      </c>
      <c r="J13" s="247">
        <v>4</v>
      </c>
      <c r="K13" s="247">
        <v>4</v>
      </c>
      <c r="L13" s="122">
        <v>12.369863013698629</v>
      </c>
      <c r="M13" s="247">
        <v>5</v>
      </c>
      <c r="N13" s="247">
        <v>5</v>
      </c>
      <c r="O13" s="247">
        <v>5</v>
      </c>
      <c r="P13" s="122">
        <v>15.36986301369863</v>
      </c>
      <c r="Q13" s="247">
        <v>7</v>
      </c>
      <c r="R13" s="247">
        <v>8</v>
      </c>
      <c r="S13" s="247">
        <v>8</v>
      </c>
      <c r="T13" s="122">
        <v>13.513661202185792</v>
      </c>
      <c r="U13" s="247">
        <v>6</v>
      </c>
      <c r="V13" s="247">
        <v>7</v>
      </c>
      <c r="W13" s="247">
        <v>7</v>
      </c>
      <c r="X13" s="97">
        <v>-1.1602451838879202E-2</v>
      </c>
      <c r="Y13" s="97">
        <v>9.2466520220999993E-2</v>
      </c>
    </row>
    <row r="14" spans="1:25" ht="28.35" customHeight="1">
      <c r="A14" s="76" t="s">
        <v>13</v>
      </c>
      <c r="B14" s="343"/>
      <c r="C14" s="96" t="s">
        <v>557</v>
      </c>
      <c r="D14" s="122">
        <v>12.654794520547945</v>
      </c>
      <c r="E14" s="247">
        <v>6</v>
      </c>
      <c r="F14" s="247">
        <v>6</v>
      </c>
      <c r="G14" s="247">
        <v>6</v>
      </c>
      <c r="H14" s="122">
        <v>13.03013698630137</v>
      </c>
      <c r="I14" s="247">
        <v>6</v>
      </c>
      <c r="J14" s="247">
        <v>6</v>
      </c>
      <c r="K14" s="247">
        <v>6</v>
      </c>
      <c r="L14" s="122">
        <v>13.128602739726029</v>
      </c>
      <c r="M14" s="247">
        <v>6</v>
      </c>
      <c r="N14" s="247">
        <v>6</v>
      </c>
      <c r="O14" s="247">
        <v>6</v>
      </c>
      <c r="P14" s="122">
        <v>13.635616438356164</v>
      </c>
      <c r="Q14" s="247">
        <v>6</v>
      </c>
      <c r="R14" s="247">
        <v>6</v>
      </c>
      <c r="S14" s="247">
        <v>6</v>
      </c>
      <c r="T14" s="122">
        <v>13.062841530054644</v>
      </c>
      <c r="U14" s="247">
        <v>5</v>
      </c>
      <c r="V14" s="247">
        <v>6</v>
      </c>
      <c r="W14" s="247">
        <v>6</v>
      </c>
      <c r="X14" s="97">
        <v>7.5567703952903464E-3</v>
      </c>
      <c r="Y14" s="97">
        <v>-5.0090029361918864E-3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20.939726027397263</v>
      </c>
      <c r="E15" s="248">
        <v>8</v>
      </c>
      <c r="F15" s="248">
        <v>9</v>
      </c>
      <c r="G15" s="248">
        <v>9</v>
      </c>
      <c r="H15" s="124">
        <v>24.816438356164383</v>
      </c>
      <c r="I15" s="248">
        <v>8</v>
      </c>
      <c r="J15" s="248">
        <v>10</v>
      </c>
      <c r="K15" s="248">
        <v>10</v>
      </c>
      <c r="L15" s="124">
        <v>23.084931506849319</v>
      </c>
      <c r="M15" s="248">
        <v>8</v>
      </c>
      <c r="N15" s="248">
        <v>10</v>
      </c>
      <c r="O15" s="248">
        <v>10</v>
      </c>
      <c r="P15" s="124">
        <v>23.084931506849319</v>
      </c>
      <c r="Q15" s="248">
        <v>8</v>
      </c>
      <c r="R15" s="248">
        <v>10</v>
      </c>
      <c r="S15" s="248">
        <v>10</v>
      </c>
      <c r="T15" s="124">
        <v>17.259562841530059</v>
      </c>
      <c r="U15" s="248">
        <v>8</v>
      </c>
      <c r="V15" s="248">
        <v>9</v>
      </c>
      <c r="W15" s="248">
        <v>9</v>
      </c>
      <c r="X15" s="99">
        <v>-6.9772576727754276E-2</v>
      </c>
      <c r="Y15" s="99">
        <v>-0.25234507035859599</v>
      </c>
    </row>
    <row r="16" spans="1:25" ht="28.35" customHeight="1" thickTop="1">
      <c r="A16" s="76" t="s">
        <v>3</v>
      </c>
      <c r="C16" s="100" t="s">
        <v>559</v>
      </c>
      <c r="D16" s="126">
        <v>14.70958904109589</v>
      </c>
      <c r="E16" s="249"/>
      <c r="F16" s="250">
        <v>8</v>
      </c>
      <c r="G16" s="250">
        <v>8</v>
      </c>
      <c r="H16" s="126">
        <v>16.646575342465752</v>
      </c>
      <c r="I16" s="249"/>
      <c r="J16" s="250">
        <v>8</v>
      </c>
      <c r="K16" s="250">
        <v>8</v>
      </c>
      <c r="L16" s="126">
        <v>13.457534246575342</v>
      </c>
      <c r="M16" s="249"/>
      <c r="N16" s="250">
        <v>7</v>
      </c>
      <c r="O16" s="250">
        <v>7</v>
      </c>
      <c r="P16" s="126">
        <v>14.652054794520549</v>
      </c>
      <c r="Q16" s="249"/>
      <c r="R16" s="250">
        <v>7</v>
      </c>
      <c r="S16" s="250">
        <v>7</v>
      </c>
      <c r="T16" s="126">
        <v>12.997267759562842</v>
      </c>
      <c r="U16" s="249"/>
      <c r="V16" s="250">
        <v>5</v>
      </c>
      <c r="W16" s="250">
        <v>5</v>
      </c>
      <c r="X16" s="101">
        <v>-0.19157340355497032</v>
      </c>
      <c r="Y16" s="101">
        <v>-3.4201398159520058E-2</v>
      </c>
    </row>
    <row r="17" spans="1:25" ht="28.35" customHeight="1">
      <c r="A17" s="76" t="s">
        <v>12</v>
      </c>
      <c r="C17" s="96" t="s">
        <v>560</v>
      </c>
      <c r="D17" s="122">
        <v>21.350684931506859</v>
      </c>
      <c r="E17" s="251"/>
      <c r="F17" s="247">
        <v>10</v>
      </c>
      <c r="G17" s="247">
        <v>10</v>
      </c>
      <c r="H17" s="122">
        <v>21.504109589041093</v>
      </c>
      <c r="I17" s="251"/>
      <c r="J17" s="247">
        <v>9</v>
      </c>
      <c r="K17" s="247">
        <v>9</v>
      </c>
      <c r="L17" s="122">
        <v>22.101369863013698</v>
      </c>
      <c r="M17" s="251"/>
      <c r="N17" s="247">
        <v>9</v>
      </c>
      <c r="O17" s="247">
        <v>9</v>
      </c>
      <c r="P17" s="122">
        <v>19.635616438356163</v>
      </c>
      <c r="Q17" s="251"/>
      <c r="R17" s="247">
        <v>9</v>
      </c>
      <c r="S17" s="247">
        <v>9</v>
      </c>
      <c r="T17" s="122">
        <v>19.685792349726778</v>
      </c>
      <c r="U17" s="251"/>
      <c r="V17" s="247">
        <v>10</v>
      </c>
      <c r="W17" s="247">
        <v>10</v>
      </c>
      <c r="X17" s="97">
        <v>2.7774238756529623E-2</v>
      </c>
      <c r="Y17" s="97">
        <v>-0.10929537527578104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51.326027397260276</v>
      </c>
      <c r="E20" s="249"/>
      <c r="F20" s="250">
        <v>2</v>
      </c>
      <c r="G20" s="250">
        <v>12</v>
      </c>
      <c r="H20" s="126">
        <v>49.630136986301373</v>
      </c>
      <c r="I20" s="249"/>
      <c r="J20" s="250">
        <v>2</v>
      </c>
      <c r="K20" s="250">
        <v>12</v>
      </c>
      <c r="L20" s="126">
        <v>50.824657534246576</v>
      </c>
      <c r="M20" s="249"/>
      <c r="N20" s="250">
        <v>2</v>
      </c>
      <c r="O20" s="250">
        <v>12</v>
      </c>
      <c r="P20" s="126">
        <v>55.862230919296444</v>
      </c>
      <c r="Q20" s="249"/>
      <c r="R20" s="250">
        <v>2</v>
      </c>
      <c r="S20" s="250">
        <v>12</v>
      </c>
      <c r="T20" s="126">
        <v>54.595628415300546</v>
      </c>
      <c r="U20" s="249"/>
      <c r="V20" s="250">
        <v>2</v>
      </c>
      <c r="W20" s="250">
        <v>12</v>
      </c>
      <c r="X20" s="101">
        <v>2.4068451559481119E-2</v>
      </c>
      <c r="Y20" s="101">
        <v>7.4195696813363021E-2</v>
      </c>
    </row>
    <row r="21" spans="1:25" ht="28.35" customHeight="1">
      <c r="A21" s="76" t="s">
        <v>14</v>
      </c>
      <c r="C21" s="96" t="s">
        <v>562</v>
      </c>
      <c r="D21" s="122">
        <v>84.939726027397256</v>
      </c>
      <c r="E21" s="251"/>
      <c r="F21" s="247">
        <v>3</v>
      </c>
      <c r="G21" s="247">
        <v>13</v>
      </c>
      <c r="H21" s="122">
        <v>88.761643835616411</v>
      </c>
      <c r="I21" s="251"/>
      <c r="J21" s="247">
        <v>3</v>
      </c>
      <c r="K21" s="247">
        <v>13</v>
      </c>
      <c r="L21" s="122">
        <v>89.627397260274009</v>
      </c>
      <c r="M21" s="251"/>
      <c r="N21" s="247">
        <v>3</v>
      </c>
      <c r="O21" s="247">
        <v>13</v>
      </c>
      <c r="P21" s="122">
        <v>86.786301369863011</v>
      </c>
      <c r="Q21" s="251"/>
      <c r="R21" s="247">
        <v>3</v>
      </c>
      <c r="S21" s="247">
        <v>13</v>
      </c>
      <c r="T21" s="122">
        <v>85.857923497267791</v>
      </c>
      <c r="U21" s="251"/>
      <c r="V21" s="247">
        <v>3</v>
      </c>
      <c r="W21" s="247">
        <v>13</v>
      </c>
      <c r="X21" s="97">
        <v>9.7536884992908135E-3</v>
      </c>
      <c r="Y21" s="97">
        <v>-4.2057159732752591E-2</v>
      </c>
    </row>
    <row r="22" spans="1:25" ht="28.35" customHeight="1">
      <c r="A22" s="76" t="s">
        <v>15</v>
      </c>
      <c r="C22" s="96" t="s">
        <v>563</v>
      </c>
      <c r="D22" s="122">
        <v>32.134246575342459</v>
      </c>
      <c r="E22" s="251"/>
      <c r="F22" s="247">
        <v>1</v>
      </c>
      <c r="G22" s="247">
        <v>11</v>
      </c>
      <c r="H22" s="122">
        <v>31.424657534246581</v>
      </c>
      <c r="I22" s="251"/>
      <c r="J22" s="247">
        <v>1</v>
      </c>
      <c r="K22" s="247">
        <v>11</v>
      </c>
      <c r="L22" s="122">
        <v>33.232876712328775</v>
      </c>
      <c r="M22" s="251"/>
      <c r="N22" s="247">
        <v>1</v>
      </c>
      <c r="O22" s="247">
        <v>11</v>
      </c>
      <c r="P22" s="122">
        <v>32.909589041095884</v>
      </c>
      <c r="Q22" s="251"/>
      <c r="R22" s="247">
        <v>1</v>
      </c>
      <c r="S22" s="247">
        <v>11</v>
      </c>
      <c r="T22" s="122">
        <v>32.497267759562838</v>
      </c>
      <c r="U22" s="251"/>
      <c r="V22" s="247">
        <v>1</v>
      </c>
      <c r="W22" s="247">
        <v>11</v>
      </c>
      <c r="X22" s="97">
        <v>5.7541412380122114E-2</v>
      </c>
      <c r="Y22" s="97">
        <v>-2.2134976732033573E-2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301.2931506849315</v>
      </c>
      <c r="E25" s="249"/>
      <c r="F25" s="249"/>
      <c r="G25" s="250">
        <v>14</v>
      </c>
      <c r="H25" s="126">
        <v>307.35068493150686</v>
      </c>
      <c r="I25" s="249"/>
      <c r="J25" s="249"/>
      <c r="K25" s="250">
        <v>14</v>
      </c>
      <c r="L25" s="126">
        <v>303.94794520547947</v>
      </c>
      <c r="M25" s="249"/>
      <c r="N25" s="249"/>
      <c r="O25" s="250">
        <v>14</v>
      </c>
      <c r="P25" s="126">
        <v>316.86575342812273</v>
      </c>
      <c r="Q25" s="249"/>
      <c r="R25" s="249"/>
      <c r="S25" s="250">
        <v>14</v>
      </c>
      <c r="T25" s="126">
        <v>310.98087431693989</v>
      </c>
      <c r="U25" s="249"/>
      <c r="V25" s="249"/>
      <c r="W25" s="250">
        <v>14</v>
      </c>
      <c r="X25" s="101">
        <v>-1.1071196170542752E-2</v>
      </c>
      <c r="Y25" s="101">
        <v>2.3138597323649979E-2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240" t="s">
        <v>27</v>
      </c>
      <c r="D28" s="126">
        <v>593.69589041095867</v>
      </c>
      <c r="E28" s="251"/>
      <c r="F28" s="247"/>
      <c r="G28" s="247"/>
      <c r="H28" s="126">
        <v>607.24657534246546</v>
      </c>
      <c r="I28" s="251"/>
      <c r="J28" s="247"/>
      <c r="K28" s="247"/>
      <c r="L28" s="126">
        <v>603.49134246575329</v>
      </c>
      <c r="M28" s="251"/>
      <c r="N28" s="247"/>
      <c r="O28" s="247"/>
      <c r="P28" s="126">
        <v>619.16908023783026</v>
      </c>
      <c r="Q28" s="251"/>
      <c r="R28" s="247"/>
      <c r="S28" s="247"/>
      <c r="T28" s="126">
        <v>601.46448087431702</v>
      </c>
      <c r="U28" s="251"/>
      <c r="V28" s="247"/>
      <c r="W28" s="247"/>
      <c r="X28" s="105">
        <v>-6.1840330257841858E-3</v>
      </c>
      <c r="Y28" s="105">
        <v>-3.3585595166202298E-3</v>
      </c>
    </row>
    <row r="29" spans="1:25" ht="28.35" customHeight="1">
      <c r="C29" s="96" t="s">
        <v>28</v>
      </c>
      <c r="D29" s="122">
        <v>14.02876712328767</v>
      </c>
      <c r="E29" s="255"/>
      <c r="F29" s="255"/>
      <c r="G29" s="255"/>
      <c r="H29" s="122">
        <v>14.875342465753423</v>
      </c>
      <c r="I29" s="255"/>
      <c r="J29" s="255"/>
      <c r="K29" s="255"/>
      <c r="L29" s="122">
        <v>13.595890410958905</v>
      </c>
      <c r="M29" s="255"/>
      <c r="N29" s="255"/>
      <c r="O29" s="255"/>
      <c r="P29" s="122">
        <v>15.010958904109589</v>
      </c>
      <c r="Q29" s="255"/>
      <c r="R29" s="255"/>
      <c r="S29" s="255"/>
      <c r="T29" s="122">
        <v>13.874316939890711</v>
      </c>
      <c r="U29" s="255"/>
      <c r="V29" s="255"/>
      <c r="W29" s="255"/>
      <c r="X29" s="106">
        <v>-8.6011603278386417E-2</v>
      </c>
      <c r="Y29" s="106">
        <v>2.0478727065009528E-2</v>
      </c>
    </row>
    <row r="30" spans="1:25" ht="28.35" customHeight="1">
      <c r="C30" s="96" t="s">
        <v>29</v>
      </c>
      <c r="D30" s="122">
        <v>12.313698630136987</v>
      </c>
      <c r="E30" s="255"/>
      <c r="F30" s="255"/>
      <c r="G30" s="255"/>
      <c r="H30" s="122">
        <v>12.623287671232877</v>
      </c>
      <c r="I30" s="255"/>
      <c r="J30" s="255"/>
      <c r="K30" s="255"/>
      <c r="L30" s="122">
        <v>12.144383561643835</v>
      </c>
      <c r="M30" s="255"/>
      <c r="N30" s="255"/>
      <c r="O30" s="255"/>
      <c r="P30" s="122">
        <v>12.960273972602739</v>
      </c>
      <c r="Q30" s="255"/>
      <c r="R30" s="255"/>
      <c r="S30" s="255"/>
      <c r="T30" s="122">
        <v>12.592896174863387</v>
      </c>
      <c r="U30" s="255"/>
      <c r="V30" s="255"/>
      <c r="W30" s="255"/>
      <c r="X30" s="106">
        <v>-3.793814432989695E-2</v>
      </c>
      <c r="Y30" s="106">
        <v>3.693169035241195E-2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05" priority="1" operator="notEqual">
      <formula>""" """</formula>
    </cfRule>
    <cfRule type="cellIs" dxfId="10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173</v>
      </c>
    </row>
    <row r="3" spans="1:25" ht="15.75">
      <c r="A3" s="84" t="s">
        <v>104</v>
      </c>
    </row>
    <row r="4" spans="1:25" ht="15.75">
      <c r="A4" s="87" t="s">
        <v>52</v>
      </c>
      <c r="B4" s="349" t="s">
        <v>173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225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11.547053676518086</v>
      </c>
      <c r="E8" s="247">
        <v>2</v>
      </c>
      <c r="F8" s="247">
        <v>4</v>
      </c>
      <c r="G8" s="247">
        <v>5</v>
      </c>
      <c r="H8" s="122">
        <v>9.7548027377082072</v>
      </c>
      <c r="I8" s="247">
        <v>1</v>
      </c>
      <c r="J8" s="247">
        <v>1</v>
      </c>
      <c r="K8" s="247">
        <v>1</v>
      </c>
      <c r="L8" s="122">
        <v>11.635423573511616</v>
      </c>
      <c r="M8" s="247">
        <v>1</v>
      </c>
      <c r="N8" s="247">
        <v>3</v>
      </c>
      <c r="O8" s="247">
        <v>3</v>
      </c>
      <c r="P8" s="122">
        <v>11.555589258067693</v>
      </c>
      <c r="Q8" s="247">
        <v>1</v>
      </c>
      <c r="R8" s="247">
        <v>2</v>
      </c>
      <c r="S8" s="247">
        <v>2</v>
      </c>
      <c r="T8" s="122">
        <v>11.73860718587655</v>
      </c>
      <c r="U8" s="247">
        <v>2</v>
      </c>
      <c r="V8" s="247">
        <v>3</v>
      </c>
      <c r="W8" s="247">
        <v>3</v>
      </c>
      <c r="X8" s="97">
        <v>0.19278922253688147</v>
      </c>
      <c r="Y8" s="97">
        <v>8.8680581083300236E-3</v>
      </c>
    </row>
    <row r="9" spans="1:25" ht="28.35" customHeight="1">
      <c r="A9" s="76" t="s">
        <v>7</v>
      </c>
      <c r="B9" s="343"/>
      <c r="C9" s="96" t="s">
        <v>552</v>
      </c>
      <c r="D9" s="122">
        <v>14.082753549334941</v>
      </c>
      <c r="E9" s="247">
        <v>6</v>
      </c>
      <c r="F9" s="247">
        <v>8</v>
      </c>
      <c r="G9" s="247">
        <v>11</v>
      </c>
      <c r="H9" s="122">
        <v>17.357928139115629</v>
      </c>
      <c r="I9" s="247">
        <v>6</v>
      </c>
      <c r="J9" s="247">
        <v>8</v>
      </c>
      <c r="K9" s="247">
        <v>11</v>
      </c>
      <c r="L9" s="122">
        <v>18.278560585081838</v>
      </c>
      <c r="M9" s="247">
        <v>7</v>
      </c>
      <c r="N9" s="247">
        <v>9</v>
      </c>
      <c r="O9" s="247">
        <v>13</v>
      </c>
      <c r="P9" s="122">
        <v>19.320336411646565</v>
      </c>
      <c r="Q9" s="247">
        <v>7</v>
      </c>
      <c r="R9" s="247">
        <v>9</v>
      </c>
      <c r="S9" s="247">
        <v>13</v>
      </c>
      <c r="T9" s="122">
        <v>21.260682745546898</v>
      </c>
      <c r="U9" s="247">
        <v>8</v>
      </c>
      <c r="V9" s="247">
        <v>10</v>
      </c>
      <c r="W9" s="247">
        <v>14</v>
      </c>
      <c r="X9" s="97">
        <v>5.3038152859475662E-2</v>
      </c>
      <c r="Y9" s="97">
        <v>0.16314863233262122</v>
      </c>
    </row>
    <row r="10" spans="1:25" ht="28.35" customHeight="1">
      <c r="A10" s="76" t="s">
        <v>8</v>
      </c>
      <c r="B10" s="343"/>
      <c r="C10" s="96" t="s">
        <v>553</v>
      </c>
      <c r="D10" s="122">
        <v>21.95839186623466</v>
      </c>
      <c r="E10" s="247">
        <v>8</v>
      </c>
      <c r="F10" s="247">
        <v>10</v>
      </c>
      <c r="G10" s="247">
        <v>14</v>
      </c>
      <c r="H10" s="122">
        <v>23.346490858031316</v>
      </c>
      <c r="I10" s="247">
        <v>8</v>
      </c>
      <c r="J10" s="247">
        <v>10</v>
      </c>
      <c r="K10" s="247">
        <v>14</v>
      </c>
      <c r="L10" s="122">
        <v>21.355346298454464</v>
      </c>
      <c r="M10" s="247">
        <v>8</v>
      </c>
      <c r="N10" s="247">
        <v>10</v>
      </c>
      <c r="O10" s="247">
        <v>14</v>
      </c>
      <c r="P10" s="122">
        <v>21.078846438619873</v>
      </c>
      <c r="Q10" s="247">
        <v>8</v>
      </c>
      <c r="R10" s="247">
        <v>10</v>
      </c>
      <c r="S10" s="247">
        <v>14</v>
      </c>
      <c r="T10" s="122">
        <v>21.194882948220851</v>
      </c>
      <c r="U10" s="247">
        <v>7</v>
      </c>
      <c r="V10" s="247">
        <v>9</v>
      </c>
      <c r="W10" s="247">
        <v>13</v>
      </c>
      <c r="X10" s="97">
        <v>-8.5286674202341151E-2</v>
      </c>
      <c r="Y10" s="97">
        <v>-7.513966198020694E-3</v>
      </c>
    </row>
    <row r="11" spans="1:25" ht="28.35" customHeight="1">
      <c r="A11" s="76" t="s">
        <v>9</v>
      </c>
      <c r="B11" s="343"/>
      <c r="C11" s="96" t="s">
        <v>554</v>
      </c>
      <c r="D11" s="122">
        <v>11.826751805859027</v>
      </c>
      <c r="E11" s="247">
        <v>3</v>
      </c>
      <c r="F11" s="247">
        <v>5</v>
      </c>
      <c r="G11" s="247">
        <v>6</v>
      </c>
      <c r="H11" s="122">
        <v>12.811465318581613</v>
      </c>
      <c r="I11" s="247">
        <v>4</v>
      </c>
      <c r="J11" s="247">
        <v>6</v>
      </c>
      <c r="K11" s="247">
        <v>7</v>
      </c>
      <c r="L11" s="122">
        <v>11.917723355796523</v>
      </c>
      <c r="M11" s="247">
        <v>2</v>
      </c>
      <c r="N11" s="247">
        <v>4</v>
      </c>
      <c r="O11" s="247">
        <v>4</v>
      </c>
      <c r="P11" s="122">
        <v>12.601814085750981</v>
      </c>
      <c r="Q11" s="247">
        <v>2</v>
      </c>
      <c r="R11" s="247">
        <v>4</v>
      </c>
      <c r="S11" s="247">
        <v>5</v>
      </c>
      <c r="T11" s="122">
        <v>11.503970587903055</v>
      </c>
      <c r="U11" s="247">
        <v>1</v>
      </c>
      <c r="V11" s="247">
        <v>2</v>
      </c>
      <c r="W11" s="247">
        <v>2</v>
      </c>
      <c r="X11" s="97">
        <v>-6.9761103867550189E-2</v>
      </c>
      <c r="Y11" s="97">
        <v>-3.4717433484661941E-2</v>
      </c>
    </row>
    <row r="12" spans="1:25" ht="28.35" customHeight="1">
      <c r="A12" s="76" t="s">
        <v>10</v>
      </c>
      <c r="B12" s="343"/>
      <c r="C12" s="96" t="s">
        <v>555</v>
      </c>
      <c r="D12" s="122">
        <v>10.94598383556775</v>
      </c>
      <c r="E12" s="247">
        <v>1</v>
      </c>
      <c r="F12" s="247">
        <v>2</v>
      </c>
      <c r="G12" s="247">
        <v>3</v>
      </c>
      <c r="H12" s="122">
        <v>12.693718334318937</v>
      </c>
      <c r="I12" s="247">
        <v>3</v>
      </c>
      <c r="J12" s="247">
        <v>5</v>
      </c>
      <c r="K12" s="247">
        <v>6</v>
      </c>
      <c r="L12" s="122">
        <v>12.738349311112033</v>
      </c>
      <c r="M12" s="247">
        <v>3</v>
      </c>
      <c r="N12" s="247">
        <v>5</v>
      </c>
      <c r="O12" s="247">
        <v>6</v>
      </c>
      <c r="P12" s="122">
        <v>12.881277758564822</v>
      </c>
      <c r="Q12" s="247">
        <v>5</v>
      </c>
      <c r="R12" s="247">
        <v>7</v>
      </c>
      <c r="S12" s="247">
        <v>8</v>
      </c>
      <c r="T12" s="122">
        <v>14.200447586292661</v>
      </c>
      <c r="U12" s="247">
        <v>5</v>
      </c>
      <c r="V12" s="247">
        <v>7</v>
      </c>
      <c r="W12" s="247">
        <v>10</v>
      </c>
      <c r="X12" s="97">
        <v>3.5159892174723151E-3</v>
      </c>
      <c r="Y12" s="97">
        <v>0.11477925745882911</v>
      </c>
    </row>
    <row r="13" spans="1:25" ht="28.35" customHeight="1">
      <c r="A13" s="76" t="s">
        <v>11</v>
      </c>
      <c r="B13" s="343"/>
      <c r="C13" s="96" t="s">
        <v>556</v>
      </c>
      <c r="D13" s="122">
        <v>12.974937333983089</v>
      </c>
      <c r="E13" s="247">
        <v>5</v>
      </c>
      <c r="F13" s="247">
        <v>7</v>
      </c>
      <c r="G13" s="247">
        <v>9</v>
      </c>
      <c r="H13" s="122">
        <v>13.06353265570247</v>
      </c>
      <c r="I13" s="247">
        <v>5</v>
      </c>
      <c r="J13" s="247">
        <v>7</v>
      </c>
      <c r="K13" s="247">
        <v>8</v>
      </c>
      <c r="L13" s="122">
        <v>13.104625507246377</v>
      </c>
      <c r="M13" s="247">
        <v>5</v>
      </c>
      <c r="N13" s="247">
        <v>7</v>
      </c>
      <c r="O13" s="247">
        <v>8</v>
      </c>
      <c r="P13" s="122">
        <v>12.706656252489728</v>
      </c>
      <c r="Q13" s="247">
        <v>3</v>
      </c>
      <c r="R13" s="247">
        <v>5</v>
      </c>
      <c r="S13" s="247">
        <v>6</v>
      </c>
      <c r="T13" s="122">
        <v>12.262744010088273</v>
      </c>
      <c r="U13" s="247">
        <v>4</v>
      </c>
      <c r="V13" s="247">
        <v>5</v>
      </c>
      <c r="W13" s="247">
        <v>6</v>
      </c>
      <c r="X13" s="97">
        <v>3.1456155564451027E-3</v>
      </c>
      <c r="Y13" s="97">
        <v>-6.4243079414407878E-2</v>
      </c>
    </row>
    <row r="14" spans="1:25" ht="28.35" customHeight="1">
      <c r="A14" s="76" t="s">
        <v>13</v>
      </c>
      <c r="B14" s="343"/>
      <c r="C14" s="96" t="s">
        <v>557</v>
      </c>
      <c r="D14" s="122">
        <v>12.332589852478455</v>
      </c>
      <c r="E14" s="247">
        <v>4</v>
      </c>
      <c r="F14" s="247">
        <v>6</v>
      </c>
      <c r="G14" s="247">
        <v>7</v>
      </c>
      <c r="H14" s="122">
        <v>12.456009053636148</v>
      </c>
      <c r="I14" s="247">
        <v>2</v>
      </c>
      <c r="J14" s="247">
        <v>4</v>
      </c>
      <c r="K14" s="247">
        <v>5</v>
      </c>
      <c r="L14" s="122">
        <v>13.050075626151285</v>
      </c>
      <c r="M14" s="247">
        <v>4</v>
      </c>
      <c r="N14" s="247">
        <v>6</v>
      </c>
      <c r="O14" s="247">
        <v>7</v>
      </c>
      <c r="P14" s="122">
        <v>12.78655544086026</v>
      </c>
      <c r="Q14" s="247">
        <v>4</v>
      </c>
      <c r="R14" s="247">
        <v>6</v>
      </c>
      <c r="S14" s="247">
        <v>7</v>
      </c>
      <c r="T14" s="122">
        <v>12.031314125996969</v>
      </c>
      <c r="U14" s="247">
        <v>3</v>
      </c>
      <c r="V14" s="247">
        <v>4</v>
      </c>
      <c r="W14" s="247">
        <v>5</v>
      </c>
      <c r="X14" s="97">
        <v>4.7693171220176467E-2</v>
      </c>
      <c r="Y14" s="97">
        <v>-7.8065562939175659E-2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15.605492767280758</v>
      </c>
      <c r="E15" s="248">
        <v>7</v>
      </c>
      <c r="F15" s="248">
        <v>9</v>
      </c>
      <c r="G15" s="248">
        <v>12</v>
      </c>
      <c r="H15" s="124">
        <v>17.482729253942679</v>
      </c>
      <c r="I15" s="248">
        <v>7</v>
      </c>
      <c r="J15" s="248">
        <v>9</v>
      </c>
      <c r="K15" s="248">
        <v>13</v>
      </c>
      <c r="L15" s="124">
        <v>16.434718538881437</v>
      </c>
      <c r="M15" s="248">
        <v>6</v>
      </c>
      <c r="N15" s="248">
        <v>8</v>
      </c>
      <c r="O15" s="248">
        <v>11</v>
      </c>
      <c r="P15" s="124">
        <v>17.188025665350271</v>
      </c>
      <c r="Q15" s="248">
        <v>6</v>
      </c>
      <c r="R15" s="248">
        <v>8</v>
      </c>
      <c r="S15" s="248">
        <v>11</v>
      </c>
      <c r="T15" s="124">
        <v>20.179523702696642</v>
      </c>
      <c r="U15" s="248">
        <v>6</v>
      </c>
      <c r="V15" s="248">
        <v>8</v>
      </c>
      <c r="W15" s="248">
        <v>12</v>
      </c>
      <c r="X15" s="99">
        <v>-5.9945486762308375E-2</v>
      </c>
      <c r="Y15" s="99">
        <v>0.2278594035520416</v>
      </c>
    </row>
    <row r="16" spans="1:25" ht="28.35" customHeight="1" thickTop="1">
      <c r="A16" s="76" t="s">
        <v>3</v>
      </c>
      <c r="C16" s="100" t="s">
        <v>559</v>
      </c>
      <c r="D16" s="126">
        <v>9.9493277591173221</v>
      </c>
      <c r="E16" s="249"/>
      <c r="F16" s="250">
        <v>1</v>
      </c>
      <c r="G16" s="250">
        <v>1</v>
      </c>
      <c r="H16" s="126">
        <v>10.121835562775427</v>
      </c>
      <c r="I16" s="249"/>
      <c r="J16" s="250">
        <v>2</v>
      </c>
      <c r="K16" s="250">
        <v>2</v>
      </c>
      <c r="L16" s="126">
        <v>11.214032411397818</v>
      </c>
      <c r="M16" s="249"/>
      <c r="N16" s="250">
        <v>2</v>
      </c>
      <c r="O16" s="250">
        <v>2</v>
      </c>
      <c r="P16" s="126">
        <v>11.883060837011303</v>
      </c>
      <c r="Q16" s="249"/>
      <c r="R16" s="250">
        <v>3</v>
      </c>
      <c r="S16" s="250">
        <v>3</v>
      </c>
      <c r="T16" s="126">
        <v>12.748811388344004</v>
      </c>
      <c r="U16" s="249"/>
      <c r="V16" s="250">
        <v>6</v>
      </c>
      <c r="W16" s="250">
        <v>7</v>
      </c>
      <c r="X16" s="101">
        <v>0.10790501800277319</v>
      </c>
      <c r="Y16" s="101">
        <v>0.13686236321077994</v>
      </c>
    </row>
    <row r="17" spans="1:25" ht="28.35" customHeight="1">
      <c r="A17" s="76" t="s">
        <v>12</v>
      </c>
      <c r="C17" s="96" t="s">
        <v>560</v>
      </c>
      <c r="D17" s="122">
        <v>11.130809100654094</v>
      </c>
      <c r="E17" s="251"/>
      <c r="F17" s="247">
        <v>3</v>
      </c>
      <c r="G17" s="247">
        <v>4</v>
      </c>
      <c r="H17" s="122">
        <v>11.264750158980675</v>
      </c>
      <c r="I17" s="251"/>
      <c r="J17" s="247">
        <v>3</v>
      </c>
      <c r="K17" s="247">
        <v>4</v>
      </c>
      <c r="L17" s="122">
        <v>10.081967213114755</v>
      </c>
      <c r="M17" s="251"/>
      <c r="N17" s="247">
        <v>1</v>
      </c>
      <c r="O17" s="247">
        <v>1</v>
      </c>
      <c r="P17" s="122">
        <v>10.079910491803279</v>
      </c>
      <c r="Q17" s="251"/>
      <c r="R17" s="247">
        <v>1</v>
      </c>
      <c r="S17" s="247">
        <v>1</v>
      </c>
      <c r="T17" s="122">
        <v>10.1044776119403</v>
      </c>
      <c r="U17" s="251"/>
      <c r="V17" s="247">
        <v>1</v>
      </c>
      <c r="W17" s="247">
        <v>1</v>
      </c>
      <c r="X17" s="97">
        <v>-0.1049985955456777</v>
      </c>
      <c r="Y17" s="97">
        <v>2.2327387452980574E-3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10.22968944194961</v>
      </c>
      <c r="E20" s="249"/>
      <c r="F20" s="250">
        <v>1</v>
      </c>
      <c r="G20" s="250">
        <v>2</v>
      </c>
      <c r="H20" s="126">
        <v>10.834326783946644</v>
      </c>
      <c r="I20" s="249"/>
      <c r="J20" s="250">
        <v>1</v>
      </c>
      <c r="K20" s="250">
        <v>3</v>
      </c>
      <c r="L20" s="126">
        <v>12.203929063974851</v>
      </c>
      <c r="M20" s="249"/>
      <c r="N20" s="250">
        <v>1</v>
      </c>
      <c r="O20" s="250">
        <v>5</v>
      </c>
      <c r="P20" s="126">
        <v>12.247755468805005</v>
      </c>
      <c r="Q20" s="249"/>
      <c r="R20" s="250">
        <v>1</v>
      </c>
      <c r="S20" s="250">
        <v>4</v>
      </c>
      <c r="T20" s="126">
        <v>12.931054133789162</v>
      </c>
      <c r="U20" s="249"/>
      <c r="V20" s="250">
        <v>1</v>
      </c>
      <c r="W20" s="250">
        <v>8</v>
      </c>
      <c r="X20" s="101">
        <v>0.12641323335913812</v>
      </c>
      <c r="Y20" s="101">
        <v>5.9581227160745653E-2</v>
      </c>
    </row>
    <row r="21" spans="1:25" ht="28.35" customHeight="1">
      <c r="A21" s="76" t="s">
        <v>14</v>
      </c>
      <c r="C21" s="96" t="s">
        <v>562</v>
      </c>
      <c r="D21" s="122">
        <v>13.292260211192524</v>
      </c>
      <c r="E21" s="251"/>
      <c r="F21" s="247">
        <v>2</v>
      </c>
      <c r="G21" s="247">
        <v>10</v>
      </c>
      <c r="H21" s="122">
        <v>13.540889624188019</v>
      </c>
      <c r="I21" s="251"/>
      <c r="J21" s="247">
        <v>2</v>
      </c>
      <c r="K21" s="247">
        <v>10</v>
      </c>
      <c r="L21" s="122">
        <v>15.116081039497885</v>
      </c>
      <c r="M21" s="251"/>
      <c r="N21" s="247">
        <v>2</v>
      </c>
      <c r="O21" s="247">
        <v>10</v>
      </c>
      <c r="P21" s="122">
        <v>13.938425910309478</v>
      </c>
      <c r="Q21" s="251"/>
      <c r="R21" s="247">
        <v>2</v>
      </c>
      <c r="S21" s="247">
        <v>10</v>
      </c>
      <c r="T21" s="122">
        <v>14.120123875052972</v>
      </c>
      <c r="U21" s="251"/>
      <c r="V21" s="247">
        <v>2</v>
      </c>
      <c r="W21" s="247">
        <v>9</v>
      </c>
      <c r="X21" s="97">
        <v>0.11632850270754069</v>
      </c>
      <c r="Y21" s="97">
        <v>-6.5887260186188845E-2</v>
      </c>
    </row>
    <row r="22" spans="1:25" ht="28.35" customHeight="1">
      <c r="A22" s="76" t="s">
        <v>15</v>
      </c>
      <c r="C22" s="96" t="s">
        <v>563</v>
      </c>
      <c r="D22" s="122">
        <v>16.692165772207741</v>
      </c>
      <c r="E22" s="251"/>
      <c r="F22" s="247">
        <v>3</v>
      </c>
      <c r="G22" s="247">
        <v>13</v>
      </c>
      <c r="H22" s="122">
        <v>17.359414584074361</v>
      </c>
      <c r="I22" s="251"/>
      <c r="J22" s="247">
        <v>3</v>
      </c>
      <c r="K22" s="247">
        <v>12</v>
      </c>
      <c r="L22" s="122">
        <v>17.965021215173412</v>
      </c>
      <c r="M22" s="251"/>
      <c r="N22" s="247">
        <v>3</v>
      </c>
      <c r="O22" s="247">
        <v>12</v>
      </c>
      <c r="P22" s="122">
        <v>18.185310368390379</v>
      </c>
      <c r="Q22" s="251"/>
      <c r="R22" s="247">
        <v>3</v>
      </c>
      <c r="S22" s="247">
        <v>12</v>
      </c>
      <c r="T22" s="122">
        <v>18.413168501402552</v>
      </c>
      <c r="U22" s="251"/>
      <c r="V22" s="247">
        <v>3</v>
      </c>
      <c r="W22" s="247">
        <v>11</v>
      </c>
      <c r="X22" s="97">
        <v>3.4886351044040254E-2</v>
      </c>
      <c r="Y22" s="97">
        <v>2.49455472866702E-2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12.505484317981697</v>
      </c>
      <c r="E25" s="249"/>
      <c r="F25" s="249"/>
      <c r="G25" s="250">
        <v>8</v>
      </c>
      <c r="H25" s="126">
        <v>13.241323785221937</v>
      </c>
      <c r="I25" s="249"/>
      <c r="J25" s="249"/>
      <c r="K25" s="250">
        <v>9</v>
      </c>
      <c r="L25" s="126">
        <v>13.270029107805781</v>
      </c>
      <c r="M25" s="249"/>
      <c r="N25" s="249"/>
      <c r="O25" s="250">
        <v>9</v>
      </c>
      <c r="P25" s="126">
        <v>13.152453012836075</v>
      </c>
      <c r="Q25" s="249"/>
      <c r="R25" s="249"/>
      <c r="S25" s="250">
        <v>9</v>
      </c>
      <c r="T25" s="126">
        <v>11.767906734119375</v>
      </c>
      <c r="U25" s="249"/>
      <c r="V25" s="249"/>
      <c r="W25" s="250">
        <v>4</v>
      </c>
      <c r="X25" s="101">
        <v>2.167858973124881E-3</v>
      </c>
      <c r="Y25" s="101">
        <v>-0.11319661482903742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12.519369341403522</v>
      </c>
      <c r="E28" s="251"/>
      <c r="F28" s="247"/>
      <c r="G28" s="247"/>
      <c r="H28" s="126">
        <v>13.134173349596367</v>
      </c>
      <c r="I28" s="251"/>
      <c r="J28" s="247"/>
      <c r="K28" s="247"/>
      <c r="L28" s="126">
        <v>13.510101106141306</v>
      </c>
      <c r="M28" s="251"/>
      <c r="N28" s="247"/>
      <c r="O28" s="247"/>
      <c r="P28" s="126">
        <v>13.392509503266034</v>
      </c>
      <c r="Q28" s="251"/>
      <c r="R28" s="247"/>
      <c r="S28" s="247"/>
      <c r="T28" s="126">
        <v>12.814539128276264</v>
      </c>
      <c r="U28" s="251"/>
      <c r="V28" s="247"/>
      <c r="W28" s="247"/>
      <c r="X28" s="105">
        <v>2.8622110165501313E-2</v>
      </c>
      <c r="Y28" s="105">
        <v>-5.1484587154485451E-2</v>
      </c>
    </row>
    <row r="29" spans="1:25" ht="28.35" customHeight="1">
      <c r="C29" s="96" t="s">
        <v>28</v>
      </c>
      <c r="D29" s="122">
        <v>12.419037085230077</v>
      </c>
      <c r="E29" s="255"/>
      <c r="F29" s="255"/>
      <c r="G29" s="255"/>
      <c r="H29" s="122">
        <v>12.937498987142042</v>
      </c>
      <c r="I29" s="255"/>
      <c r="J29" s="255"/>
      <c r="K29" s="255"/>
      <c r="L29" s="122">
        <v>13.077350566698831</v>
      </c>
      <c r="M29" s="255"/>
      <c r="N29" s="255"/>
      <c r="O29" s="255"/>
      <c r="P29" s="122">
        <v>12.833916599712541</v>
      </c>
      <c r="Q29" s="255"/>
      <c r="R29" s="255"/>
      <c r="S29" s="255"/>
      <c r="T29" s="122">
        <v>12.839932761066583</v>
      </c>
      <c r="U29" s="255"/>
      <c r="V29" s="255"/>
      <c r="W29" s="255"/>
      <c r="X29" s="106">
        <v>1.0809784773377018E-2</v>
      </c>
      <c r="Y29" s="106">
        <v>-1.8154885763850825E-2</v>
      </c>
    </row>
    <row r="30" spans="1:25" ht="28.35" customHeight="1">
      <c r="C30" s="96" t="s">
        <v>29</v>
      </c>
      <c r="D30" s="122">
        <v>12.653763593230771</v>
      </c>
      <c r="E30" s="255"/>
      <c r="F30" s="255"/>
      <c r="G30" s="255"/>
      <c r="H30" s="122">
        <v>12.937498987142042</v>
      </c>
      <c r="I30" s="255"/>
      <c r="J30" s="255"/>
      <c r="K30" s="255"/>
      <c r="L30" s="122">
        <v>13.077350566698831</v>
      </c>
      <c r="M30" s="255"/>
      <c r="N30" s="255"/>
      <c r="O30" s="255"/>
      <c r="P30" s="122">
        <v>12.833916599712541</v>
      </c>
      <c r="Q30" s="255"/>
      <c r="R30" s="255"/>
      <c r="S30" s="255"/>
      <c r="T30" s="122">
        <v>13.231595798190467</v>
      </c>
      <c r="U30" s="255"/>
      <c r="V30" s="255"/>
      <c r="W30" s="255"/>
      <c r="X30" s="106">
        <v>1.0809784773377018E-2</v>
      </c>
      <c r="Y30" s="106">
        <v>1.1794838006745634E-2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>
        <v>14.550000000000004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11.5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11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03" priority="1" operator="notEqual">
      <formula>""" """</formula>
    </cfRule>
    <cfRule type="cellIs" dxfId="10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0.285156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594</v>
      </c>
    </row>
    <row r="3" spans="1:25" ht="15.75">
      <c r="A3" s="84" t="s">
        <v>104</v>
      </c>
    </row>
    <row r="4" spans="1:25" ht="15.75">
      <c r="A4" s="87" t="s">
        <v>53</v>
      </c>
      <c r="B4" s="349" t="s">
        <v>594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226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15.214889583375408</v>
      </c>
      <c r="E8" s="247">
        <v>4</v>
      </c>
      <c r="F8" s="247">
        <v>6</v>
      </c>
      <c r="G8" s="247">
        <v>8</v>
      </c>
      <c r="H8" s="122">
        <v>9.8059700540964432</v>
      </c>
      <c r="I8" s="247">
        <v>3</v>
      </c>
      <c r="J8" s="247">
        <v>3</v>
      </c>
      <c r="K8" s="247">
        <v>3</v>
      </c>
      <c r="L8" s="122">
        <v>11.378611166418759</v>
      </c>
      <c r="M8" s="247">
        <v>2</v>
      </c>
      <c r="N8" s="247">
        <v>3</v>
      </c>
      <c r="O8" s="247">
        <v>3</v>
      </c>
      <c r="P8" s="122">
        <v>10.690277111650314</v>
      </c>
      <c r="Q8" s="247">
        <v>2</v>
      </c>
      <c r="R8" s="247">
        <v>3</v>
      </c>
      <c r="S8" s="247">
        <v>3</v>
      </c>
      <c r="T8" s="122">
        <v>11.442065909720299</v>
      </c>
      <c r="U8" s="247">
        <v>2</v>
      </c>
      <c r="V8" s="247">
        <v>3</v>
      </c>
      <c r="W8" s="247">
        <v>4</v>
      </c>
      <c r="X8" s="97">
        <v>0.16037588363482147</v>
      </c>
      <c r="Y8" s="97">
        <v>5.5766685734732757E-3</v>
      </c>
    </row>
    <row r="9" spans="1:25" ht="28.35" customHeight="1">
      <c r="A9" s="76" t="s">
        <v>7</v>
      </c>
      <c r="B9" s="343"/>
      <c r="C9" s="96" t="s">
        <v>552</v>
      </c>
      <c r="D9" s="122">
        <v>15.12953444833269</v>
      </c>
      <c r="E9" s="247">
        <v>3</v>
      </c>
      <c r="F9" s="247">
        <v>5</v>
      </c>
      <c r="G9" s="247">
        <v>7</v>
      </c>
      <c r="H9" s="122">
        <v>17.182541121088256</v>
      </c>
      <c r="I9" s="247">
        <v>5</v>
      </c>
      <c r="J9" s="247">
        <v>7</v>
      </c>
      <c r="K9" s="247">
        <v>10</v>
      </c>
      <c r="L9" s="122">
        <v>18.417928128717673</v>
      </c>
      <c r="M9" s="247">
        <v>6</v>
      </c>
      <c r="N9" s="247">
        <v>8</v>
      </c>
      <c r="O9" s="247">
        <v>11</v>
      </c>
      <c r="P9" s="122">
        <v>18.60182024148013</v>
      </c>
      <c r="Q9" s="247">
        <v>5</v>
      </c>
      <c r="R9" s="247">
        <v>7</v>
      </c>
      <c r="S9" s="247">
        <v>10</v>
      </c>
      <c r="T9" s="122">
        <v>20.470012006700429</v>
      </c>
      <c r="U9" s="247">
        <v>5</v>
      </c>
      <c r="V9" s="247">
        <v>6</v>
      </c>
      <c r="W9" s="247">
        <v>9</v>
      </c>
      <c r="X9" s="97">
        <v>7.1897805971971041E-2</v>
      </c>
      <c r="Y9" s="97">
        <v>0.11141773730689608</v>
      </c>
    </row>
    <row r="10" spans="1:25" ht="28.35" customHeight="1">
      <c r="A10" s="76" t="s">
        <v>8</v>
      </c>
      <c r="B10" s="343"/>
      <c r="C10" s="96" t="s">
        <v>553</v>
      </c>
      <c r="D10" s="122">
        <v>18.055191700496167</v>
      </c>
      <c r="E10" s="247">
        <v>6</v>
      </c>
      <c r="F10" s="247">
        <v>8</v>
      </c>
      <c r="G10" s="247">
        <v>11</v>
      </c>
      <c r="H10" s="122">
        <v>18.367532900941686</v>
      </c>
      <c r="I10" s="247">
        <v>7</v>
      </c>
      <c r="J10" s="247">
        <v>9</v>
      </c>
      <c r="K10" s="247">
        <v>12</v>
      </c>
      <c r="L10" s="122">
        <v>16.682515189745288</v>
      </c>
      <c r="M10" s="247">
        <v>4</v>
      </c>
      <c r="N10" s="247">
        <v>6</v>
      </c>
      <c r="O10" s="247">
        <v>8</v>
      </c>
      <c r="P10" s="122">
        <v>16.626390284488316</v>
      </c>
      <c r="Q10" s="247">
        <v>4</v>
      </c>
      <c r="R10" s="247">
        <v>6</v>
      </c>
      <c r="S10" s="247">
        <v>8</v>
      </c>
      <c r="T10" s="122">
        <v>19.081603995220775</v>
      </c>
      <c r="U10" s="247">
        <v>4</v>
      </c>
      <c r="V10" s="247">
        <v>5</v>
      </c>
      <c r="W10" s="247">
        <v>8</v>
      </c>
      <c r="X10" s="97">
        <v>-9.1738924344597628E-2</v>
      </c>
      <c r="Y10" s="97">
        <v>0.14380857911343026</v>
      </c>
    </row>
    <row r="11" spans="1:25" ht="28.35" customHeight="1">
      <c r="A11" s="76" t="s">
        <v>9</v>
      </c>
      <c r="B11" s="343"/>
      <c r="C11" s="96" t="s">
        <v>554</v>
      </c>
      <c r="D11" s="122">
        <v>11.566264644438105</v>
      </c>
      <c r="E11" s="247">
        <v>2</v>
      </c>
      <c r="F11" s="247">
        <v>2</v>
      </c>
      <c r="G11" s="247">
        <v>2</v>
      </c>
      <c r="H11" s="122">
        <v>13.244199254137586</v>
      </c>
      <c r="I11" s="247">
        <v>4</v>
      </c>
      <c r="J11" s="247">
        <v>5</v>
      </c>
      <c r="K11" s="247">
        <v>6</v>
      </c>
      <c r="L11" s="122">
        <v>12.039730583535192</v>
      </c>
      <c r="M11" s="247">
        <v>3</v>
      </c>
      <c r="N11" s="247">
        <v>4</v>
      </c>
      <c r="O11" s="247">
        <v>4</v>
      </c>
      <c r="P11" s="122">
        <v>12.949271062188098</v>
      </c>
      <c r="Q11" s="247">
        <v>3</v>
      </c>
      <c r="R11" s="247">
        <v>4</v>
      </c>
      <c r="S11" s="247">
        <v>5</v>
      </c>
      <c r="T11" s="122">
        <v>11.672264869796061</v>
      </c>
      <c r="U11" s="247">
        <v>3</v>
      </c>
      <c r="V11" s="247">
        <v>4</v>
      </c>
      <c r="W11" s="247">
        <v>5</v>
      </c>
      <c r="X11" s="97">
        <v>-9.0943110073348432E-2</v>
      </c>
      <c r="Y11" s="97">
        <v>-3.0521091081693763E-2</v>
      </c>
    </row>
    <row r="12" spans="1:25" ht="28.35" customHeight="1">
      <c r="A12" s="76" t="s">
        <v>10</v>
      </c>
      <c r="B12" s="343"/>
      <c r="C12" s="96" t="s">
        <v>555</v>
      </c>
      <c r="D12" s="122">
        <v>16.751833374080853</v>
      </c>
      <c r="E12" s="247">
        <v>5</v>
      </c>
      <c r="F12" s="247">
        <v>7</v>
      </c>
      <c r="G12" s="247">
        <v>10</v>
      </c>
      <c r="H12" s="122">
        <v>17.795511763838231</v>
      </c>
      <c r="I12" s="247">
        <v>6</v>
      </c>
      <c r="J12" s="247">
        <v>8</v>
      </c>
      <c r="K12" s="247">
        <v>11</v>
      </c>
      <c r="L12" s="122">
        <v>18.004128699824907</v>
      </c>
      <c r="M12" s="247">
        <v>5</v>
      </c>
      <c r="N12" s="247">
        <v>7</v>
      </c>
      <c r="O12" s="247">
        <v>9</v>
      </c>
      <c r="P12" s="122">
        <v>21.518313904979859</v>
      </c>
      <c r="Q12" s="247">
        <v>6</v>
      </c>
      <c r="R12" s="247">
        <v>8</v>
      </c>
      <c r="S12" s="247">
        <v>11</v>
      </c>
      <c r="T12" s="122">
        <v>25.074284647230371</v>
      </c>
      <c r="U12" s="247">
        <v>7</v>
      </c>
      <c r="V12" s="247">
        <v>9</v>
      </c>
      <c r="W12" s="247">
        <v>13</v>
      </c>
      <c r="X12" s="97">
        <v>1.1723008517833255E-2</v>
      </c>
      <c r="Y12" s="97">
        <v>0.39269636788778461</v>
      </c>
    </row>
    <row r="13" spans="1:25" ht="28.35" customHeight="1">
      <c r="A13" s="76" t="s">
        <v>11</v>
      </c>
      <c r="B13" s="343"/>
      <c r="C13" s="96" t="s">
        <v>556</v>
      </c>
      <c r="D13" s="122">
        <v>20.725768618146525</v>
      </c>
      <c r="E13" s="247">
        <v>8</v>
      </c>
      <c r="F13" s="247">
        <v>10</v>
      </c>
      <c r="G13" s="247">
        <v>13</v>
      </c>
      <c r="H13" s="122">
        <v>20.560480256178387</v>
      </c>
      <c r="I13" s="247">
        <v>8</v>
      </c>
      <c r="J13" s="247">
        <v>10</v>
      </c>
      <c r="K13" s="247">
        <v>13</v>
      </c>
      <c r="L13" s="122">
        <v>20.399211708607812</v>
      </c>
      <c r="M13" s="247">
        <v>7</v>
      </c>
      <c r="N13" s="247">
        <v>9</v>
      </c>
      <c r="O13" s="247">
        <v>12</v>
      </c>
      <c r="P13" s="122">
        <v>22.94251492638401</v>
      </c>
      <c r="Q13" s="247">
        <v>8</v>
      </c>
      <c r="R13" s="247">
        <v>10</v>
      </c>
      <c r="S13" s="247">
        <v>13</v>
      </c>
      <c r="T13" s="122">
        <v>20.484513508740946</v>
      </c>
      <c r="U13" s="247">
        <v>6</v>
      </c>
      <c r="V13" s="247">
        <v>7</v>
      </c>
      <c r="W13" s="247">
        <v>10</v>
      </c>
      <c r="X13" s="97">
        <v>-7.8436177346642433E-3</v>
      </c>
      <c r="Y13" s="97">
        <v>4.181622375983185E-3</v>
      </c>
    </row>
    <row r="14" spans="1:25" ht="28.35" customHeight="1">
      <c r="A14" s="76" t="s">
        <v>13</v>
      </c>
      <c r="B14" s="343"/>
      <c r="C14" s="96" t="s">
        <v>557</v>
      </c>
      <c r="D14" s="122">
        <v>6.7179743172071475</v>
      </c>
      <c r="E14" s="247">
        <v>1</v>
      </c>
      <c r="F14" s="247">
        <v>1</v>
      </c>
      <c r="G14" s="247">
        <v>1</v>
      </c>
      <c r="H14" s="122">
        <v>6.8676860753116999</v>
      </c>
      <c r="I14" s="247">
        <v>2</v>
      </c>
      <c r="J14" s="247">
        <v>2</v>
      </c>
      <c r="K14" s="247">
        <v>2</v>
      </c>
      <c r="L14" s="122">
        <v>7.0677949091271648</v>
      </c>
      <c r="M14" s="247">
        <v>1</v>
      </c>
      <c r="N14" s="247">
        <v>1</v>
      </c>
      <c r="O14" s="247">
        <v>1</v>
      </c>
      <c r="P14" s="122">
        <v>6.9696383225836591</v>
      </c>
      <c r="Q14" s="247">
        <v>1</v>
      </c>
      <c r="R14" s="247">
        <v>1</v>
      </c>
      <c r="S14" s="247">
        <v>1</v>
      </c>
      <c r="T14" s="122">
        <v>6.4196282068710158</v>
      </c>
      <c r="U14" s="247">
        <v>1</v>
      </c>
      <c r="V14" s="247">
        <v>1</v>
      </c>
      <c r="W14" s="247">
        <v>1</v>
      </c>
      <c r="X14" s="97">
        <v>2.9137737459320689E-2</v>
      </c>
      <c r="Y14" s="97">
        <v>-9.1707061479546215E-2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19.813913759889516</v>
      </c>
      <c r="E15" s="248">
        <v>7</v>
      </c>
      <c r="F15" s="248">
        <v>9</v>
      </c>
      <c r="G15" s="248">
        <v>12</v>
      </c>
      <c r="H15" s="124">
        <v>0</v>
      </c>
      <c r="I15" s="248">
        <v>1</v>
      </c>
      <c r="J15" s="248">
        <v>1</v>
      </c>
      <c r="K15" s="248">
        <v>1</v>
      </c>
      <c r="L15" s="124">
        <v>21.526746639089968</v>
      </c>
      <c r="M15" s="248">
        <v>8</v>
      </c>
      <c r="N15" s="248">
        <v>10</v>
      </c>
      <c r="O15" s="248">
        <v>13</v>
      </c>
      <c r="P15" s="124">
        <v>21.650844536366769</v>
      </c>
      <c r="Q15" s="248">
        <v>7</v>
      </c>
      <c r="R15" s="248">
        <v>9</v>
      </c>
      <c r="S15" s="248">
        <v>12</v>
      </c>
      <c r="T15" s="124">
        <v>25.573571181946697</v>
      </c>
      <c r="U15" s="248">
        <v>8</v>
      </c>
      <c r="V15" s="248">
        <v>10</v>
      </c>
      <c r="W15" s="248">
        <v>14</v>
      </c>
      <c r="X15" s="99">
        <v>1</v>
      </c>
      <c r="Y15" s="99">
        <v>0.18799053153290646</v>
      </c>
    </row>
    <row r="16" spans="1:25" ht="28.35" customHeight="1" thickTop="1">
      <c r="A16" s="76" t="s">
        <v>3</v>
      </c>
      <c r="C16" s="100" t="s">
        <v>559</v>
      </c>
      <c r="D16" s="126">
        <v>12.722298445442576</v>
      </c>
      <c r="E16" s="249"/>
      <c r="F16" s="250">
        <v>3</v>
      </c>
      <c r="G16" s="250">
        <v>3</v>
      </c>
      <c r="H16" s="126">
        <v>13.908375928864245</v>
      </c>
      <c r="I16" s="249"/>
      <c r="J16" s="250">
        <v>6</v>
      </c>
      <c r="K16" s="250">
        <v>7</v>
      </c>
      <c r="L16" s="126">
        <v>16.542755981683644</v>
      </c>
      <c r="M16" s="249"/>
      <c r="N16" s="250">
        <v>5</v>
      </c>
      <c r="O16" s="250">
        <v>7</v>
      </c>
      <c r="P16" s="126">
        <v>13.124870380219487</v>
      </c>
      <c r="Q16" s="249"/>
      <c r="R16" s="250">
        <v>5</v>
      </c>
      <c r="S16" s="250">
        <v>6</v>
      </c>
      <c r="T16" s="126">
        <v>20.52237136027729</v>
      </c>
      <c r="U16" s="249"/>
      <c r="V16" s="250">
        <v>8</v>
      </c>
      <c r="W16" s="250">
        <v>11</v>
      </c>
      <c r="X16" s="101">
        <v>0.18940960945355467</v>
      </c>
      <c r="Y16" s="101">
        <v>0.24056544042600447</v>
      </c>
    </row>
    <row r="17" spans="1:25" ht="28.35" customHeight="1">
      <c r="A17" s="76" t="s">
        <v>12</v>
      </c>
      <c r="C17" s="96" t="s">
        <v>560</v>
      </c>
      <c r="D17" s="122">
        <v>14.97405668602479</v>
      </c>
      <c r="E17" s="251"/>
      <c r="F17" s="247">
        <v>4</v>
      </c>
      <c r="G17" s="247">
        <v>6</v>
      </c>
      <c r="H17" s="122">
        <v>11.714080488224143</v>
      </c>
      <c r="I17" s="251"/>
      <c r="J17" s="247">
        <v>4</v>
      </c>
      <c r="K17" s="247">
        <v>4</v>
      </c>
      <c r="L17" s="122">
        <v>10.200281722066604</v>
      </c>
      <c r="M17" s="251"/>
      <c r="N17" s="247">
        <v>2</v>
      </c>
      <c r="O17" s="247">
        <v>2</v>
      </c>
      <c r="P17" s="122">
        <v>10.200281722066604</v>
      </c>
      <c r="Q17" s="251"/>
      <c r="R17" s="247">
        <v>2</v>
      </c>
      <c r="S17" s="247">
        <v>2</v>
      </c>
      <c r="T17" s="122">
        <v>9.9479666872124213</v>
      </c>
      <c r="U17" s="251"/>
      <c r="V17" s="247">
        <v>2</v>
      </c>
      <c r="W17" s="247">
        <v>2</v>
      </c>
      <c r="X17" s="97">
        <v>-0.12922898794141979</v>
      </c>
      <c r="Y17" s="97">
        <v>-2.4736084916982426E-2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15.963604685941403</v>
      </c>
      <c r="E20" s="249"/>
      <c r="F20" s="250">
        <v>2</v>
      </c>
      <c r="G20" s="250">
        <v>9</v>
      </c>
      <c r="H20" s="126">
        <v>16.306487803690047</v>
      </c>
      <c r="I20" s="249"/>
      <c r="J20" s="250">
        <v>2</v>
      </c>
      <c r="K20" s="250">
        <v>9</v>
      </c>
      <c r="L20" s="126">
        <v>18.060196715418996</v>
      </c>
      <c r="M20" s="249"/>
      <c r="N20" s="250">
        <v>2</v>
      </c>
      <c r="O20" s="250">
        <v>10</v>
      </c>
      <c r="P20" s="126">
        <v>17.114244698576279</v>
      </c>
      <c r="Q20" s="249"/>
      <c r="R20" s="250">
        <v>2</v>
      </c>
      <c r="S20" s="250">
        <v>9</v>
      </c>
      <c r="T20" s="126">
        <v>16.830719622245539</v>
      </c>
      <c r="U20" s="249"/>
      <c r="V20" s="250">
        <v>2</v>
      </c>
      <c r="W20" s="250">
        <v>7</v>
      </c>
      <c r="X20" s="101">
        <v>0.10754669753790247</v>
      </c>
      <c r="Y20" s="101">
        <v>-6.8076616913246846E-2</v>
      </c>
    </row>
    <row r="21" spans="1:25" ht="28.35" customHeight="1">
      <c r="A21" s="76" t="s">
        <v>14</v>
      </c>
      <c r="C21" s="96" t="s">
        <v>562</v>
      </c>
      <c r="D21" s="122">
        <v>14.588699919638227</v>
      </c>
      <c r="E21" s="251"/>
      <c r="F21" s="247">
        <v>1</v>
      </c>
      <c r="G21" s="247">
        <v>5</v>
      </c>
      <c r="H21" s="122">
        <v>13.033754013814647</v>
      </c>
      <c r="I21" s="251"/>
      <c r="J21" s="247">
        <v>1</v>
      </c>
      <c r="K21" s="247">
        <v>5</v>
      </c>
      <c r="L21" s="122">
        <v>12.585083168754545</v>
      </c>
      <c r="M21" s="251"/>
      <c r="N21" s="247">
        <v>1</v>
      </c>
      <c r="O21" s="247">
        <v>5</v>
      </c>
      <c r="P21" s="122">
        <v>12.760761362783407</v>
      </c>
      <c r="Q21" s="251"/>
      <c r="R21" s="247">
        <v>1</v>
      </c>
      <c r="S21" s="247">
        <v>4</v>
      </c>
      <c r="T21" s="122">
        <v>10.859333908792218</v>
      </c>
      <c r="U21" s="251"/>
      <c r="V21" s="247">
        <v>1</v>
      </c>
      <c r="W21" s="247">
        <v>3</v>
      </c>
      <c r="X21" s="97">
        <v>-3.4423761917291795E-2</v>
      </c>
      <c r="Y21" s="97">
        <v>-0.13712656776451904</v>
      </c>
    </row>
    <row r="22" spans="1:25" ht="28.35" customHeight="1">
      <c r="A22" s="76" t="s">
        <v>15</v>
      </c>
      <c r="C22" s="96" t="s">
        <v>563</v>
      </c>
      <c r="D22" s="122">
        <v>23.045645560041432</v>
      </c>
      <c r="E22" s="251"/>
      <c r="F22" s="247">
        <v>3</v>
      </c>
      <c r="G22" s="247">
        <v>14</v>
      </c>
      <c r="H22" s="122">
        <v>23.152391118144045</v>
      </c>
      <c r="I22" s="251"/>
      <c r="J22" s="247">
        <v>3</v>
      </c>
      <c r="K22" s="247">
        <v>14</v>
      </c>
      <c r="L22" s="122">
        <v>25.097796028710853</v>
      </c>
      <c r="M22" s="251"/>
      <c r="N22" s="247">
        <v>3</v>
      </c>
      <c r="O22" s="247">
        <v>14</v>
      </c>
      <c r="P22" s="122">
        <v>24.118436704068881</v>
      </c>
      <c r="Q22" s="251"/>
      <c r="R22" s="247">
        <v>3</v>
      </c>
      <c r="S22" s="247">
        <v>14</v>
      </c>
      <c r="T22" s="122">
        <v>23.735981152667573</v>
      </c>
      <c r="U22" s="251"/>
      <c r="V22" s="247">
        <v>3</v>
      </c>
      <c r="W22" s="247">
        <v>12</v>
      </c>
      <c r="X22" s="97">
        <v>8.4026090464679237E-2</v>
      </c>
      <c r="Y22" s="97">
        <v>-5.4260337221858856E-2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14.409137150070368</v>
      </c>
      <c r="E25" s="249"/>
      <c r="F25" s="249"/>
      <c r="G25" s="250">
        <v>4</v>
      </c>
      <c r="H25" s="126">
        <v>14.825330807444038</v>
      </c>
      <c r="I25" s="249"/>
      <c r="J25" s="249"/>
      <c r="K25" s="250">
        <v>8</v>
      </c>
      <c r="L25" s="126">
        <v>14.031249976971885</v>
      </c>
      <c r="M25" s="249"/>
      <c r="N25" s="249"/>
      <c r="O25" s="250">
        <v>6</v>
      </c>
      <c r="P25" s="126">
        <v>13.599305510218791</v>
      </c>
      <c r="Q25" s="249"/>
      <c r="R25" s="249"/>
      <c r="S25" s="250">
        <v>7</v>
      </c>
      <c r="T25" s="126">
        <v>13.231564527427508</v>
      </c>
      <c r="U25" s="249"/>
      <c r="V25" s="249"/>
      <c r="W25" s="250">
        <v>6</v>
      </c>
      <c r="X25" s="101">
        <v>-5.3562435859672797E-2</v>
      </c>
      <c r="Y25" s="101">
        <v>-5.6993172444138818E-2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14.720153527040567</v>
      </c>
      <c r="E28" s="251"/>
      <c r="F28" s="247"/>
      <c r="G28" s="247"/>
      <c r="H28" s="126">
        <v>14.491300046308702</v>
      </c>
      <c r="I28" s="251"/>
      <c r="J28" s="247"/>
      <c r="K28" s="247"/>
      <c r="L28" s="126">
        <v>14.488943255724818</v>
      </c>
      <c r="M28" s="251"/>
      <c r="N28" s="247"/>
      <c r="O28" s="247"/>
      <c r="P28" s="126">
        <v>14.181043151556134</v>
      </c>
      <c r="Q28" s="251"/>
      <c r="R28" s="247"/>
      <c r="S28" s="247"/>
      <c r="T28" s="126">
        <v>13.923793762431385</v>
      </c>
      <c r="U28" s="251"/>
      <c r="V28" s="247"/>
      <c r="W28" s="247"/>
      <c r="X28" s="105">
        <v>-1.6263486204493027E-4</v>
      </c>
      <c r="Y28" s="105">
        <v>-3.9005570200582595E-2</v>
      </c>
    </row>
    <row r="29" spans="1:25" ht="28.35" customHeight="1">
      <c r="C29" s="96" t="s">
        <v>28</v>
      </c>
      <c r="D29" s="122">
        <v>15.172212015854049</v>
      </c>
      <c r="E29" s="255"/>
      <c r="F29" s="255"/>
      <c r="G29" s="255"/>
      <c r="H29" s="122">
        <v>14.366853368154143</v>
      </c>
      <c r="I29" s="255"/>
      <c r="J29" s="255"/>
      <c r="K29" s="255"/>
      <c r="L29" s="122">
        <v>16.612635585714465</v>
      </c>
      <c r="M29" s="255"/>
      <c r="N29" s="255"/>
      <c r="O29" s="255"/>
      <c r="P29" s="122">
        <v>15.112847897353554</v>
      </c>
      <c r="Q29" s="255"/>
      <c r="R29" s="255"/>
      <c r="S29" s="255"/>
      <c r="T29" s="122">
        <v>17.956161808733157</v>
      </c>
      <c r="U29" s="255"/>
      <c r="V29" s="255"/>
      <c r="W29" s="255"/>
      <c r="X29" s="106">
        <v>0.15631691644729728</v>
      </c>
      <c r="Y29" s="106">
        <v>8.0873755165858041E-2</v>
      </c>
    </row>
    <row r="30" spans="1:25" ht="28.35" customHeight="1">
      <c r="C30" s="96" t="s">
        <v>29</v>
      </c>
      <c r="D30" s="122">
        <v>15.983361478728131</v>
      </c>
      <c r="E30" s="255"/>
      <c r="F30" s="255"/>
      <c r="G30" s="255"/>
      <c r="H30" s="122">
        <v>15.21337018761292</v>
      </c>
      <c r="I30" s="255"/>
      <c r="J30" s="255"/>
      <c r="K30" s="255"/>
      <c r="L30" s="122">
        <v>17.343321944785096</v>
      </c>
      <c r="M30" s="255"/>
      <c r="N30" s="255"/>
      <c r="O30" s="255"/>
      <c r="P30" s="122">
        <v>17.614105262984225</v>
      </c>
      <c r="Q30" s="255"/>
      <c r="R30" s="255"/>
      <c r="S30" s="255"/>
      <c r="T30" s="122">
        <v>19.775808000960602</v>
      </c>
      <c r="U30" s="255"/>
      <c r="V30" s="255"/>
      <c r="W30" s="255"/>
      <c r="X30" s="106">
        <v>0.14000525399075814</v>
      </c>
      <c r="Y30" s="106">
        <v>0.14025490986788269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01" priority="1" operator="notEqual">
      <formula>""" """</formula>
    </cfRule>
    <cfRule type="cellIs" dxfId="10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28515625" style="82" customWidth="1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593</v>
      </c>
    </row>
    <row r="3" spans="1:25" ht="15.75">
      <c r="A3" s="84" t="s">
        <v>104</v>
      </c>
    </row>
    <row r="4" spans="1:25" ht="15.75">
      <c r="A4" s="87" t="s">
        <v>54</v>
      </c>
      <c r="B4" s="349" t="s">
        <v>593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227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52" t="s">
        <v>36</v>
      </c>
      <c r="V5" s="353"/>
      <c r="W5" s="354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9.7214380398932008</v>
      </c>
      <c r="E8" s="247">
        <v>4</v>
      </c>
      <c r="F8" s="247">
        <v>6</v>
      </c>
      <c r="G8" s="247">
        <v>7</v>
      </c>
      <c r="H8" s="122">
        <v>9.716037776860043</v>
      </c>
      <c r="I8" s="247">
        <v>4</v>
      </c>
      <c r="J8" s="247">
        <v>5</v>
      </c>
      <c r="K8" s="247">
        <v>6</v>
      </c>
      <c r="L8" s="122">
        <v>11.842762565655599</v>
      </c>
      <c r="M8" s="247">
        <v>5</v>
      </c>
      <c r="N8" s="247">
        <v>7</v>
      </c>
      <c r="O8" s="247">
        <v>8</v>
      </c>
      <c r="P8" s="122">
        <v>12.329126150709504</v>
      </c>
      <c r="Q8" s="247">
        <v>5</v>
      </c>
      <c r="R8" s="247">
        <v>7</v>
      </c>
      <c r="S8" s="247">
        <v>8</v>
      </c>
      <c r="T8" s="122">
        <v>11.980308016800915</v>
      </c>
      <c r="U8" s="247">
        <v>5</v>
      </c>
      <c r="V8" s="247">
        <v>7</v>
      </c>
      <c r="W8" s="247">
        <v>9</v>
      </c>
      <c r="X8" s="97">
        <v>0.21888807327001314</v>
      </c>
      <c r="Y8" s="97">
        <v>1.1614304549531607E-2</v>
      </c>
    </row>
    <row r="9" spans="1:25" ht="28.35" customHeight="1">
      <c r="A9" s="76" t="s">
        <v>7</v>
      </c>
      <c r="B9" s="343"/>
      <c r="C9" s="96" t="s">
        <v>552</v>
      </c>
      <c r="D9" s="122">
        <v>12.851715418900985</v>
      </c>
      <c r="E9" s="247">
        <v>6</v>
      </c>
      <c r="F9" s="247">
        <v>8</v>
      </c>
      <c r="G9" s="247">
        <v>11</v>
      </c>
      <c r="H9" s="122">
        <v>17.612858904372395</v>
      </c>
      <c r="I9" s="247">
        <v>6</v>
      </c>
      <c r="J9" s="247">
        <v>8</v>
      </c>
      <c r="K9" s="247">
        <v>12</v>
      </c>
      <c r="L9" s="122">
        <v>18.085987847239839</v>
      </c>
      <c r="M9" s="247">
        <v>7</v>
      </c>
      <c r="N9" s="247">
        <v>9</v>
      </c>
      <c r="O9" s="247">
        <v>13</v>
      </c>
      <c r="P9" s="122">
        <v>20.467033919980398</v>
      </c>
      <c r="Q9" s="247">
        <v>7</v>
      </c>
      <c r="R9" s="247">
        <v>9</v>
      </c>
      <c r="S9" s="247">
        <v>13</v>
      </c>
      <c r="T9" s="122">
        <v>22.52253250127432</v>
      </c>
      <c r="U9" s="247">
        <v>7</v>
      </c>
      <c r="V9" s="247">
        <v>9</v>
      </c>
      <c r="W9" s="247">
        <v>13</v>
      </c>
      <c r="X9" s="97">
        <v>2.6862699885138452E-2</v>
      </c>
      <c r="Y9" s="97">
        <v>0.24530286603678975</v>
      </c>
    </row>
    <row r="10" spans="1:25" ht="28.35" customHeight="1">
      <c r="A10" s="76" t="s">
        <v>8</v>
      </c>
      <c r="B10" s="343"/>
      <c r="C10" s="96" t="s">
        <v>553</v>
      </c>
      <c r="D10" s="122">
        <v>26.822983345076235</v>
      </c>
      <c r="E10" s="247">
        <v>8</v>
      </c>
      <c r="F10" s="247">
        <v>10</v>
      </c>
      <c r="G10" s="247">
        <v>14</v>
      </c>
      <c r="H10" s="122">
        <v>30.610721120463356</v>
      </c>
      <c r="I10" s="247">
        <v>8</v>
      </c>
      <c r="J10" s="247">
        <v>10</v>
      </c>
      <c r="K10" s="247">
        <v>14</v>
      </c>
      <c r="L10" s="122">
        <v>28.358696939198385</v>
      </c>
      <c r="M10" s="247">
        <v>8</v>
      </c>
      <c r="N10" s="247">
        <v>10</v>
      </c>
      <c r="O10" s="247">
        <v>14</v>
      </c>
      <c r="P10" s="122">
        <v>27.751888017701674</v>
      </c>
      <c r="Q10" s="247">
        <v>8</v>
      </c>
      <c r="R10" s="247">
        <v>10</v>
      </c>
      <c r="S10" s="247">
        <v>14</v>
      </c>
      <c r="T10" s="122">
        <v>23.562653799178133</v>
      </c>
      <c r="U10" s="247">
        <v>8</v>
      </c>
      <c r="V10" s="247">
        <v>10</v>
      </c>
      <c r="W10" s="247">
        <v>14</v>
      </c>
      <c r="X10" s="97">
        <v>-7.3569785318108316E-2</v>
      </c>
      <c r="Y10" s="97">
        <v>-0.16912071631158032</v>
      </c>
    </row>
    <row r="11" spans="1:25" ht="28.35" customHeight="1">
      <c r="A11" s="76" t="s">
        <v>9</v>
      </c>
      <c r="B11" s="343"/>
      <c r="C11" s="96" t="s">
        <v>554</v>
      </c>
      <c r="D11" s="122">
        <v>12.253267766616979</v>
      </c>
      <c r="E11" s="247">
        <v>5</v>
      </c>
      <c r="F11" s="247">
        <v>7</v>
      </c>
      <c r="G11" s="247">
        <v>10</v>
      </c>
      <c r="H11" s="122">
        <v>12.178380691442257</v>
      </c>
      <c r="I11" s="247">
        <v>5</v>
      </c>
      <c r="J11" s="247">
        <v>7</v>
      </c>
      <c r="K11" s="247">
        <v>9</v>
      </c>
      <c r="L11" s="122">
        <v>11.735154752369208</v>
      </c>
      <c r="M11" s="247">
        <v>4</v>
      </c>
      <c r="N11" s="247">
        <v>6</v>
      </c>
      <c r="O11" s="247">
        <v>7</v>
      </c>
      <c r="P11" s="122">
        <v>12.13896979254247</v>
      </c>
      <c r="Q11" s="247">
        <v>4</v>
      </c>
      <c r="R11" s="247">
        <v>6</v>
      </c>
      <c r="S11" s="247">
        <v>7</v>
      </c>
      <c r="T11" s="122">
        <v>11.286069292789122</v>
      </c>
      <c r="U11" s="247">
        <v>4</v>
      </c>
      <c r="V11" s="247">
        <v>6</v>
      </c>
      <c r="W11" s="247">
        <v>8</v>
      </c>
      <c r="X11" s="97">
        <v>-3.6394488750421727E-2</v>
      </c>
      <c r="Y11" s="97">
        <v>-3.826838836440738E-2</v>
      </c>
    </row>
    <row r="12" spans="1:25" ht="28.35" customHeight="1">
      <c r="A12" s="76" t="s">
        <v>10</v>
      </c>
      <c r="B12" s="343"/>
      <c r="C12" s="96" t="s">
        <v>555</v>
      </c>
      <c r="D12" s="122">
        <v>7.126647982330951</v>
      </c>
      <c r="E12" s="247">
        <v>2</v>
      </c>
      <c r="F12" s="247">
        <v>2</v>
      </c>
      <c r="G12" s="247">
        <v>3</v>
      </c>
      <c r="H12" s="122">
        <v>8.8024453968638792</v>
      </c>
      <c r="I12" s="247">
        <v>2</v>
      </c>
      <c r="J12" s="247">
        <v>3</v>
      </c>
      <c r="K12" s="247">
        <v>4</v>
      </c>
      <c r="L12" s="122">
        <v>8.9882793532286538</v>
      </c>
      <c r="M12" s="247">
        <v>2</v>
      </c>
      <c r="N12" s="247">
        <v>3</v>
      </c>
      <c r="O12" s="247">
        <v>4</v>
      </c>
      <c r="P12" s="122">
        <v>8.378269713566052</v>
      </c>
      <c r="Q12" s="247">
        <v>2</v>
      </c>
      <c r="R12" s="247">
        <v>2</v>
      </c>
      <c r="S12" s="247">
        <v>2</v>
      </c>
      <c r="T12" s="122">
        <v>8.5312602707188887</v>
      </c>
      <c r="U12" s="247">
        <v>2</v>
      </c>
      <c r="V12" s="247">
        <v>3</v>
      </c>
      <c r="W12" s="247">
        <v>3</v>
      </c>
      <c r="X12" s="97">
        <v>2.1111628415324546E-2</v>
      </c>
      <c r="Y12" s="97">
        <v>-5.0846114651031726E-2</v>
      </c>
    </row>
    <row r="13" spans="1:25" ht="28.35" customHeight="1">
      <c r="A13" s="76" t="s">
        <v>11</v>
      </c>
      <c r="B13" s="343"/>
      <c r="C13" s="96" t="s">
        <v>556</v>
      </c>
      <c r="D13" s="122">
        <v>9.1928743217621545</v>
      </c>
      <c r="E13" s="247">
        <v>3</v>
      </c>
      <c r="F13" s="247">
        <v>5</v>
      </c>
      <c r="G13" s="247">
        <v>6</v>
      </c>
      <c r="H13" s="122">
        <v>9.463122104740707</v>
      </c>
      <c r="I13" s="247">
        <v>3</v>
      </c>
      <c r="J13" s="247">
        <v>4</v>
      </c>
      <c r="K13" s="247">
        <v>5</v>
      </c>
      <c r="L13" s="122">
        <v>9.7426051313321231</v>
      </c>
      <c r="M13" s="247">
        <v>3</v>
      </c>
      <c r="N13" s="247">
        <v>4</v>
      </c>
      <c r="O13" s="247">
        <v>5</v>
      </c>
      <c r="P13" s="122">
        <v>8.861453069404595</v>
      </c>
      <c r="Q13" s="247">
        <v>3</v>
      </c>
      <c r="R13" s="247">
        <v>3</v>
      </c>
      <c r="S13" s="247">
        <v>4</v>
      </c>
      <c r="T13" s="122">
        <v>8.975081203219883</v>
      </c>
      <c r="U13" s="247">
        <v>3</v>
      </c>
      <c r="V13" s="247">
        <v>4</v>
      </c>
      <c r="W13" s="247">
        <v>4</v>
      </c>
      <c r="X13" s="97">
        <v>2.9533913173476201E-2</v>
      </c>
      <c r="Y13" s="97">
        <v>-7.8780153538594133E-2</v>
      </c>
    </row>
    <row r="14" spans="1:25" ht="28.35" customHeight="1">
      <c r="A14" s="76" t="s">
        <v>13</v>
      </c>
      <c r="B14" s="343"/>
      <c r="C14" s="96" t="s">
        <v>557</v>
      </c>
      <c r="D14" s="122">
        <v>0</v>
      </c>
      <c r="E14" s="247">
        <v>1</v>
      </c>
      <c r="F14" s="247">
        <v>1</v>
      </c>
      <c r="G14" s="247">
        <v>1</v>
      </c>
      <c r="H14" s="122">
        <v>0</v>
      </c>
      <c r="I14" s="247">
        <v>1</v>
      </c>
      <c r="J14" s="247">
        <v>1</v>
      </c>
      <c r="K14" s="247">
        <v>1</v>
      </c>
      <c r="L14" s="122">
        <v>0</v>
      </c>
      <c r="M14" s="247">
        <v>1</v>
      </c>
      <c r="N14" s="247">
        <v>1</v>
      </c>
      <c r="O14" s="247">
        <v>1</v>
      </c>
      <c r="P14" s="122">
        <v>0</v>
      </c>
      <c r="Q14" s="247">
        <v>1</v>
      </c>
      <c r="R14" s="247">
        <v>1</v>
      </c>
      <c r="S14" s="247">
        <v>1</v>
      </c>
      <c r="T14" s="122">
        <v>0</v>
      </c>
      <c r="U14" s="247">
        <v>1</v>
      </c>
      <c r="V14" s="247">
        <v>1</v>
      </c>
      <c r="W14" s="247">
        <v>1</v>
      </c>
      <c r="X14" s="97">
        <v>0</v>
      </c>
      <c r="Y14" s="97">
        <v>0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12.862731840879011</v>
      </c>
      <c r="E15" s="248">
        <v>7</v>
      </c>
      <c r="F15" s="248">
        <v>9</v>
      </c>
      <c r="G15" s="248">
        <v>12</v>
      </c>
      <c r="H15" s="124">
        <v>24.71023844730632</v>
      </c>
      <c r="I15" s="248">
        <v>7</v>
      </c>
      <c r="J15" s="248">
        <v>9</v>
      </c>
      <c r="K15" s="248">
        <v>13</v>
      </c>
      <c r="L15" s="124">
        <v>12.439896370254584</v>
      </c>
      <c r="M15" s="248">
        <v>6</v>
      </c>
      <c r="N15" s="248">
        <v>8</v>
      </c>
      <c r="O15" s="248">
        <v>9</v>
      </c>
      <c r="P15" s="124">
        <v>13.686833721854732</v>
      </c>
      <c r="Q15" s="248">
        <v>6</v>
      </c>
      <c r="R15" s="248">
        <v>8</v>
      </c>
      <c r="S15" s="248">
        <v>10</v>
      </c>
      <c r="T15" s="124">
        <v>16.354693086595404</v>
      </c>
      <c r="U15" s="248">
        <v>6</v>
      </c>
      <c r="V15" s="248">
        <v>8</v>
      </c>
      <c r="W15" s="248">
        <v>11</v>
      </c>
      <c r="X15" s="99">
        <v>-0.49656914898728288</v>
      </c>
      <c r="Y15" s="99">
        <v>0.31469689134240775</v>
      </c>
    </row>
    <row r="16" spans="1:25" ht="28.35" customHeight="1" thickTop="1">
      <c r="A16" s="76" t="s">
        <v>3</v>
      </c>
      <c r="C16" s="100" t="s">
        <v>559</v>
      </c>
      <c r="D16" s="126">
        <v>7.357492179505086</v>
      </c>
      <c r="E16" s="249"/>
      <c r="F16" s="250">
        <v>3</v>
      </c>
      <c r="G16" s="250">
        <v>4</v>
      </c>
      <c r="H16" s="126">
        <v>7.1438379130188512</v>
      </c>
      <c r="I16" s="249"/>
      <c r="J16" s="250">
        <v>2</v>
      </c>
      <c r="K16" s="250">
        <v>3</v>
      </c>
      <c r="L16" s="126">
        <v>7.7379037518251694</v>
      </c>
      <c r="M16" s="249"/>
      <c r="N16" s="250">
        <v>2</v>
      </c>
      <c r="O16" s="250">
        <v>2</v>
      </c>
      <c r="P16" s="126">
        <v>10.448236870568747</v>
      </c>
      <c r="Q16" s="249"/>
      <c r="R16" s="250">
        <v>5</v>
      </c>
      <c r="S16" s="250">
        <v>6</v>
      </c>
      <c r="T16" s="126">
        <v>8.4382682081326124</v>
      </c>
      <c r="U16" s="249"/>
      <c r="V16" s="250">
        <v>2</v>
      </c>
      <c r="W16" s="250">
        <v>2</v>
      </c>
      <c r="X16" s="101">
        <v>8.3157799216538653E-2</v>
      </c>
      <c r="Y16" s="101">
        <v>9.0510877205243867E-2</v>
      </c>
    </row>
    <row r="17" spans="1:25" ht="28.35" customHeight="1">
      <c r="A17" s="76" t="s">
        <v>12</v>
      </c>
      <c r="C17" s="96" t="s">
        <v>560</v>
      </c>
      <c r="D17" s="122">
        <v>8.7203929997739813</v>
      </c>
      <c r="E17" s="251"/>
      <c r="F17" s="247">
        <v>4</v>
      </c>
      <c r="G17" s="247">
        <v>5</v>
      </c>
      <c r="H17" s="122">
        <v>10.818178597423415</v>
      </c>
      <c r="I17" s="251"/>
      <c r="J17" s="247">
        <v>6</v>
      </c>
      <c r="K17" s="247">
        <v>7</v>
      </c>
      <c r="L17" s="122">
        <v>9.9606554111260515</v>
      </c>
      <c r="M17" s="251"/>
      <c r="N17" s="247">
        <v>5</v>
      </c>
      <c r="O17" s="247">
        <v>6</v>
      </c>
      <c r="P17" s="122">
        <v>9.9564898650331184</v>
      </c>
      <c r="Q17" s="251"/>
      <c r="R17" s="247">
        <v>4</v>
      </c>
      <c r="S17" s="247">
        <v>5</v>
      </c>
      <c r="T17" s="122">
        <v>10.274452418388158</v>
      </c>
      <c r="U17" s="251"/>
      <c r="V17" s="247">
        <v>5</v>
      </c>
      <c r="W17" s="247">
        <v>6</v>
      </c>
      <c r="X17" s="97">
        <v>-7.9266872752646322E-2</v>
      </c>
      <c r="Y17" s="97">
        <v>3.1503650544079109E-2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6.556445352957935</v>
      </c>
      <c r="E20" s="249"/>
      <c r="F20" s="250">
        <v>1</v>
      </c>
      <c r="G20" s="250">
        <v>2</v>
      </c>
      <c r="H20" s="126">
        <v>7.0271495352803095</v>
      </c>
      <c r="I20" s="249"/>
      <c r="J20" s="250">
        <v>1</v>
      </c>
      <c r="K20" s="250">
        <v>2</v>
      </c>
      <c r="L20" s="126">
        <v>8.1344257513012739</v>
      </c>
      <c r="M20" s="249"/>
      <c r="N20" s="250">
        <v>1</v>
      </c>
      <c r="O20" s="250">
        <v>3</v>
      </c>
      <c r="P20" s="126">
        <v>8.4975186268202503</v>
      </c>
      <c r="Q20" s="249"/>
      <c r="R20" s="250">
        <v>1</v>
      </c>
      <c r="S20" s="250">
        <v>3</v>
      </c>
      <c r="T20" s="126">
        <v>9.5560005333855198</v>
      </c>
      <c r="U20" s="249"/>
      <c r="V20" s="250">
        <v>1</v>
      </c>
      <c r="W20" s="250">
        <v>5</v>
      </c>
      <c r="X20" s="101">
        <v>0.15757117597424175</v>
      </c>
      <c r="Y20" s="101">
        <v>0.17476031198106812</v>
      </c>
    </row>
    <row r="21" spans="1:25" ht="28.35" customHeight="1">
      <c r="A21" s="76" t="s">
        <v>14</v>
      </c>
      <c r="C21" s="96" t="s">
        <v>562</v>
      </c>
      <c r="D21" s="122">
        <v>12.239510878547105</v>
      </c>
      <c r="E21" s="251"/>
      <c r="F21" s="247">
        <v>2</v>
      </c>
      <c r="G21" s="247">
        <v>9</v>
      </c>
      <c r="H21" s="122">
        <v>14.048234755069597</v>
      </c>
      <c r="I21" s="251"/>
      <c r="J21" s="247">
        <v>2</v>
      </c>
      <c r="K21" s="247">
        <v>10</v>
      </c>
      <c r="L21" s="122">
        <v>17.799669613493766</v>
      </c>
      <c r="M21" s="251"/>
      <c r="N21" s="247">
        <v>3</v>
      </c>
      <c r="O21" s="247">
        <v>12</v>
      </c>
      <c r="P21" s="122">
        <v>15.176597438128359</v>
      </c>
      <c r="Q21" s="251"/>
      <c r="R21" s="247">
        <v>3</v>
      </c>
      <c r="S21" s="247">
        <v>12</v>
      </c>
      <c r="T21" s="122">
        <v>18.38838995674913</v>
      </c>
      <c r="U21" s="251"/>
      <c r="V21" s="247">
        <v>3</v>
      </c>
      <c r="W21" s="247">
        <v>12</v>
      </c>
      <c r="X21" s="97">
        <v>0.26703959065535865</v>
      </c>
      <c r="Y21" s="97">
        <v>3.3074790489878492E-2</v>
      </c>
    </row>
    <row r="22" spans="1:25" ht="28.35" customHeight="1">
      <c r="A22" s="76" t="s">
        <v>15</v>
      </c>
      <c r="C22" s="96" t="s">
        <v>563</v>
      </c>
      <c r="D22" s="122">
        <v>13.221175918531065</v>
      </c>
      <c r="E22" s="251"/>
      <c r="F22" s="247">
        <v>3</v>
      </c>
      <c r="G22" s="247">
        <v>13</v>
      </c>
      <c r="H22" s="122">
        <v>14.094234314449784</v>
      </c>
      <c r="I22" s="251"/>
      <c r="J22" s="247">
        <v>3</v>
      </c>
      <c r="K22" s="247">
        <v>11</v>
      </c>
      <c r="L22" s="122">
        <v>13.706029894878494</v>
      </c>
      <c r="M22" s="251"/>
      <c r="N22" s="247">
        <v>2</v>
      </c>
      <c r="O22" s="247">
        <v>11</v>
      </c>
      <c r="P22" s="122">
        <v>14.650748308151126</v>
      </c>
      <c r="Q22" s="251"/>
      <c r="R22" s="247">
        <v>2</v>
      </c>
      <c r="S22" s="247">
        <v>11</v>
      </c>
      <c r="T22" s="122">
        <v>15.005632585823266</v>
      </c>
      <c r="U22" s="251"/>
      <c r="V22" s="247">
        <v>2</v>
      </c>
      <c r="W22" s="247">
        <v>10</v>
      </c>
      <c r="X22" s="97">
        <v>-2.7543491253958496E-2</v>
      </c>
      <c r="Y22" s="97">
        <v>9.4819776471550821E-2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10.79153306716473</v>
      </c>
      <c r="E25" s="249"/>
      <c r="F25" s="249"/>
      <c r="G25" s="250">
        <v>8</v>
      </c>
      <c r="H25" s="126">
        <v>11.756088609960196</v>
      </c>
      <c r="I25" s="249"/>
      <c r="J25" s="249"/>
      <c r="K25" s="250">
        <v>8</v>
      </c>
      <c r="L25" s="126">
        <v>12.464752073905974</v>
      </c>
      <c r="M25" s="249"/>
      <c r="N25" s="249"/>
      <c r="O25" s="250">
        <v>10</v>
      </c>
      <c r="P25" s="126">
        <v>12.660272454157361</v>
      </c>
      <c r="Q25" s="249"/>
      <c r="R25" s="249"/>
      <c r="S25" s="250">
        <v>9</v>
      </c>
      <c r="T25" s="126">
        <v>10.405354805607313</v>
      </c>
      <c r="U25" s="249"/>
      <c r="V25" s="249"/>
      <c r="W25" s="250">
        <v>7</v>
      </c>
      <c r="X25" s="101">
        <v>6.0280548017082047E-2</v>
      </c>
      <c r="Y25" s="101">
        <v>-0.16521766787562941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10.646371699137919</v>
      </c>
      <c r="E28" s="251"/>
      <c r="F28" s="247"/>
      <c r="G28" s="247"/>
      <c r="H28" s="126">
        <v>11.886219957549587</v>
      </c>
      <c r="I28" s="251"/>
      <c r="J28" s="247"/>
      <c r="K28" s="247"/>
      <c r="L28" s="126">
        <v>12.544887293751184</v>
      </c>
      <c r="M28" s="251"/>
      <c r="N28" s="247"/>
      <c r="O28" s="247"/>
      <c r="P28" s="126">
        <v>12.585765548488455</v>
      </c>
      <c r="Q28" s="251"/>
      <c r="R28" s="247"/>
      <c r="S28" s="247"/>
      <c r="T28" s="126">
        <v>11.753052589275359</v>
      </c>
      <c r="U28" s="251"/>
      <c r="V28" s="247"/>
      <c r="W28" s="247"/>
      <c r="X28" s="105">
        <v>5.5414365420963119E-2</v>
      </c>
      <c r="Y28" s="105">
        <v>-6.3120113073494966E-2</v>
      </c>
    </row>
    <row r="29" spans="1:25" ht="28.35" customHeight="1">
      <c r="C29" s="96" t="s">
        <v>28</v>
      </c>
      <c r="D29" s="122">
        <v>10.256485553528965</v>
      </c>
      <c r="E29" s="255"/>
      <c r="F29" s="255"/>
      <c r="G29" s="255"/>
      <c r="H29" s="122">
        <v>11.287133603691807</v>
      </c>
      <c r="I29" s="255"/>
      <c r="J29" s="255"/>
      <c r="K29" s="255"/>
      <c r="L29" s="122">
        <v>11.788958659012405</v>
      </c>
      <c r="M29" s="255"/>
      <c r="N29" s="255"/>
      <c r="O29" s="255"/>
      <c r="P29" s="122">
        <v>12.234047971625987</v>
      </c>
      <c r="Q29" s="255"/>
      <c r="R29" s="255"/>
      <c r="S29" s="255"/>
      <c r="T29" s="122">
        <v>10.845712049198218</v>
      </c>
      <c r="U29" s="255"/>
      <c r="V29" s="255"/>
      <c r="W29" s="255"/>
      <c r="X29" s="106">
        <v>4.4459919846829843E-2</v>
      </c>
      <c r="Y29" s="106">
        <v>-8.0011020234861507E-2</v>
      </c>
    </row>
    <row r="30" spans="1:25" ht="28.35" customHeight="1">
      <c r="C30" s="96" t="s">
        <v>29</v>
      </c>
      <c r="D30" s="122">
        <v>10.98735290325509</v>
      </c>
      <c r="E30" s="255"/>
      <c r="F30" s="255"/>
      <c r="G30" s="255"/>
      <c r="H30" s="122">
        <v>10.947209234151149</v>
      </c>
      <c r="I30" s="255"/>
      <c r="J30" s="255"/>
      <c r="K30" s="255"/>
      <c r="L30" s="122">
        <v>11.788958659012405</v>
      </c>
      <c r="M30" s="255"/>
      <c r="N30" s="255"/>
      <c r="O30" s="255"/>
      <c r="P30" s="122">
        <v>12.234047971625987</v>
      </c>
      <c r="Q30" s="255"/>
      <c r="R30" s="255"/>
      <c r="S30" s="255"/>
      <c r="T30" s="122">
        <v>11.633188654795019</v>
      </c>
      <c r="U30" s="255"/>
      <c r="V30" s="255"/>
      <c r="W30" s="255"/>
      <c r="X30" s="106">
        <v>7.6891690553909875E-2</v>
      </c>
      <c r="Y30" s="106">
        <v>-1.3213211507727474E-2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99" priority="1" operator="notEqual">
      <formula>""" """</formula>
    </cfRule>
    <cfRule type="cellIs" dxfId="9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12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180</v>
      </c>
    </row>
    <row r="3" spans="1:25" ht="15.75">
      <c r="A3" s="84" t="s">
        <v>104</v>
      </c>
    </row>
    <row r="4" spans="1:25" ht="15.75">
      <c r="A4" s="87" t="s">
        <v>55</v>
      </c>
      <c r="B4" s="349" t="s">
        <v>180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228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0.23068294855284821</v>
      </c>
      <c r="E8" s="247">
        <v>3</v>
      </c>
      <c r="F8" s="247">
        <v>5</v>
      </c>
      <c r="G8" s="247">
        <v>7</v>
      </c>
      <c r="H8" s="147">
        <v>0.23279710176084917</v>
      </c>
      <c r="I8" s="247">
        <v>4</v>
      </c>
      <c r="J8" s="247">
        <v>6</v>
      </c>
      <c r="K8" s="247">
        <v>9</v>
      </c>
      <c r="L8" s="147">
        <v>0.22339554105936107</v>
      </c>
      <c r="M8" s="247">
        <v>4</v>
      </c>
      <c r="N8" s="247">
        <v>6</v>
      </c>
      <c r="O8" s="247">
        <v>9</v>
      </c>
      <c r="P8" s="147">
        <v>0.22630932363819353</v>
      </c>
      <c r="Q8" s="247">
        <v>4</v>
      </c>
      <c r="R8" s="247">
        <v>5</v>
      </c>
      <c r="S8" s="247">
        <v>8</v>
      </c>
      <c r="T8" s="147">
        <v>0.21267507325133322</v>
      </c>
      <c r="U8" s="247">
        <v>3</v>
      </c>
      <c r="V8" s="247">
        <v>4</v>
      </c>
      <c r="W8" s="247">
        <v>7</v>
      </c>
      <c r="X8" s="97">
        <v>-4.0385213691991106E-2</v>
      </c>
      <c r="Y8" s="97">
        <v>-4.7988727783869201E-2</v>
      </c>
    </row>
    <row r="9" spans="1:25" ht="28.35" customHeight="1">
      <c r="A9" s="76" t="s">
        <v>7</v>
      </c>
      <c r="B9" s="343"/>
      <c r="C9" s="96" t="s">
        <v>552</v>
      </c>
      <c r="D9" s="147">
        <v>0.23633919507779175</v>
      </c>
      <c r="E9" s="247">
        <v>4</v>
      </c>
      <c r="F9" s="247">
        <v>6</v>
      </c>
      <c r="G9" s="247">
        <v>8</v>
      </c>
      <c r="H9" s="147">
        <v>0.23501840557108358</v>
      </c>
      <c r="I9" s="247">
        <v>5</v>
      </c>
      <c r="J9" s="247">
        <v>7</v>
      </c>
      <c r="K9" s="247">
        <v>10</v>
      </c>
      <c r="L9" s="147">
        <v>0.23283276702945474</v>
      </c>
      <c r="M9" s="247">
        <v>5</v>
      </c>
      <c r="N9" s="247">
        <v>7</v>
      </c>
      <c r="O9" s="247">
        <v>10</v>
      </c>
      <c r="P9" s="147">
        <v>0.23508917433730259</v>
      </c>
      <c r="Q9" s="247">
        <v>6</v>
      </c>
      <c r="R9" s="247">
        <v>7</v>
      </c>
      <c r="S9" s="247">
        <v>10</v>
      </c>
      <c r="T9" s="147">
        <v>0.22205942280420507</v>
      </c>
      <c r="U9" s="247">
        <v>5</v>
      </c>
      <c r="V9" s="247">
        <v>7</v>
      </c>
      <c r="W9" s="247">
        <v>10</v>
      </c>
      <c r="X9" s="97">
        <v>-9.2998611590349167E-3</v>
      </c>
      <c r="Y9" s="97">
        <v>-4.6270739134783301E-2</v>
      </c>
    </row>
    <row r="10" spans="1:25" ht="28.35" customHeight="1">
      <c r="A10" s="76" t="s">
        <v>8</v>
      </c>
      <c r="B10" s="343"/>
      <c r="C10" s="96" t="s">
        <v>553</v>
      </c>
      <c r="D10" s="147">
        <v>0.20775267213174578</v>
      </c>
      <c r="E10" s="247">
        <v>1</v>
      </c>
      <c r="F10" s="247">
        <v>3</v>
      </c>
      <c r="G10" s="247">
        <v>5</v>
      </c>
      <c r="H10" s="147">
        <v>0.14407259690826141</v>
      </c>
      <c r="I10" s="247">
        <v>1</v>
      </c>
      <c r="J10" s="247">
        <v>2</v>
      </c>
      <c r="K10" s="247">
        <v>3</v>
      </c>
      <c r="L10" s="147">
        <v>8.7814649192275787E-2</v>
      </c>
      <c r="M10" s="247">
        <v>1</v>
      </c>
      <c r="N10" s="247">
        <v>1</v>
      </c>
      <c r="O10" s="247">
        <v>1</v>
      </c>
      <c r="P10" s="147">
        <v>0.13298004957590165</v>
      </c>
      <c r="Q10" s="247">
        <v>2</v>
      </c>
      <c r="R10" s="247">
        <v>2</v>
      </c>
      <c r="S10" s="247">
        <v>4</v>
      </c>
      <c r="T10" s="147">
        <v>0.24851764545097804</v>
      </c>
      <c r="U10" s="247">
        <v>7</v>
      </c>
      <c r="V10" s="247">
        <v>9</v>
      </c>
      <c r="W10" s="247">
        <v>12</v>
      </c>
      <c r="X10" s="97">
        <v>-0.3904833321759863</v>
      </c>
      <c r="Y10" s="97">
        <v>1.8300249188131787</v>
      </c>
    </row>
    <row r="11" spans="1:25" ht="28.35" customHeight="1">
      <c r="A11" s="76" t="s">
        <v>9</v>
      </c>
      <c r="B11" s="343"/>
      <c r="C11" s="96" t="s">
        <v>554</v>
      </c>
      <c r="D11" s="147">
        <v>0.31113833992245366</v>
      </c>
      <c r="E11" s="247">
        <v>7</v>
      </c>
      <c r="F11" s="247">
        <v>9</v>
      </c>
      <c r="G11" s="247">
        <v>12</v>
      </c>
      <c r="H11" s="147">
        <v>0.28431487541954975</v>
      </c>
      <c r="I11" s="247">
        <v>7</v>
      </c>
      <c r="J11" s="247">
        <v>9</v>
      </c>
      <c r="K11" s="247">
        <v>12</v>
      </c>
      <c r="L11" s="147">
        <v>0.29483357223503781</v>
      </c>
      <c r="M11" s="247">
        <v>8</v>
      </c>
      <c r="N11" s="247">
        <v>10</v>
      </c>
      <c r="O11" s="247">
        <v>14</v>
      </c>
      <c r="P11" s="147">
        <v>0.29530510471210053</v>
      </c>
      <c r="Q11" s="247">
        <v>8</v>
      </c>
      <c r="R11" s="247">
        <v>10</v>
      </c>
      <c r="S11" s="247">
        <v>13</v>
      </c>
      <c r="T11" s="147">
        <v>0.27513989457411697</v>
      </c>
      <c r="U11" s="247">
        <v>8</v>
      </c>
      <c r="V11" s="247">
        <v>10</v>
      </c>
      <c r="W11" s="247">
        <v>13</v>
      </c>
      <c r="X11" s="97">
        <v>3.6996646059992866E-2</v>
      </c>
      <c r="Y11" s="97">
        <v>-6.6795913069293444E-2</v>
      </c>
    </row>
    <row r="12" spans="1:25" ht="28.35" customHeight="1">
      <c r="A12" s="76" t="s">
        <v>10</v>
      </c>
      <c r="B12" s="343"/>
      <c r="C12" s="96" t="s">
        <v>555</v>
      </c>
      <c r="D12" s="147">
        <v>0.27824265753077071</v>
      </c>
      <c r="E12" s="247">
        <v>6</v>
      </c>
      <c r="F12" s="247">
        <v>8</v>
      </c>
      <c r="G12" s="247">
        <v>11</v>
      </c>
      <c r="H12" s="147">
        <v>0.24955816327294791</v>
      </c>
      <c r="I12" s="247">
        <v>6</v>
      </c>
      <c r="J12" s="247">
        <v>8</v>
      </c>
      <c r="K12" s="247">
        <v>11</v>
      </c>
      <c r="L12" s="147">
        <v>0.2182322580524266</v>
      </c>
      <c r="M12" s="247">
        <v>3</v>
      </c>
      <c r="N12" s="247">
        <v>5</v>
      </c>
      <c r="O12" s="247">
        <v>8</v>
      </c>
      <c r="P12" s="147">
        <v>0.23252944258769007</v>
      </c>
      <c r="Q12" s="247">
        <v>5</v>
      </c>
      <c r="R12" s="247">
        <v>6</v>
      </c>
      <c r="S12" s="247">
        <v>9</v>
      </c>
      <c r="T12" s="147">
        <v>0.21771360202236828</v>
      </c>
      <c r="U12" s="247">
        <v>4</v>
      </c>
      <c r="V12" s="247">
        <v>5</v>
      </c>
      <c r="W12" s="247">
        <v>8</v>
      </c>
      <c r="X12" s="97">
        <v>-0.12552546792973229</v>
      </c>
      <c r="Y12" s="97">
        <v>-2.3766240366431823E-3</v>
      </c>
    </row>
    <row r="13" spans="1:25" ht="28.35" customHeight="1">
      <c r="A13" s="76" t="s">
        <v>11</v>
      </c>
      <c r="B13" s="343"/>
      <c r="C13" s="96" t="s">
        <v>556</v>
      </c>
      <c r="D13" s="147">
        <v>0.22852878857473152</v>
      </c>
      <c r="E13" s="247">
        <v>2</v>
      </c>
      <c r="F13" s="247">
        <v>4</v>
      </c>
      <c r="G13" s="247">
        <v>6</v>
      </c>
      <c r="H13" s="147">
        <v>0.21010736165304714</v>
      </c>
      <c r="I13" s="247">
        <v>2</v>
      </c>
      <c r="J13" s="247">
        <v>4</v>
      </c>
      <c r="K13" s="247">
        <v>7</v>
      </c>
      <c r="L13" s="147">
        <v>0.28658302466108521</v>
      </c>
      <c r="M13" s="247">
        <v>7</v>
      </c>
      <c r="N13" s="247">
        <v>9</v>
      </c>
      <c r="O13" s="247">
        <v>12</v>
      </c>
      <c r="P13" s="147">
        <v>0.25888553646931728</v>
      </c>
      <c r="Q13" s="247">
        <v>7</v>
      </c>
      <c r="R13" s="247">
        <v>9</v>
      </c>
      <c r="S13" s="247">
        <v>12</v>
      </c>
      <c r="T13" s="147">
        <v>0.24774661531396552</v>
      </c>
      <c r="U13" s="247">
        <v>6</v>
      </c>
      <c r="V13" s="247">
        <v>8</v>
      </c>
      <c r="W13" s="247">
        <v>11</v>
      </c>
      <c r="X13" s="97">
        <v>0.36398373862941202</v>
      </c>
      <c r="Y13" s="97">
        <v>-0.13551538648546213</v>
      </c>
    </row>
    <row r="14" spans="1:25" ht="28.35" customHeight="1">
      <c r="A14" s="76" t="s">
        <v>13</v>
      </c>
      <c r="B14" s="343"/>
      <c r="C14" s="96" t="s">
        <v>557</v>
      </c>
      <c r="D14" s="147">
        <v>0.25048367739852395</v>
      </c>
      <c r="E14" s="247">
        <v>5</v>
      </c>
      <c r="F14" s="247">
        <v>7</v>
      </c>
      <c r="G14" s="247">
        <v>10</v>
      </c>
      <c r="H14" s="147">
        <v>0.21538106327474416</v>
      </c>
      <c r="I14" s="247">
        <v>3</v>
      </c>
      <c r="J14" s="247">
        <v>5</v>
      </c>
      <c r="K14" s="247">
        <v>8</v>
      </c>
      <c r="L14" s="147">
        <v>0.19944525811937827</v>
      </c>
      <c r="M14" s="247">
        <v>2</v>
      </c>
      <c r="N14" s="247">
        <v>3</v>
      </c>
      <c r="O14" s="247">
        <v>6</v>
      </c>
      <c r="P14" s="147">
        <v>0.19348553525862691</v>
      </c>
      <c r="Q14" s="247">
        <v>3</v>
      </c>
      <c r="R14" s="247">
        <v>3</v>
      </c>
      <c r="S14" s="247">
        <v>5</v>
      </c>
      <c r="T14" s="147">
        <v>0.17749331457328119</v>
      </c>
      <c r="U14" s="247">
        <v>2</v>
      </c>
      <c r="V14" s="247">
        <v>3</v>
      </c>
      <c r="W14" s="247">
        <v>5</v>
      </c>
      <c r="X14" s="97">
        <v>-7.398888701295836E-2</v>
      </c>
      <c r="Y14" s="97">
        <v>-0.11006500607278269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0.36398065972506016</v>
      </c>
      <c r="E15" s="248">
        <v>8</v>
      </c>
      <c r="F15" s="248">
        <v>10</v>
      </c>
      <c r="G15" s="248">
        <v>14</v>
      </c>
      <c r="H15" s="148">
        <v>0.56279412046791477</v>
      </c>
      <c r="I15" s="248">
        <v>8</v>
      </c>
      <c r="J15" s="248">
        <v>10</v>
      </c>
      <c r="K15" s="248">
        <v>14</v>
      </c>
      <c r="L15" s="148">
        <v>0.25639909659160176</v>
      </c>
      <c r="M15" s="248">
        <v>6</v>
      </c>
      <c r="N15" s="248">
        <v>8</v>
      </c>
      <c r="O15" s="248">
        <v>11</v>
      </c>
      <c r="P15" s="148">
        <v>-1.536195475577063</v>
      </c>
      <c r="Q15" s="248">
        <v>1</v>
      </c>
      <c r="R15" s="248">
        <v>1</v>
      </c>
      <c r="S15" s="248">
        <v>1</v>
      </c>
      <c r="T15" s="148">
        <v>-0.95711372693851748</v>
      </c>
      <c r="U15" s="248">
        <v>1</v>
      </c>
      <c r="V15" s="248">
        <v>1</v>
      </c>
      <c r="W15" s="248">
        <v>1</v>
      </c>
      <c r="X15" s="99">
        <v>-0.5444175991418887</v>
      </c>
      <c r="Y15" s="99">
        <v>-4.7329060034210251</v>
      </c>
    </row>
    <row r="16" spans="1:25" ht="28.35" customHeight="1" thickTop="1">
      <c r="A16" s="76" t="s">
        <v>3</v>
      </c>
      <c r="C16" s="100" t="s">
        <v>559</v>
      </c>
      <c r="D16" s="149">
        <v>0.13453379331722257</v>
      </c>
      <c r="E16" s="249"/>
      <c r="F16" s="250">
        <v>1</v>
      </c>
      <c r="G16" s="250">
        <v>1</v>
      </c>
      <c r="H16" s="149">
        <v>0.11641232551300626</v>
      </c>
      <c r="I16" s="249"/>
      <c r="J16" s="250">
        <v>1</v>
      </c>
      <c r="K16" s="250">
        <v>1</v>
      </c>
      <c r="L16" s="149">
        <v>0.21642231919644564</v>
      </c>
      <c r="M16" s="249"/>
      <c r="N16" s="250">
        <v>4</v>
      </c>
      <c r="O16" s="250">
        <v>7</v>
      </c>
      <c r="P16" s="149">
        <v>0.23569541113319634</v>
      </c>
      <c r="Q16" s="249"/>
      <c r="R16" s="250">
        <v>8</v>
      </c>
      <c r="S16" s="250">
        <v>11</v>
      </c>
      <c r="T16" s="149">
        <v>0.21781397785385537</v>
      </c>
      <c r="U16" s="249"/>
      <c r="V16" s="250">
        <v>6</v>
      </c>
      <c r="W16" s="250">
        <v>9</v>
      </c>
      <c r="X16" s="101">
        <v>0.85910141596016554</v>
      </c>
      <c r="Y16" s="101">
        <v>6.4302917673964011E-3</v>
      </c>
    </row>
    <row r="17" spans="1:25" ht="28.35" customHeight="1">
      <c r="A17" s="76" t="s">
        <v>12</v>
      </c>
      <c r="C17" s="96" t="s">
        <v>560</v>
      </c>
      <c r="D17" s="147">
        <v>0.20564460953102476</v>
      </c>
      <c r="E17" s="251"/>
      <c r="F17" s="247">
        <v>2</v>
      </c>
      <c r="G17" s="247">
        <v>4</v>
      </c>
      <c r="H17" s="147">
        <v>0.1983362956750945</v>
      </c>
      <c r="I17" s="251"/>
      <c r="J17" s="247">
        <v>3</v>
      </c>
      <c r="K17" s="247">
        <v>6</v>
      </c>
      <c r="L17" s="147">
        <v>0.18860661050107816</v>
      </c>
      <c r="M17" s="251"/>
      <c r="N17" s="247">
        <v>2</v>
      </c>
      <c r="O17" s="247">
        <v>5</v>
      </c>
      <c r="P17" s="147">
        <v>0.19687707949503019</v>
      </c>
      <c r="Q17" s="251"/>
      <c r="R17" s="247">
        <v>4</v>
      </c>
      <c r="S17" s="247">
        <v>6</v>
      </c>
      <c r="T17" s="147">
        <v>0.17718499685543623</v>
      </c>
      <c r="U17" s="251"/>
      <c r="V17" s="247">
        <v>2</v>
      </c>
      <c r="W17" s="247">
        <v>4</v>
      </c>
      <c r="X17" s="97">
        <v>-4.9056503454894984E-2</v>
      </c>
      <c r="Y17" s="97">
        <v>-6.0557864940670392E-2</v>
      </c>
    </row>
    <row r="18" spans="1:25" ht="28.35" customHeight="1">
      <c r="D18" s="150"/>
      <c r="E18" s="252"/>
      <c r="F18" s="252"/>
      <c r="G18" s="252"/>
      <c r="H18" s="150"/>
      <c r="I18" s="252"/>
      <c r="J18" s="252"/>
      <c r="K18" s="252"/>
      <c r="L18" s="150"/>
      <c r="M18" s="252"/>
      <c r="N18" s="252"/>
      <c r="O18" s="252"/>
      <c r="P18" s="150"/>
      <c r="Q18" s="252"/>
      <c r="R18" s="252"/>
      <c r="S18" s="252"/>
      <c r="T18" s="15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236"/>
      <c r="F19" s="236"/>
      <c r="G19" s="236"/>
      <c r="H19" s="151"/>
      <c r="I19" s="236"/>
      <c r="J19" s="236"/>
      <c r="K19" s="236"/>
      <c r="L19" s="151"/>
      <c r="M19" s="236"/>
      <c r="N19" s="236"/>
      <c r="O19" s="236"/>
      <c r="P19" s="151"/>
      <c r="Q19" s="236"/>
      <c r="R19" s="236"/>
      <c r="S19" s="236"/>
      <c r="T19" s="15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0.16833188459050602</v>
      </c>
      <c r="E20" s="249"/>
      <c r="F20" s="250">
        <v>2</v>
      </c>
      <c r="G20" s="250">
        <v>3</v>
      </c>
      <c r="H20" s="149">
        <v>0.12254618483224958</v>
      </c>
      <c r="I20" s="249"/>
      <c r="J20" s="250">
        <v>1</v>
      </c>
      <c r="K20" s="250">
        <v>2</v>
      </c>
      <c r="L20" s="149">
        <v>0.11788548387351708</v>
      </c>
      <c r="M20" s="249"/>
      <c r="N20" s="250">
        <v>1</v>
      </c>
      <c r="O20" s="250">
        <v>2</v>
      </c>
      <c r="P20" s="149">
        <v>8.504387430340539E-2</v>
      </c>
      <c r="Q20" s="249"/>
      <c r="R20" s="250">
        <v>1</v>
      </c>
      <c r="S20" s="250">
        <v>2</v>
      </c>
      <c r="T20" s="149">
        <v>5.2419669719380307E-2</v>
      </c>
      <c r="U20" s="249"/>
      <c r="V20" s="250">
        <v>1</v>
      </c>
      <c r="W20" s="250">
        <v>2</v>
      </c>
      <c r="X20" s="101">
        <v>-3.8032199575306347E-2</v>
      </c>
      <c r="Y20" s="101">
        <v>-0.55533397330223488</v>
      </c>
    </row>
    <row r="21" spans="1:25" ht="28.35" customHeight="1">
      <c r="A21" s="76" t="s">
        <v>14</v>
      </c>
      <c r="C21" s="96" t="s">
        <v>562</v>
      </c>
      <c r="D21" s="147">
        <v>0.1641662658450217</v>
      </c>
      <c r="E21" s="251"/>
      <c r="F21" s="247">
        <v>1</v>
      </c>
      <c r="G21" s="247">
        <v>2</v>
      </c>
      <c r="H21" s="147">
        <v>0.14634166413754587</v>
      </c>
      <c r="I21" s="251"/>
      <c r="J21" s="247">
        <v>2</v>
      </c>
      <c r="K21" s="247">
        <v>4</v>
      </c>
      <c r="L21" s="147">
        <v>0.18836158055799854</v>
      </c>
      <c r="M21" s="251"/>
      <c r="N21" s="247">
        <v>3</v>
      </c>
      <c r="O21" s="247">
        <v>4</v>
      </c>
      <c r="P21" s="147">
        <v>0.13151916173518166</v>
      </c>
      <c r="Q21" s="251"/>
      <c r="R21" s="247">
        <v>2</v>
      </c>
      <c r="S21" s="247">
        <v>3</v>
      </c>
      <c r="T21" s="147">
        <v>0.11929243616730285</v>
      </c>
      <c r="U21" s="251"/>
      <c r="V21" s="247">
        <v>2</v>
      </c>
      <c r="W21" s="247">
        <v>3</v>
      </c>
      <c r="X21" s="97">
        <v>0.28713570170254687</v>
      </c>
      <c r="Y21" s="97">
        <v>-0.3666838226037743</v>
      </c>
    </row>
    <row r="22" spans="1:25" ht="28.35" customHeight="1">
      <c r="A22" s="76" t="s">
        <v>15</v>
      </c>
      <c r="C22" s="96" t="s">
        <v>563</v>
      </c>
      <c r="D22" s="147">
        <v>0.23997895190092913</v>
      </c>
      <c r="E22" s="251"/>
      <c r="F22" s="247">
        <v>3</v>
      </c>
      <c r="G22" s="247">
        <v>9</v>
      </c>
      <c r="H22" s="147">
        <v>0.19751565960506223</v>
      </c>
      <c r="I22" s="251"/>
      <c r="J22" s="247">
        <v>3</v>
      </c>
      <c r="K22" s="247">
        <v>5</v>
      </c>
      <c r="L22" s="147">
        <v>0.17251259197803889</v>
      </c>
      <c r="M22" s="251"/>
      <c r="N22" s="247">
        <v>2</v>
      </c>
      <c r="O22" s="247">
        <v>3</v>
      </c>
      <c r="P22" s="147">
        <v>0.21093514237747457</v>
      </c>
      <c r="Q22" s="251"/>
      <c r="R22" s="247">
        <v>3</v>
      </c>
      <c r="S22" s="247">
        <v>7</v>
      </c>
      <c r="T22" s="147">
        <v>0.17908465232749776</v>
      </c>
      <c r="U22" s="251"/>
      <c r="V22" s="247">
        <v>3</v>
      </c>
      <c r="W22" s="247">
        <v>6</v>
      </c>
      <c r="X22" s="97">
        <v>-0.12658777373408081</v>
      </c>
      <c r="Y22" s="97">
        <v>3.8096119675110396E-2</v>
      </c>
    </row>
    <row r="23" spans="1:25" ht="28.35" customHeight="1">
      <c r="D23" s="150"/>
      <c r="E23" s="253"/>
      <c r="F23" s="253"/>
      <c r="G23" s="253"/>
      <c r="H23" s="152"/>
      <c r="I23" s="253"/>
      <c r="J23" s="253"/>
      <c r="K23" s="253"/>
      <c r="L23" s="152"/>
      <c r="M23" s="253"/>
      <c r="N23" s="253"/>
      <c r="O23" s="253"/>
      <c r="P23" s="152"/>
      <c r="Q23" s="253"/>
      <c r="R23" s="253"/>
      <c r="S23" s="253"/>
      <c r="T23" s="15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236"/>
      <c r="F24" s="236"/>
      <c r="G24" s="236"/>
      <c r="H24" s="151"/>
      <c r="I24" s="236"/>
      <c r="J24" s="236"/>
      <c r="K24" s="236"/>
      <c r="L24" s="151"/>
      <c r="M24" s="236"/>
      <c r="N24" s="236"/>
      <c r="O24" s="236"/>
      <c r="P24" s="151"/>
      <c r="Q24" s="236"/>
      <c r="R24" s="236"/>
      <c r="S24" s="236"/>
      <c r="T24" s="151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0.34677957746102012</v>
      </c>
      <c r="E25" s="249"/>
      <c r="F25" s="249"/>
      <c r="G25" s="250">
        <v>13</v>
      </c>
      <c r="H25" s="149">
        <v>0.3276253812536869</v>
      </c>
      <c r="I25" s="249"/>
      <c r="J25" s="249"/>
      <c r="K25" s="250">
        <v>13</v>
      </c>
      <c r="L25" s="149">
        <v>0.29190233909980445</v>
      </c>
      <c r="M25" s="249"/>
      <c r="N25" s="249"/>
      <c r="O25" s="250">
        <v>13</v>
      </c>
      <c r="P25" s="149">
        <v>0.31092302798773241</v>
      </c>
      <c r="Q25" s="249"/>
      <c r="R25" s="249"/>
      <c r="S25" s="250">
        <v>14</v>
      </c>
      <c r="T25" s="149">
        <v>0.28816567482763078</v>
      </c>
      <c r="U25" s="249"/>
      <c r="V25" s="249"/>
      <c r="W25" s="250">
        <v>14</v>
      </c>
      <c r="X25" s="101">
        <v>-0.1090362474884734</v>
      </c>
      <c r="Y25" s="101">
        <v>-1.2801076838565795E-2</v>
      </c>
    </row>
    <row r="26" spans="1:25" ht="28.35" customHeight="1">
      <c r="D26" s="150"/>
      <c r="E26" s="254"/>
      <c r="F26" s="254"/>
      <c r="G26" s="254"/>
      <c r="H26" s="150"/>
      <c r="I26" s="254"/>
      <c r="J26" s="254"/>
      <c r="K26" s="254"/>
      <c r="L26" s="150"/>
      <c r="M26" s="254"/>
      <c r="N26" s="254"/>
      <c r="O26" s="254"/>
      <c r="P26" s="150"/>
      <c r="Q26" s="254"/>
      <c r="R26" s="254"/>
      <c r="S26" s="254"/>
      <c r="T26" s="15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236"/>
      <c r="F27" s="236"/>
      <c r="G27" s="236"/>
      <c r="H27" s="151"/>
      <c r="I27" s="236"/>
      <c r="J27" s="236"/>
      <c r="K27" s="236"/>
      <c r="L27" s="151"/>
      <c r="M27" s="236"/>
      <c r="N27" s="236"/>
      <c r="O27" s="236"/>
      <c r="P27" s="151"/>
      <c r="Q27" s="236"/>
      <c r="R27" s="236"/>
      <c r="S27" s="236"/>
      <c r="T27" s="15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0.28987951879210516</v>
      </c>
      <c r="E28" s="251"/>
      <c r="F28" s="247"/>
      <c r="G28" s="247"/>
      <c r="H28" s="149">
        <v>0.27132404834694823</v>
      </c>
      <c r="I28" s="251"/>
      <c r="J28" s="247"/>
      <c r="K28" s="247"/>
      <c r="L28" s="149">
        <v>0.2540660804565989</v>
      </c>
      <c r="M28" s="251"/>
      <c r="N28" s="247"/>
      <c r="O28" s="247"/>
      <c r="P28" s="149">
        <v>0.26269195164724474</v>
      </c>
      <c r="Q28" s="251"/>
      <c r="R28" s="247"/>
      <c r="S28" s="247"/>
      <c r="T28" s="149">
        <v>0.24182358592364062</v>
      </c>
      <c r="U28" s="251"/>
      <c r="V28" s="247"/>
      <c r="W28" s="247"/>
      <c r="X28" s="105">
        <v>-6.3606480868519166E-2</v>
      </c>
      <c r="Y28" s="105">
        <v>-4.818626127091219E-2</v>
      </c>
    </row>
    <row r="29" spans="1:25" ht="28.35" customHeight="1">
      <c r="C29" s="96" t="s">
        <v>28</v>
      </c>
      <c r="D29" s="147">
        <v>0.23351107181531999</v>
      </c>
      <c r="E29" s="255"/>
      <c r="F29" s="255"/>
      <c r="G29" s="255"/>
      <c r="H29" s="147">
        <v>0.21274421246389563</v>
      </c>
      <c r="I29" s="255"/>
      <c r="J29" s="255"/>
      <c r="K29" s="255"/>
      <c r="L29" s="147">
        <v>0.21732728862443612</v>
      </c>
      <c r="M29" s="255"/>
      <c r="N29" s="255"/>
      <c r="O29" s="255"/>
      <c r="P29" s="147">
        <v>0.21862223300783407</v>
      </c>
      <c r="Q29" s="255"/>
      <c r="R29" s="255"/>
      <c r="S29" s="255"/>
      <c r="T29" s="147">
        <v>0.21519433763685075</v>
      </c>
      <c r="U29" s="255"/>
      <c r="V29" s="255"/>
      <c r="W29" s="255"/>
      <c r="X29" s="106">
        <v>2.1542659644939954E-2</v>
      </c>
      <c r="Y29" s="106">
        <v>-9.8144646311366657E-3</v>
      </c>
    </row>
    <row r="30" spans="1:25" ht="28.35" customHeight="1">
      <c r="C30" s="96" t="s">
        <v>29</v>
      </c>
      <c r="D30" s="147">
        <v>0.24341143623815786</v>
      </c>
      <c r="E30" s="255"/>
      <c r="F30" s="255"/>
      <c r="G30" s="255"/>
      <c r="H30" s="147">
        <v>0.23390775366596639</v>
      </c>
      <c r="I30" s="255"/>
      <c r="J30" s="255"/>
      <c r="K30" s="255"/>
      <c r="L30" s="147">
        <v>0.22811415404440791</v>
      </c>
      <c r="M30" s="255"/>
      <c r="N30" s="255"/>
      <c r="O30" s="255"/>
      <c r="P30" s="147">
        <v>0.2294193831129418</v>
      </c>
      <c r="Q30" s="255"/>
      <c r="R30" s="255"/>
      <c r="S30" s="255"/>
      <c r="T30" s="147">
        <v>0.21988651241328666</v>
      </c>
      <c r="U30" s="255"/>
      <c r="V30" s="255"/>
      <c r="W30" s="255"/>
      <c r="X30" s="106">
        <v>-2.4768736951884307E-2</v>
      </c>
      <c r="Y30" s="106">
        <v>-3.6068089091567446E-2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>
        <v>0.31300000000000006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>
        <v>0.318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>
        <v>0.30799999999999994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97" priority="1" operator="notEqual">
      <formula>""" """</formula>
    </cfRule>
    <cfRule type="cellIs" dxfId="9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7.140625" style="109" bestFit="1" customWidth="1"/>
    <col min="5" max="7" width="7.7109375" style="86" customWidth="1"/>
    <col min="8" max="8" width="17.140625" style="109" bestFit="1" customWidth="1"/>
    <col min="9" max="11" width="7.7109375" style="86" customWidth="1"/>
    <col min="12" max="12" width="17.140625" style="109" bestFit="1" customWidth="1"/>
    <col min="13" max="15" width="7.7109375" style="86" customWidth="1"/>
    <col min="16" max="16" width="17.140625" style="109" bestFit="1" customWidth="1"/>
    <col min="17" max="19" width="7.7109375" style="86" customWidth="1"/>
    <col min="20" max="20" width="17.140625" style="109" bestFit="1" customWidth="1"/>
    <col min="21" max="23" width="7.7109375" style="85" customWidth="1"/>
    <col min="24" max="24" width="10.42578125" style="82" customWidth="1"/>
    <col min="25" max="25" width="11.140625" style="82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182</v>
      </c>
    </row>
    <row r="3" spans="1:25" ht="15.75">
      <c r="A3" s="84" t="s">
        <v>104</v>
      </c>
    </row>
    <row r="4" spans="1:25" ht="15.75">
      <c r="A4" s="87" t="s">
        <v>56</v>
      </c>
      <c r="B4" s="349" t="s">
        <v>182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229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611781.22580645164</v>
      </c>
      <c r="E8" s="247">
        <v>3</v>
      </c>
      <c r="F8" s="247">
        <v>5</v>
      </c>
      <c r="G8" s="247">
        <v>7</v>
      </c>
      <c r="H8" s="137">
        <v>553346.6451612903</v>
      </c>
      <c r="I8" s="247">
        <v>2</v>
      </c>
      <c r="J8" s="247">
        <v>3</v>
      </c>
      <c r="K8" s="247">
        <v>5</v>
      </c>
      <c r="L8" s="137">
        <v>574070.58064516133</v>
      </c>
      <c r="M8" s="247">
        <v>3</v>
      </c>
      <c r="N8" s="247">
        <v>5</v>
      </c>
      <c r="O8" s="247">
        <v>7</v>
      </c>
      <c r="P8" s="137">
        <v>572894.25806451612</v>
      </c>
      <c r="Q8" s="247">
        <v>2</v>
      </c>
      <c r="R8" s="247">
        <v>2</v>
      </c>
      <c r="S8" s="247">
        <v>4</v>
      </c>
      <c r="T8" s="137">
        <v>568682.93548387091</v>
      </c>
      <c r="U8" s="247">
        <v>2</v>
      </c>
      <c r="V8" s="247">
        <v>3</v>
      </c>
      <c r="W8" s="247">
        <v>5</v>
      </c>
      <c r="X8" s="97">
        <v>3.7451994450658388E-2</v>
      </c>
      <c r="Y8" s="97">
        <v>-9.3849873916820314E-3</v>
      </c>
    </row>
    <row r="9" spans="1:25" ht="28.35" customHeight="1">
      <c r="A9" s="76" t="s">
        <v>7</v>
      </c>
      <c r="B9" s="343"/>
      <c r="C9" s="96" t="s">
        <v>552</v>
      </c>
      <c r="D9" s="137">
        <v>787170.4222857143</v>
      </c>
      <c r="E9" s="247">
        <v>5</v>
      </c>
      <c r="F9" s="247">
        <v>7</v>
      </c>
      <c r="G9" s="247">
        <v>10</v>
      </c>
      <c r="H9" s="137">
        <v>767077.98257142853</v>
      </c>
      <c r="I9" s="247">
        <v>5</v>
      </c>
      <c r="J9" s="247">
        <v>7</v>
      </c>
      <c r="K9" s="247">
        <v>10</v>
      </c>
      <c r="L9" s="137">
        <v>725622.57142857148</v>
      </c>
      <c r="M9" s="247">
        <v>4</v>
      </c>
      <c r="N9" s="247">
        <v>6</v>
      </c>
      <c r="O9" s="247">
        <v>9</v>
      </c>
      <c r="P9" s="137">
        <v>688034.92685714294</v>
      </c>
      <c r="Q9" s="247">
        <v>4</v>
      </c>
      <c r="R9" s="247">
        <v>6</v>
      </c>
      <c r="S9" s="247">
        <v>9</v>
      </c>
      <c r="T9" s="137">
        <v>731018.83028571459</v>
      </c>
      <c r="U9" s="247">
        <v>3</v>
      </c>
      <c r="V9" s="247">
        <v>5</v>
      </c>
      <c r="W9" s="247">
        <v>8</v>
      </c>
      <c r="X9" s="97">
        <v>-5.4043281237050489E-2</v>
      </c>
      <c r="Y9" s="97">
        <v>7.436729602442238E-3</v>
      </c>
    </row>
    <row r="10" spans="1:25" ht="28.35" customHeight="1">
      <c r="A10" s="76" t="s">
        <v>8</v>
      </c>
      <c r="B10" s="343"/>
      <c r="C10" s="96" t="s">
        <v>553</v>
      </c>
      <c r="D10" s="137">
        <v>319391.05263157893</v>
      </c>
      <c r="E10" s="247">
        <v>1</v>
      </c>
      <c r="F10" s="247">
        <v>1</v>
      </c>
      <c r="G10" s="247">
        <v>1</v>
      </c>
      <c r="H10" s="137">
        <v>307016.21052631579</v>
      </c>
      <c r="I10" s="247">
        <v>1</v>
      </c>
      <c r="J10" s="247">
        <v>1</v>
      </c>
      <c r="K10" s="247">
        <v>1</v>
      </c>
      <c r="L10" s="137">
        <v>275280.31578947371</v>
      </c>
      <c r="M10" s="247">
        <v>1</v>
      </c>
      <c r="N10" s="247">
        <v>1</v>
      </c>
      <c r="O10" s="247">
        <v>1</v>
      </c>
      <c r="P10" s="137">
        <v>326817.84210526315</v>
      </c>
      <c r="Q10" s="247">
        <v>1</v>
      </c>
      <c r="R10" s="247">
        <v>1</v>
      </c>
      <c r="S10" s="247">
        <v>2</v>
      </c>
      <c r="T10" s="137">
        <v>343643.5263157895</v>
      </c>
      <c r="U10" s="247">
        <v>1</v>
      </c>
      <c r="V10" s="247">
        <v>1</v>
      </c>
      <c r="W10" s="247">
        <v>2</v>
      </c>
      <c r="X10" s="97">
        <v>-0.10336879177303848</v>
      </c>
      <c r="Y10" s="97">
        <v>0.24834035201629878</v>
      </c>
    </row>
    <row r="11" spans="1:25" ht="28.35" customHeight="1">
      <c r="A11" s="76" t="s">
        <v>9</v>
      </c>
      <c r="B11" s="343"/>
      <c r="C11" s="96" t="s">
        <v>554</v>
      </c>
      <c r="D11" s="137">
        <v>716131.22857142857</v>
      </c>
      <c r="E11" s="247">
        <v>4</v>
      </c>
      <c r="F11" s="247">
        <v>6</v>
      </c>
      <c r="G11" s="247">
        <v>9</v>
      </c>
      <c r="H11" s="137">
        <v>748651.82857142854</v>
      </c>
      <c r="I11" s="247">
        <v>3</v>
      </c>
      <c r="J11" s="247">
        <v>5</v>
      </c>
      <c r="K11" s="247">
        <v>8</v>
      </c>
      <c r="L11" s="137">
        <v>803056.34285714291</v>
      </c>
      <c r="M11" s="247">
        <v>5</v>
      </c>
      <c r="N11" s="247">
        <v>7</v>
      </c>
      <c r="O11" s="247">
        <v>10</v>
      </c>
      <c r="P11" s="137">
        <v>711746.6857142857</v>
      </c>
      <c r="Q11" s="247">
        <v>5</v>
      </c>
      <c r="R11" s="247">
        <v>7</v>
      </c>
      <c r="S11" s="247">
        <v>10</v>
      </c>
      <c r="T11" s="137">
        <v>766274.91428571427</v>
      </c>
      <c r="U11" s="247">
        <v>4</v>
      </c>
      <c r="V11" s="247">
        <v>6</v>
      </c>
      <c r="W11" s="247">
        <v>9</v>
      </c>
      <c r="X11" s="97">
        <v>7.2669981170724762E-2</v>
      </c>
      <c r="Y11" s="97">
        <v>-4.5801803196730106E-2</v>
      </c>
    </row>
    <row r="12" spans="1:25" ht="28.35" customHeight="1">
      <c r="A12" s="76" t="s">
        <v>10</v>
      </c>
      <c r="B12" s="343"/>
      <c r="C12" s="96" t="s">
        <v>555</v>
      </c>
      <c r="D12" s="137">
        <v>1185232.3703703703</v>
      </c>
      <c r="E12" s="247">
        <v>8</v>
      </c>
      <c r="F12" s="247">
        <v>10</v>
      </c>
      <c r="G12" s="247">
        <v>13</v>
      </c>
      <c r="H12" s="137">
        <v>1204128.2937037039</v>
      </c>
      <c r="I12" s="247">
        <v>8</v>
      </c>
      <c r="J12" s="247">
        <v>10</v>
      </c>
      <c r="K12" s="247">
        <v>13</v>
      </c>
      <c r="L12" s="137">
        <v>1121298.2751851853</v>
      </c>
      <c r="M12" s="247">
        <v>8</v>
      </c>
      <c r="N12" s="247">
        <v>10</v>
      </c>
      <c r="O12" s="247">
        <v>13</v>
      </c>
      <c r="P12" s="137">
        <v>1250401.5555555555</v>
      </c>
      <c r="Q12" s="247">
        <v>8</v>
      </c>
      <c r="R12" s="247">
        <v>10</v>
      </c>
      <c r="S12" s="247">
        <v>13</v>
      </c>
      <c r="T12" s="137">
        <v>1172049.9618518518</v>
      </c>
      <c r="U12" s="247">
        <v>8</v>
      </c>
      <c r="V12" s="247">
        <v>10</v>
      </c>
      <c r="W12" s="247">
        <v>13</v>
      </c>
      <c r="X12" s="97">
        <v>-6.878836661477894E-2</v>
      </c>
      <c r="Y12" s="97">
        <v>4.5261539939749573E-2</v>
      </c>
    </row>
    <row r="13" spans="1:25" ht="28.35" customHeight="1">
      <c r="A13" s="76" t="s">
        <v>11</v>
      </c>
      <c r="B13" s="343"/>
      <c r="C13" s="96" t="s">
        <v>556</v>
      </c>
      <c r="D13" s="137">
        <v>855608.82758620684</v>
      </c>
      <c r="E13" s="247">
        <v>6</v>
      </c>
      <c r="F13" s="247">
        <v>8</v>
      </c>
      <c r="G13" s="247">
        <v>11</v>
      </c>
      <c r="H13" s="137">
        <v>859300.44827586203</v>
      </c>
      <c r="I13" s="247">
        <v>6</v>
      </c>
      <c r="J13" s="247">
        <v>8</v>
      </c>
      <c r="K13" s="247">
        <v>11</v>
      </c>
      <c r="L13" s="137">
        <v>1007655.1724137932</v>
      </c>
      <c r="M13" s="247">
        <v>7</v>
      </c>
      <c r="N13" s="247">
        <v>9</v>
      </c>
      <c r="O13" s="247">
        <v>12</v>
      </c>
      <c r="P13" s="137">
        <v>962417.24137931038</v>
      </c>
      <c r="Q13" s="247">
        <v>7</v>
      </c>
      <c r="R13" s="247">
        <v>9</v>
      </c>
      <c r="S13" s="247">
        <v>12</v>
      </c>
      <c r="T13" s="137">
        <v>983679.31034482759</v>
      </c>
      <c r="U13" s="247">
        <v>7</v>
      </c>
      <c r="V13" s="247">
        <v>9</v>
      </c>
      <c r="W13" s="247">
        <v>12</v>
      </c>
      <c r="X13" s="97">
        <v>0.17264592894789765</v>
      </c>
      <c r="Y13" s="97">
        <v>-2.379371706248723E-2</v>
      </c>
    </row>
    <row r="14" spans="1:25" ht="28.35" customHeight="1">
      <c r="A14" s="76" t="s">
        <v>13</v>
      </c>
      <c r="B14" s="343"/>
      <c r="C14" s="96" t="s">
        <v>557</v>
      </c>
      <c r="D14" s="137">
        <v>1007773.724137931</v>
      </c>
      <c r="E14" s="247">
        <v>7</v>
      </c>
      <c r="F14" s="247">
        <v>9</v>
      </c>
      <c r="G14" s="247">
        <v>12</v>
      </c>
      <c r="H14" s="137">
        <v>977940.7</v>
      </c>
      <c r="I14" s="247">
        <v>7</v>
      </c>
      <c r="J14" s="247">
        <v>9</v>
      </c>
      <c r="K14" s="247">
        <v>12</v>
      </c>
      <c r="L14" s="137">
        <v>994803.10519999999</v>
      </c>
      <c r="M14" s="247">
        <v>6</v>
      </c>
      <c r="N14" s="247">
        <v>8</v>
      </c>
      <c r="O14" s="247">
        <v>11</v>
      </c>
      <c r="P14" s="137">
        <v>904408.5199999999</v>
      </c>
      <c r="Q14" s="247">
        <v>6</v>
      </c>
      <c r="R14" s="247">
        <v>8</v>
      </c>
      <c r="S14" s="247">
        <v>11</v>
      </c>
      <c r="T14" s="137">
        <v>939105.34966666671</v>
      </c>
      <c r="U14" s="247">
        <v>6</v>
      </c>
      <c r="V14" s="247">
        <v>8</v>
      </c>
      <c r="W14" s="247">
        <v>11</v>
      </c>
      <c r="X14" s="97">
        <v>1.7242768605499226E-2</v>
      </c>
      <c r="Y14" s="97">
        <v>-5.5988723036942578E-2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565569.5581395349</v>
      </c>
      <c r="E15" s="248">
        <v>2</v>
      </c>
      <c r="F15" s="248">
        <v>4</v>
      </c>
      <c r="G15" s="248">
        <v>5</v>
      </c>
      <c r="H15" s="138">
        <v>751674.25714285718</v>
      </c>
      <c r="I15" s="248">
        <v>4</v>
      </c>
      <c r="J15" s="248">
        <v>6</v>
      </c>
      <c r="K15" s="248">
        <v>9</v>
      </c>
      <c r="L15" s="138">
        <v>468425</v>
      </c>
      <c r="M15" s="248">
        <v>2</v>
      </c>
      <c r="N15" s="248">
        <v>2</v>
      </c>
      <c r="O15" s="248">
        <v>3</v>
      </c>
      <c r="P15" s="138">
        <v>648867.93023255817</v>
      </c>
      <c r="Q15" s="248">
        <v>3</v>
      </c>
      <c r="R15" s="248">
        <v>5</v>
      </c>
      <c r="S15" s="248">
        <v>8</v>
      </c>
      <c r="T15" s="138">
        <v>805706.48571428575</v>
      </c>
      <c r="U15" s="248">
        <v>5</v>
      </c>
      <c r="V15" s="248">
        <v>7</v>
      </c>
      <c r="W15" s="248">
        <v>10</v>
      </c>
      <c r="X15" s="99">
        <v>-0.37682447476583614</v>
      </c>
      <c r="Y15" s="99">
        <v>0.72003305911146032</v>
      </c>
    </row>
    <row r="16" spans="1:25" ht="28.35" customHeight="1" thickTop="1">
      <c r="A16" s="76" t="s">
        <v>3</v>
      </c>
      <c r="C16" s="100" t="s">
        <v>559</v>
      </c>
      <c r="D16" s="139">
        <v>565299.30021739122</v>
      </c>
      <c r="E16" s="249"/>
      <c r="F16" s="250">
        <v>3</v>
      </c>
      <c r="G16" s="250">
        <v>4</v>
      </c>
      <c r="H16" s="139">
        <v>506957.94913043478</v>
      </c>
      <c r="I16" s="249"/>
      <c r="J16" s="250">
        <v>2</v>
      </c>
      <c r="K16" s="250">
        <v>4</v>
      </c>
      <c r="L16" s="139">
        <v>566304.42592592596</v>
      </c>
      <c r="M16" s="249"/>
      <c r="N16" s="250">
        <v>4</v>
      </c>
      <c r="O16" s="250">
        <v>6</v>
      </c>
      <c r="P16" s="139">
        <v>624265.8518518518</v>
      </c>
      <c r="Q16" s="249"/>
      <c r="R16" s="250">
        <v>3</v>
      </c>
      <c r="S16" s="250">
        <v>5</v>
      </c>
      <c r="T16" s="139">
        <v>626791.92592592596</v>
      </c>
      <c r="U16" s="249"/>
      <c r="V16" s="250">
        <v>4</v>
      </c>
      <c r="W16" s="250">
        <v>6</v>
      </c>
      <c r="X16" s="101">
        <v>0.11706390420997614</v>
      </c>
      <c r="Y16" s="101">
        <v>0.10681092576859341</v>
      </c>
    </row>
    <row r="17" spans="1:25" ht="28.35" customHeight="1">
      <c r="A17" s="76" t="s">
        <v>12</v>
      </c>
      <c r="C17" s="96" t="s">
        <v>560</v>
      </c>
      <c r="D17" s="137">
        <v>559044.73750000005</v>
      </c>
      <c r="E17" s="251"/>
      <c r="F17" s="247">
        <v>2</v>
      </c>
      <c r="G17" s="247">
        <v>3</v>
      </c>
      <c r="H17" s="137">
        <v>591984.67500000005</v>
      </c>
      <c r="I17" s="251"/>
      <c r="J17" s="247">
        <v>4</v>
      </c>
      <c r="K17" s="247">
        <v>7</v>
      </c>
      <c r="L17" s="137">
        <v>555459.07499999995</v>
      </c>
      <c r="M17" s="251"/>
      <c r="N17" s="247">
        <v>3</v>
      </c>
      <c r="O17" s="247">
        <v>5</v>
      </c>
      <c r="P17" s="137">
        <v>629866.5</v>
      </c>
      <c r="Q17" s="251"/>
      <c r="R17" s="247">
        <v>4</v>
      </c>
      <c r="S17" s="247">
        <v>6</v>
      </c>
      <c r="T17" s="137">
        <v>563942.98750000005</v>
      </c>
      <c r="U17" s="251"/>
      <c r="V17" s="247">
        <v>2</v>
      </c>
      <c r="W17" s="247">
        <v>4</v>
      </c>
      <c r="X17" s="97">
        <v>-6.1700245872074455E-2</v>
      </c>
      <c r="Y17" s="97">
        <v>1.5273695006243537E-2</v>
      </c>
    </row>
    <row r="18" spans="1:25" ht="28.35" customHeight="1">
      <c r="D18" s="140"/>
      <c r="E18" s="252"/>
      <c r="F18" s="252"/>
      <c r="G18" s="252"/>
      <c r="H18" s="140"/>
      <c r="I18" s="252"/>
      <c r="J18" s="252"/>
      <c r="K18" s="252"/>
      <c r="L18" s="140"/>
      <c r="M18" s="252"/>
      <c r="N18" s="252"/>
      <c r="O18" s="252"/>
      <c r="P18" s="140"/>
      <c r="Q18" s="252"/>
      <c r="R18" s="252"/>
      <c r="S18" s="252"/>
      <c r="T18" s="14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236"/>
      <c r="F19" s="236"/>
      <c r="G19" s="236"/>
      <c r="H19" s="141"/>
      <c r="I19" s="236"/>
      <c r="J19" s="236"/>
      <c r="K19" s="236"/>
      <c r="L19" s="141"/>
      <c r="M19" s="236"/>
      <c r="N19" s="236"/>
      <c r="O19" s="236"/>
      <c r="P19" s="141"/>
      <c r="Q19" s="236"/>
      <c r="R19" s="236"/>
      <c r="S19" s="236"/>
      <c r="T19" s="14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355491.70750988141</v>
      </c>
      <c r="E20" s="249"/>
      <c r="F20" s="250">
        <v>1</v>
      </c>
      <c r="G20" s="250">
        <v>2</v>
      </c>
      <c r="H20" s="139">
        <v>319234.28063241107</v>
      </c>
      <c r="I20" s="249"/>
      <c r="J20" s="250">
        <v>1</v>
      </c>
      <c r="K20" s="250">
        <v>2</v>
      </c>
      <c r="L20" s="139">
        <v>339135.4703557312</v>
      </c>
      <c r="M20" s="249"/>
      <c r="N20" s="250">
        <v>1</v>
      </c>
      <c r="O20" s="250">
        <v>2</v>
      </c>
      <c r="P20" s="139">
        <v>258107.48513833989</v>
      </c>
      <c r="Q20" s="249"/>
      <c r="R20" s="250">
        <v>1</v>
      </c>
      <c r="S20" s="250">
        <v>1</v>
      </c>
      <c r="T20" s="139">
        <v>246428.00284584978</v>
      </c>
      <c r="U20" s="249"/>
      <c r="V20" s="250">
        <v>1</v>
      </c>
      <c r="W20" s="250">
        <v>1</v>
      </c>
      <c r="X20" s="101">
        <v>6.2340390524148637E-2</v>
      </c>
      <c r="Y20" s="101">
        <v>-0.27336411438366293</v>
      </c>
    </row>
    <row r="21" spans="1:25" ht="28.35" customHeight="1">
      <c r="A21" s="76" t="s">
        <v>14</v>
      </c>
      <c r="C21" s="96" t="s">
        <v>562</v>
      </c>
      <c r="D21" s="137">
        <v>710146.44915254239</v>
      </c>
      <c r="E21" s="251"/>
      <c r="F21" s="247">
        <v>3</v>
      </c>
      <c r="G21" s="247">
        <v>8</v>
      </c>
      <c r="H21" s="137">
        <v>577101.16279069765</v>
      </c>
      <c r="I21" s="251"/>
      <c r="J21" s="247">
        <v>3</v>
      </c>
      <c r="K21" s="247">
        <v>6</v>
      </c>
      <c r="L21" s="137">
        <v>675832.65891472867</v>
      </c>
      <c r="M21" s="251"/>
      <c r="N21" s="247">
        <v>3</v>
      </c>
      <c r="O21" s="247">
        <v>8</v>
      </c>
      <c r="P21" s="137">
        <v>634734.06201550388</v>
      </c>
      <c r="Q21" s="251"/>
      <c r="R21" s="247">
        <v>3</v>
      </c>
      <c r="S21" s="247">
        <v>7</v>
      </c>
      <c r="T21" s="137">
        <v>641774.33333333337</v>
      </c>
      <c r="U21" s="251"/>
      <c r="V21" s="247">
        <v>3</v>
      </c>
      <c r="W21" s="247">
        <v>7</v>
      </c>
      <c r="X21" s="97">
        <v>0.17108178338541813</v>
      </c>
      <c r="Y21" s="97">
        <v>-5.0394613418190182E-2</v>
      </c>
    </row>
    <row r="22" spans="1:25" ht="28.35" customHeight="1">
      <c r="A22" s="76" t="s">
        <v>15</v>
      </c>
      <c r="C22" s="96" t="s">
        <v>563</v>
      </c>
      <c r="D22" s="137">
        <v>600056.86046511633</v>
      </c>
      <c r="E22" s="251"/>
      <c r="F22" s="247">
        <v>2</v>
      </c>
      <c r="G22" s="247">
        <v>6</v>
      </c>
      <c r="H22" s="137">
        <v>489899.51162790699</v>
      </c>
      <c r="I22" s="251"/>
      <c r="J22" s="247">
        <v>2</v>
      </c>
      <c r="K22" s="247">
        <v>3</v>
      </c>
      <c r="L22" s="137">
        <v>547283.12790697673</v>
      </c>
      <c r="M22" s="251"/>
      <c r="N22" s="247">
        <v>2</v>
      </c>
      <c r="O22" s="247">
        <v>4</v>
      </c>
      <c r="P22" s="137">
        <v>483131.70930232556</v>
      </c>
      <c r="Q22" s="251"/>
      <c r="R22" s="247">
        <v>2</v>
      </c>
      <c r="S22" s="247">
        <v>3</v>
      </c>
      <c r="T22" s="137">
        <v>438744.23255813954</v>
      </c>
      <c r="U22" s="251"/>
      <c r="V22" s="247">
        <v>2</v>
      </c>
      <c r="W22" s="247">
        <v>3</v>
      </c>
      <c r="X22" s="97">
        <v>0.11713344250617319</v>
      </c>
      <c r="Y22" s="97">
        <v>-0.1983231161609752</v>
      </c>
    </row>
    <row r="23" spans="1:25" ht="28.35" customHeight="1">
      <c r="D23" s="140"/>
      <c r="E23" s="253"/>
      <c r="F23" s="253"/>
      <c r="G23" s="253"/>
      <c r="H23" s="142"/>
      <c r="I23" s="253"/>
      <c r="J23" s="253"/>
      <c r="K23" s="253"/>
      <c r="L23" s="142"/>
      <c r="M23" s="253"/>
      <c r="N23" s="253"/>
      <c r="O23" s="253"/>
      <c r="P23" s="142"/>
      <c r="Q23" s="253"/>
      <c r="R23" s="253"/>
      <c r="S23" s="253"/>
      <c r="T23" s="14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236"/>
      <c r="F24" s="236"/>
      <c r="G24" s="236"/>
      <c r="H24" s="141"/>
      <c r="I24" s="236"/>
      <c r="J24" s="236"/>
      <c r="K24" s="236"/>
      <c r="L24" s="141"/>
      <c r="M24" s="236"/>
      <c r="N24" s="236"/>
      <c r="O24" s="236"/>
      <c r="P24" s="141"/>
      <c r="Q24" s="236"/>
      <c r="R24" s="236"/>
      <c r="S24" s="236"/>
      <c r="T24" s="141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1521940.1993355481</v>
      </c>
      <c r="E25" s="249"/>
      <c r="F25" s="249"/>
      <c r="G25" s="250">
        <v>14</v>
      </c>
      <c r="H25" s="139">
        <v>1578814.5592841164</v>
      </c>
      <c r="I25" s="249"/>
      <c r="J25" s="249"/>
      <c r="K25" s="250">
        <v>14</v>
      </c>
      <c r="L25" s="139">
        <v>1443987.2259507829</v>
      </c>
      <c r="M25" s="249"/>
      <c r="N25" s="249"/>
      <c r="O25" s="250">
        <v>14</v>
      </c>
      <c r="P25" s="139">
        <v>1525336.305704698</v>
      </c>
      <c r="Q25" s="249"/>
      <c r="R25" s="249"/>
      <c r="S25" s="250">
        <v>14</v>
      </c>
      <c r="T25" s="139">
        <v>1502361.5224832213</v>
      </c>
      <c r="U25" s="249"/>
      <c r="V25" s="249"/>
      <c r="W25" s="250">
        <v>14</v>
      </c>
      <c r="X25" s="101">
        <v>-8.5397827465227061E-2</v>
      </c>
      <c r="Y25" s="101">
        <v>4.0425770729378918E-2</v>
      </c>
    </row>
    <row r="26" spans="1:25" ht="28.35" customHeight="1">
      <c r="D26" s="140"/>
      <c r="E26" s="254"/>
      <c r="F26" s="254"/>
      <c r="G26" s="254"/>
      <c r="H26" s="140"/>
      <c r="I26" s="254"/>
      <c r="J26" s="254"/>
      <c r="K26" s="254"/>
      <c r="L26" s="140"/>
      <c r="M26" s="254"/>
      <c r="N26" s="254"/>
      <c r="O26" s="254"/>
      <c r="P26" s="140"/>
      <c r="Q26" s="254"/>
      <c r="R26" s="254"/>
      <c r="S26" s="254"/>
      <c r="T26" s="14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236"/>
      <c r="F27" s="236"/>
      <c r="G27" s="236"/>
      <c r="H27" s="141"/>
      <c r="I27" s="236"/>
      <c r="J27" s="236"/>
      <c r="K27" s="236"/>
      <c r="L27" s="141"/>
      <c r="M27" s="236"/>
      <c r="N27" s="236"/>
      <c r="O27" s="236"/>
      <c r="P27" s="141"/>
      <c r="Q27" s="236"/>
      <c r="R27" s="236"/>
      <c r="S27" s="236"/>
      <c r="T27" s="14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913242.09324756323</v>
      </c>
      <c r="E28" s="251"/>
      <c r="F28" s="247"/>
      <c r="G28" s="247"/>
      <c r="H28" s="139">
        <v>907073.49686427461</v>
      </c>
      <c r="I28" s="251"/>
      <c r="J28" s="247"/>
      <c r="K28" s="247"/>
      <c r="L28" s="139">
        <v>867906.92495069338</v>
      </c>
      <c r="M28" s="251"/>
      <c r="N28" s="247"/>
      <c r="O28" s="247"/>
      <c r="P28" s="139">
        <v>881604.27999229566</v>
      </c>
      <c r="Q28" s="251"/>
      <c r="R28" s="247"/>
      <c r="S28" s="247"/>
      <c r="T28" s="139">
        <v>873250.85022480623</v>
      </c>
      <c r="U28" s="251"/>
      <c r="V28" s="247"/>
      <c r="W28" s="247"/>
      <c r="X28" s="105">
        <v>-4.3179050042779221E-2</v>
      </c>
      <c r="Y28" s="105">
        <v>6.1572561763076905E-3</v>
      </c>
    </row>
    <row r="29" spans="1:25" ht="28.35" customHeight="1">
      <c r="C29" s="96" t="s">
        <v>28</v>
      </c>
      <c r="D29" s="137">
        <v>660963.83747949707</v>
      </c>
      <c r="E29" s="255"/>
      <c r="F29" s="255"/>
      <c r="G29" s="255"/>
      <c r="H29" s="137">
        <v>670318.2517857143</v>
      </c>
      <c r="I29" s="255"/>
      <c r="J29" s="255"/>
      <c r="K29" s="255"/>
      <c r="L29" s="137">
        <v>624951.619779945</v>
      </c>
      <c r="M29" s="255"/>
      <c r="N29" s="255"/>
      <c r="O29" s="255"/>
      <c r="P29" s="137">
        <v>641800.99612403102</v>
      </c>
      <c r="Q29" s="255"/>
      <c r="R29" s="255"/>
      <c r="S29" s="255"/>
      <c r="T29" s="137">
        <v>686396.58180952398</v>
      </c>
      <c r="U29" s="255"/>
      <c r="V29" s="255"/>
      <c r="W29" s="255"/>
      <c r="X29" s="106">
        <v>-6.7679243232469766E-2</v>
      </c>
      <c r="Y29" s="106">
        <v>9.8319550001670031E-2</v>
      </c>
    </row>
    <row r="30" spans="1:25" ht="28.35" customHeight="1">
      <c r="C30" s="96" t="s">
        <v>29</v>
      </c>
      <c r="D30" s="137">
        <v>751650.82542857144</v>
      </c>
      <c r="E30" s="255"/>
      <c r="F30" s="255"/>
      <c r="G30" s="255"/>
      <c r="H30" s="137">
        <v>759376.11985714291</v>
      </c>
      <c r="I30" s="255"/>
      <c r="J30" s="255"/>
      <c r="K30" s="255"/>
      <c r="L30" s="137">
        <v>764339.45714285714</v>
      </c>
      <c r="M30" s="255"/>
      <c r="N30" s="255"/>
      <c r="O30" s="255"/>
      <c r="P30" s="137">
        <v>699890.80628571426</v>
      </c>
      <c r="Q30" s="255"/>
      <c r="R30" s="255"/>
      <c r="S30" s="255"/>
      <c r="T30" s="137">
        <v>785990.7</v>
      </c>
      <c r="U30" s="255"/>
      <c r="V30" s="255"/>
      <c r="W30" s="255"/>
      <c r="X30" s="106">
        <v>6.5360723835350409E-3</v>
      </c>
      <c r="Y30" s="106">
        <v>2.83267370993463E-2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95" priority="1" operator="notEqual">
      <formula>""" """</formula>
    </cfRule>
    <cfRule type="cellIs" dxfId="94" priority="2" operator="equal">
      <formula>" "</formula>
    </cfRule>
  </conditionalFormatting>
  <pageMargins left="0.7" right="0.7" top="0.75" bottom="0.75" header="0.3" footer="0.3"/>
  <pageSetup scale="46" orientation="landscape" r:id="rId1"/>
  <headerFooter differentFirst="1">
    <oddFooter xml:space="preserve">&amp;L&amp;D&amp;CGreen Mountain Care Board&amp;R&amp;P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7.140625" style="109" bestFit="1" customWidth="1"/>
    <col min="5" max="7" width="7.7109375" style="86" customWidth="1"/>
    <col min="8" max="8" width="17.140625" style="109" bestFit="1" customWidth="1"/>
    <col min="9" max="11" width="7.7109375" style="86" customWidth="1"/>
    <col min="12" max="12" width="17.140625" style="109" bestFit="1" customWidth="1"/>
    <col min="13" max="15" width="7.7109375" style="86" customWidth="1"/>
    <col min="16" max="16" width="17.140625" style="109" bestFit="1" customWidth="1"/>
    <col min="17" max="19" width="7.7109375" style="86" customWidth="1"/>
    <col min="20" max="20" width="17.140625" style="109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184</v>
      </c>
    </row>
    <row r="3" spans="1:25" ht="15.75">
      <c r="A3" s="84" t="s">
        <v>104</v>
      </c>
    </row>
    <row r="4" spans="1:25" ht="15.75">
      <c r="A4" s="87" t="s">
        <v>57</v>
      </c>
      <c r="B4" s="349" t="s">
        <v>184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230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907926.96774193551</v>
      </c>
      <c r="E8" s="247">
        <v>6</v>
      </c>
      <c r="F8" s="247">
        <v>8</v>
      </c>
      <c r="G8" s="247">
        <v>11</v>
      </c>
      <c r="H8" s="137">
        <v>874498.58064516133</v>
      </c>
      <c r="I8" s="247">
        <v>7</v>
      </c>
      <c r="J8" s="247">
        <v>9</v>
      </c>
      <c r="K8" s="247">
        <v>12</v>
      </c>
      <c r="L8" s="137">
        <v>887888.48387096776</v>
      </c>
      <c r="M8" s="247">
        <v>5</v>
      </c>
      <c r="N8" s="247">
        <v>7</v>
      </c>
      <c r="O8" s="247">
        <v>10</v>
      </c>
      <c r="P8" s="137">
        <v>846369.32258064521</v>
      </c>
      <c r="Q8" s="247">
        <v>7</v>
      </c>
      <c r="R8" s="247">
        <v>8</v>
      </c>
      <c r="S8" s="247">
        <v>11</v>
      </c>
      <c r="T8" s="137">
        <v>830140.41935483867</v>
      </c>
      <c r="U8" s="247">
        <v>5</v>
      </c>
      <c r="V8" s="247">
        <v>5</v>
      </c>
      <c r="W8" s="247">
        <v>8</v>
      </c>
      <c r="X8" s="97">
        <v>1.531152082136944E-2</v>
      </c>
      <c r="Y8" s="97">
        <v>-6.5039771959156667E-2</v>
      </c>
    </row>
    <row r="9" spans="1:25" ht="28.35" customHeight="1">
      <c r="A9" s="76" t="s">
        <v>7</v>
      </c>
      <c r="B9" s="343"/>
      <c r="C9" s="96" t="s">
        <v>552</v>
      </c>
      <c r="D9" s="137">
        <v>1123691.758571428</v>
      </c>
      <c r="E9" s="247">
        <v>8</v>
      </c>
      <c r="F9" s="247">
        <v>10</v>
      </c>
      <c r="G9" s="247">
        <v>14</v>
      </c>
      <c r="H9" s="137">
        <v>1061333.5459999999</v>
      </c>
      <c r="I9" s="247">
        <v>8</v>
      </c>
      <c r="J9" s="247">
        <v>10</v>
      </c>
      <c r="K9" s="247">
        <v>13</v>
      </c>
      <c r="L9" s="137">
        <v>1116179.4648571427</v>
      </c>
      <c r="M9" s="247">
        <v>8</v>
      </c>
      <c r="N9" s="247">
        <v>10</v>
      </c>
      <c r="O9" s="247">
        <v>13</v>
      </c>
      <c r="P9" s="137">
        <v>1023508.6782857146</v>
      </c>
      <c r="Q9" s="247">
        <v>8</v>
      </c>
      <c r="R9" s="247">
        <v>10</v>
      </c>
      <c r="S9" s="247">
        <v>13</v>
      </c>
      <c r="T9" s="137">
        <v>1029777.775142857</v>
      </c>
      <c r="U9" s="247">
        <v>8</v>
      </c>
      <c r="V9" s="247">
        <v>10</v>
      </c>
      <c r="W9" s="247">
        <v>13</v>
      </c>
      <c r="X9" s="97">
        <v>5.1676420729231065E-2</v>
      </c>
      <c r="Y9" s="97">
        <v>-7.7408420809232492E-2</v>
      </c>
    </row>
    <row r="10" spans="1:25" ht="28.35" customHeight="1">
      <c r="A10" s="76" t="s">
        <v>8</v>
      </c>
      <c r="B10" s="343"/>
      <c r="C10" s="96" t="s">
        <v>553</v>
      </c>
      <c r="D10" s="137">
        <v>178692.15789473685</v>
      </c>
      <c r="E10" s="247">
        <v>1</v>
      </c>
      <c r="F10" s="247">
        <v>1</v>
      </c>
      <c r="G10" s="247">
        <v>1</v>
      </c>
      <c r="H10" s="137">
        <v>177075</v>
      </c>
      <c r="I10" s="247">
        <v>1</v>
      </c>
      <c r="J10" s="247">
        <v>1</v>
      </c>
      <c r="K10" s="247">
        <v>1</v>
      </c>
      <c r="L10" s="137">
        <v>206130.31578947368</v>
      </c>
      <c r="M10" s="247">
        <v>1</v>
      </c>
      <c r="N10" s="247">
        <v>1</v>
      </c>
      <c r="O10" s="247">
        <v>1</v>
      </c>
      <c r="P10" s="137">
        <v>163448.84210526315</v>
      </c>
      <c r="Q10" s="247">
        <v>1</v>
      </c>
      <c r="R10" s="247">
        <v>1</v>
      </c>
      <c r="S10" s="247">
        <v>1</v>
      </c>
      <c r="T10" s="137">
        <v>182330.21052631579</v>
      </c>
      <c r="U10" s="247">
        <v>1</v>
      </c>
      <c r="V10" s="247">
        <v>1</v>
      </c>
      <c r="W10" s="247">
        <v>1</v>
      </c>
      <c r="X10" s="97">
        <v>0.16408479903698248</v>
      </c>
      <c r="Y10" s="97">
        <v>-0.11546145054891177</v>
      </c>
    </row>
    <row r="11" spans="1:25" ht="28.35" customHeight="1">
      <c r="A11" s="76" t="s">
        <v>9</v>
      </c>
      <c r="B11" s="343"/>
      <c r="C11" s="96" t="s">
        <v>554</v>
      </c>
      <c r="D11" s="137">
        <v>489577.42857142858</v>
      </c>
      <c r="E11" s="247">
        <v>3</v>
      </c>
      <c r="F11" s="247">
        <v>3</v>
      </c>
      <c r="G11" s="247">
        <v>5</v>
      </c>
      <c r="H11" s="137">
        <v>516721.25714285712</v>
      </c>
      <c r="I11" s="247">
        <v>3</v>
      </c>
      <c r="J11" s="247">
        <v>3</v>
      </c>
      <c r="K11" s="247">
        <v>5</v>
      </c>
      <c r="L11" s="137">
        <v>600966.54285714286</v>
      </c>
      <c r="M11" s="247">
        <v>3</v>
      </c>
      <c r="N11" s="247">
        <v>3</v>
      </c>
      <c r="O11" s="247">
        <v>5</v>
      </c>
      <c r="P11" s="137">
        <v>478946.3142857143</v>
      </c>
      <c r="Q11" s="247">
        <v>3</v>
      </c>
      <c r="R11" s="247">
        <v>4</v>
      </c>
      <c r="S11" s="247">
        <v>6</v>
      </c>
      <c r="T11" s="137">
        <v>567682.74285714282</v>
      </c>
      <c r="U11" s="247">
        <v>3</v>
      </c>
      <c r="V11" s="247">
        <v>3</v>
      </c>
      <c r="W11" s="247">
        <v>5</v>
      </c>
      <c r="X11" s="97">
        <v>0.16303816525782011</v>
      </c>
      <c r="Y11" s="97">
        <v>-5.538378200184102E-2</v>
      </c>
    </row>
    <row r="12" spans="1:25" ht="28.35" customHeight="1">
      <c r="A12" s="76" t="s">
        <v>10</v>
      </c>
      <c r="B12" s="343"/>
      <c r="C12" s="96" t="s">
        <v>555</v>
      </c>
      <c r="D12" s="137">
        <v>914737.98925925931</v>
      </c>
      <c r="E12" s="247">
        <v>7</v>
      </c>
      <c r="F12" s="247">
        <v>9</v>
      </c>
      <c r="G12" s="247">
        <v>12</v>
      </c>
      <c r="H12" s="137">
        <v>866791.00185185147</v>
      </c>
      <c r="I12" s="247">
        <v>6</v>
      </c>
      <c r="J12" s="247">
        <v>8</v>
      </c>
      <c r="K12" s="247">
        <v>11</v>
      </c>
      <c r="L12" s="137">
        <v>964698.33333333337</v>
      </c>
      <c r="M12" s="247">
        <v>7</v>
      </c>
      <c r="N12" s="247">
        <v>9</v>
      </c>
      <c r="O12" s="247">
        <v>12</v>
      </c>
      <c r="P12" s="137">
        <v>823922.29629629629</v>
      </c>
      <c r="Q12" s="247">
        <v>5</v>
      </c>
      <c r="R12" s="247">
        <v>6</v>
      </c>
      <c r="S12" s="247">
        <v>9</v>
      </c>
      <c r="T12" s="137">
        <v>890098.29629629629</v>
      </c>
      <c r="U12" s="247">
        <v>6</v>
      </c>
      <c r="V12" s="247">
        <v>7</v>
      </c>
      <c r="W12" s="247">
        <v>10</v>
      </c>
      <c r="X12" s="97">
        <v>0.1129537930969613</v>
      </c>
      <c r="Y12" s="97">
        <v>-7.7329911807010876E-2</v>
      </c>
    </row>
    <row r="13" spans="1:25" ht="28.35" customHeight="1">
      <c r="A13" s="76" t="s">
        <v>11</v>
      </c>
      <c r="B13" s="343"/>
      <c r="C13" s="96" t="s">
        <v>556</v>
      </c>
      <c r="D13" s="137">
        <v>735218.75862068962</v>
      </c>
      <c r="E13" s="247">
        <v>5</v>
      </c>
      <c r="F13" s="247">
        <v>6</v>
      </c>
      <c r="G13" s="247">
        <v>9</v>
      </c>
      <c r="H13" s="137">
        <v>797988.17241379316</v>
      </c>
      <c r="I13" s="247">
        <v>5</v>
      </c>
      <c r="J13" s="247">
        <v>6</v>
      </c>
      <c r="K13" s="247">
        <v>9</v>
      </c>
      <c r="L13" s="137">
        <v>906896.55172413797</v>
      </c>
      <c r="M13" s="247">
        <v>6</v>
      </c>
      <c r="N13" s="247">
        <v>8</v>
      </c>
      <c r="O13" s="247">
        <v>11</v>
      </c>
      <c r="P13" s="137">
        <v>836296.55172413797</v>
      </c>
      <c r="Q13" s="247">
        <v>6</v>
      </c>
      <c r="R13" s="247">
        <v>7</v>
      </c>
      <c r="S13" s="247">
        <v>10</v>
      </c>
      <c r="T13" s="137">
        <v>905262.06896551722</v>
      </c>
      <c r="U13" s="247">
        <v>7</v>
      </c>
      <c r="V13" s="247">
        <v>9</v>
      </c>
      <c r="W13" s="247">
        <v>12</v>
      </c>
      <c r="X13" s="97">
        <v>0.13647868862631563</v>
      </c>
      <c r="Y13" s="97">
        <v>-1.8022813688213235E-3</v>
      </c>
    </row>
    <row r="14" spans="1:25" ht="28.35" customHeight="1">
      <c r="A14" s="76" t="s">
        <v>13</v>
      </c>
      <c r="B14" s="343"/>
      <c r="C14" s="96" t="s">
        <v>557</v>
      </c>
      <c r="D14" s="137">
        <v>658178.58620689658</v>
      </c>
      <c r="E14" s="247">
        <v>4</v>
      </c>
      <c r="F14" s="247">
        <v>5</v>
      </c>
      <c r="G14" s="247">
        <v>7</v>
      </c>
      <c r="H14" s="137">
        <v>632581.56666666665</v>
      </c>
      <c r="I14" s="247">
        <v>4</v>
      </c>
      <c r="J14" s="247">
        <v>5</v>
      </c>
      <c r="K14" s="247">
        <v>8</v>
      </c>
      <c r="L14" s="137">
        <v>718570.94170000008</v>
      </c>
      <c r="M14" s="247">
        <v>4</v>
      </c>
      <c r="N14" s="247">
        <v>5</v>
      </c>
      <c r="O14" s="247">
        <v>7</v>
      </c>
      <c r="P14" s="137">
        <v>657889.93799999985</v>
      </c>
      <c r="Q14" s="247">
        <v>4</v>
      </c>
      <c r="R14" s="247">
        <v>5</v>
      </c>
      <c r="S14" s="247">
        <v>7</v>
      </c>
      <c r="T14" s="137">
        <v>656561.42466666689</v>
      </c>
      <c r="U14" s="247">
        <v>4</v>
      </c>
      <c r="V14" s="247">
        <v>4</v>
      </c>
      <c r="W14" s="247">
        <v>6</v>
      </c>
      <c r="X14" s="97">
        <v>0.13593405113975576</v>
      </c>
      <c r="Y14" s="97">
        <v>-8.6295609013399055E-2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308099.37209302327</v>
      </c>
      <c r="E15" s="248">
        <v>2</v>
      </c>
      <c r="F15" s="248">
        <v>2</v>
      </c>
      <c r="G15" s="248">
        <v>3</v>
      </c>
      <c r="H15" s="138">
        <v>354084.48571428569</v>
      </c>
      <c r="I15" s="248">
        <v>2</v>
      </c>
      <c r="J15" s="248">
        <v>2</v>
      </c>
      <c r="K15" s="248">
        <v>3</v>
      </c>
      <c r="L15" s="138">
        <v>463900.62790697673</v>
      </c>
      <c r="M15" s="248">
        <v>2</v>
      </c>
      <c r="N15" s="248">
        <v>2</v>
      </c>
      <c r="O15" s="248">
        <v>4</v>
      </c>
      <c r="P15" s="138">
        <v>276744.18604651163</v>
      </c>
      <c r="Q15" s="248">
        <v>2</v>
      </c>
      <c r="R15" s="248">
        <v>2</v>
      </c>
      <c r="S15" s="248">
        <v>3</v>
      </c>
      <c r="T15" s="138">
        <v>322600</v>
      </c>
      <c r="U15" s="248">
        <v>2</v>
      </c>
      <c r="V15" s="248">
        <v>2</v>
      </c>
      <c r="W15" s="248">
        <v>3</v>
      </c>
      <c r="X15" s="99">
        <v>0.31014107260633494</v>
      </c>
      <c r="Y15" s="99">
        <v>-0.30459244805185071</v>
      </c>
    </row>
    <row r="16" spans="1:25" ht="28.35" customHeight="1" thickTop="1">
      <c r="A16" s="76" t="s">
        <v>3</v>
      </c>
      <c r="C16" s="100" t="s">
        <v>559</v>
      </c>
      <c r="D16" s="139">
        <v>611249.6469565219</v>
      </c>
      <c r="E16" s="249"/>
      <c r="F16" s="250">
        <v>4</v>
      </c>
      <c r="G16" s="250">
        <v>6</v>
      </c>
      <c r="H16" s="139">
        <v>590741.97260869574</v>
      </c>
      <c r="I16" s="249"/>
      <c r="J16" s="250">
        <v>4</v>
      </c>
      <c r="K16" s="250">
        <v>6</v>
      </c>
      <c r="L16" s="139">
        <v>606411.11111111112</v>
      </c>
      <c r="M16" s="249"/>
      <c r="N16" s="250">
        <v>4</v>
      </c>
      <c r="O16" s="250">
        <v>6</v>
      </c>
      <c r="P16" s="139">
        <v>471834.01851851854</v>
      </c>
      <c r="Q16" s="249"/>
      <c r="R16" s="250">
        <v>3</v>
      </c>
      <c r="S16" s="250">
        <v>5</v>
      </c>
      <c r="T16" s="139">
        <v>895252.16666666663</v>
      </c>
      <c r="U16" s="249"/>
      <c r="V16" s="250">
        <v>8</v>
      </c>
      <c r="W16" s="250">
        <v>11</v>
      </c>
      <c r="X16" s="101">
        <v>2.652450516292415E-2</v>
      </c>
      <c r="Y16" s="101">
        <v>0.47631227440130441</v>
      </c>
    </row>
    <row r="17" spans="1:25" ht="28.35" customHeight="1">
      <c r="A17" s="76" t="s">
        <v>12</v>
      </c>
      <c r="C17" s="96" t="s">
        <v>560</v>
      </c>
      <c r="D17" s="137">
        <v>760702.53749999998</v>
      </c>
      <c r="E17" s="251"/>
      <c r="F17" s="247">
        <v>7</v>
      </c>
      <c r="G17" s="247">
        <v>10</v>
      </c>
      <c r="H17" s="137">
        <v>845326.75</v>
      </c>
      <c r="I17" s="251"/>
      <c r="J17" s="247">
        <v>7</v>
      </c>
      <c r="K17" s="247">
        <v>10</v>
      </c>
      <c r="L17" s="137">
        <v>850000</v>
      </c>
      <c r="M17" s="251"/>
      <c r="N17" s="247">
        <v>6</v>
      </c>
      <c r="O17" s="247">
        <v>8</v>
      </c>
      <c r="P17" s="137">
        <v>851406.82499999995</v>
      </c>
      <c r="Q17" s="251"/>
      <c r="R17" s="247">
        <v>9</v>
      </c>
      <c r="S17" s="247">
        <v>12</v>
      </c>
      <c r="T17" s="137">
        <v>847500</v>
      </c>
      <c r="U17" s="251"/>
      <c r="V17" s="247">
        <v>6</v>
      </c>
      <c r="W17" s="247">
        <v>9</v>
      </c>
      <c r="X17" s="97">
        <v>5.5283356406266027E-3</v>
      </c>
      <c r="Y17" s="97">
        <v>-2.9411764705882248E-3</v>
      </c>
    </row>
    <row r="18" spans="1:25" ht="28.35" customHeight="1">
      <c r="D18" s="140"/>
      <c r="E18" s="252"/>
      <c r="F18" s="252"/>
      <c r="G18" s="252"/>
      <c r="H18" s="140"/>
      <c r="I18" s="252"/>
      <c r="J18" s="252"/>
      <c r="K18" s="252"/>
      <c r="L18" s="140"/>
      <c r="M18" s="252"/>
      <c r="N18" s="252"/>
      <c r="O18" s="252"/>
      <c r="P18" s="140"/>
      <c r="Q18" s="252"/>
      <c r="R18" s="252"/>
      <c r="S18" s="252"/>
      <c r="T18" s="14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236"/>
      <c r="F19" s="236"/>
      <c r="G19" s="236"/>
      <c r="H19" s="141"/>
      <c r="I19" s="236"/>
      <c r="J19" s="236"/>
      <c r="K19" s="236"/>
      <c r="L19" s="141"/>
      <c r="M19" s="236"/>
      <c r="N19" s="236"/>
      <c r="O19" s="236"/>
      <c r="P19" s="141"/>
      <c r="Q19" s="236"/>
      <c r="R19" s="236"/>
      <c r="S19" s="236"/>
      <c r="T19" s="14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282199.93675889331</v>
      </c>
      <c r="E20" s="249"/>
      <c r="F20" s="250">
        <v>1</v>
      </c>
      <c r="G20" s="250">
        <v>2</v>
      </c>
      <c r="H20" s="139">
        <v>271077.71936758893</v>
      </c>
      <c r="I20" s="249"/>
      <c r="J20" s="250">
        <v>1</v>
      </c>
      <c r="K20" s="250">
        <v>2</v>
      </c>
      <c r="L20" s="139">
        <v>282805.20158102765</v>
      </c>
      <c r="M20" s="249"/>
      <c r="N20" s="250">
        <v>1</v>
      </c>
      <c r="O20" s="250">
        <v>2</v>
      </c>
      <c r="P20" s="139">
        <v>269641.75723320153</v>
      </c>
      <c r="Q20" s="249"/>
      <c r="R20" s="250">
        <v>1</v>
      </c>
      <c r="S20" s="250">
        <v>2</v>
      </c>
      <c r="T20" s="139">
        <v>299549.08644268778</v>
      </c>
      <c r="U20" s="249"/>
      <c r="V20" s="250">
        <v>1</v>
      </c>
      <c r="W20" s="250">
        <v>2</v>
      </c>
      <c r="X20" s="101">
        <v>4.3262434997602739E-2</v>
      </c>
      <c r="Y20" s="101">
        <v>5.9206424662817891E-2</v>
      </c>
    </row>
    <row r="21" spans="1:25" ht="28.35" customHeight="1">
      <c r="A21" s="76" t="s">
        <v>14</v>
      </c>
      <c r="C21" s="96" t="s">
        <v>562</v>
      </c>
      <c r="D21" s="137">
        <v>687603.6101694915</v>
      </c>
      <c r="E21" s="251"/>
      <c r="F21" s="247">
        <v>3</v>
      </c>
      <c r="G21" s="247">
        <v>8</v>
      </c>
      <c r="H21" s="137">
        <v>631365.07751937979</v>
      </c>
      <c r="I21" s="251"/>
      <c r="J21" s="247">
        <v>3</v>
      </c>
      <c r="K21" s="247">
        <v>7</v>
      </c>
      <c r="L21" s="137">
        <v>858364.51937984501</v>
      </c>
      <c r="M21" s="251"/>
      <c r="N21" s="247">
        <v>3</v>
      </c>
      <c r="O21" s="247">
        <v>9</v>
      </c>
      <c r="P21" s="137">
        <v>750946.48062015499</v>
      </c>
      <c r="Q21" s="251"/>
      <c r="R21" s="247">
        <v>3</v>
      </c>
      <c r="S21" s="247">
        <v>8</v>
      </c>
      <c r="T21" s="137">
        <v>822361.01550387591</v>
      </c>
      <c r="U21" s="251"/>
      <c r="V21" s="247">
        <v>3</v>
      </c>
      <c r="W21" s="247">
        <v>7</v>
      </c>
      <c r="X21" s="97">
        <v>0.35953753215547057</v>
      </c>
      <c r="Y21" s="97">
        <v>-4.194430578512387E-2</v>
      </c>
    </row>
    <row r="22" spans="1:25" ht="28.35" customHeight="1">
      <c r="A22" s="76" t="s">
        <v>15</v>
      </c>
      <c r="C22" s="96" t="s">
        <v>563</v>
      </c>
      <c r="D22" s="137">
        <v>463535.32558139536</v>
      </c>
      <c r="E22" s="251"/>
      <c r="F22" s="247">
        <v>2</v>
      </c>
      <c r="G22" s="247">
        <v>4</v>
      </c>
      <c r="H22" s="137">
        <v>457758.98837209301</v>
      </c>
      <c r="I22" s="251"/>
      <c r="J22" s="247">
        <v>2</v>
      </c>
      <c r="K22" s="247">
        <v>4</v>
      </c>
      <c r="L22" s="137">
        <v>452349.01162790699</v>
      </c>
      <c r="M22" s="251"/>
      <c r="N22" s="247">
        <v>2</v>
      </c>
      <c r="O22" s="247">
        <v>3</v>
      </c>
      <c r="P22" s="137">
        <v>423035.66279069765</v>
      </c>
      <c r="Q22" s="251"/>
      <c r="R22" s="247">
        <v>2</v>
      </c>
      <c r="S22" s="247">
        <v>4</v>
      </c>
      <c r="T22" s="137">
        <v>417221.70930232556</v>
      </c>
      <c r="U22" s="251"/>
      <c r="V22" s="247">
        <v>2</v>
      </c>
      <c r="W22" s="247">
        <v>4</v>
      </c>
      <c r="X22" s="97">
        <v>-1.181839544740626E-2</v>
      </c>
      <c r="Y22" s="97">
        <v>-7.7655309114450843E-2</v>
      </c>
    </row>
    <row r="23" spans="1:25" ht="28.35" customHeight="1">
      <c r="D23" s="140"/>
      <c r="E23" s="253"/>
      <c r="F23" s="253"/>
      <c r="G23" s="253"/>
      <c r="H23" s="142"/>
      <c r="I23" s="253"/>
      <c r="J23" s="253"/>
      <c r="K23" s="253"/>
      <c r="L23" s="142"/>
      <c r="M23" s="253"/>
      <c r="N23" s="253"/>
      <c r="O23" s="253"/>
      <c r="P23" s="142"/>
      <c r="Q23" s="253"/>
      <c r="R23" s="253"/>
      <c r="S23" s="253"/>
      <c r="T23" s="14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236"/>
      <c r="F24" s="236"/>
      <c r="G24" s="236"/>
      <c r="H24" s="141"/>
      <c r="I24" s="236"/>
      <c r="J24" s="236"/>
      <c r="K24" s="236"/>
      <c r="L24" s="141"/>
      <c r="M24" s="236"/>
      <c r="N24" s="236"/>
      <c r="O24" s="236"/>
      <c r="P24" s="141"/>
      <c r="Q24" s="236"/>
      <c r="R24" s="236"/>
      <c r="S24" s="236"/>
      <c r="T24" s="141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1098230.3433001107</v>
      </c>
      <c r="E25" s="249"/>
      <c r="F25" s="249"/>
      <c r="G25" s="250">
        <v>13</v>
      </c>
      <c r="H25" s="139">
        <v>1306379.903803132</v>
      </c>
      <c r="I25" s="249"/>
      <c r="J25" s="249"/>
      <c r="K25" s="250">
        <v>14</v>
      </c>
      <c r="L25" s="139">
        <v>1419129.4921700223</v>
      </c>
      <c r="M25" s="249"/>
      <c r="N25" s="249"/>
      <c r="O25" s="250">
        <v>14</v>
      </c>
      <c r="P25" s="139">
        <v>1391058.9059955259</v>
      </c>
      <c r="Q25" s="249"/>
      <c r="R25" s="249"/>
      <c r="S25" s="250">
        <v>14</v>
      </c>
      <c r="T25" s="139">
        <v>1444470.1478747206</v>
      </c>
      <c r="U25" s="249"/>
      <c r="V25" s="249"/>
      <c r="W25" s="250">
        <v>14</v>
      </c>
      <c r="X25" s="101">
        <v>8.6306891309835487E-2</v>
      </c>
      <c r="Y25" s="101">
        <v>1.7856478809378684E-2</v>
      </c>
    </row>
    <row r="26" spans="1:25" ht="28.35" customHeight="1">
      <c r="D26" s="140"/>
      <c r="E26" s="254"/>
      <c r="F26" s="254"/>
      <c r="G26" s="254"/>
      <c r="H26" s="140"/>
      <c r="I26" s="254"/>
      <c r="J26" s="254"/>
      <c r="K26" s="254"/>
      <c r="L26" s="140"/>
      <c r="M26" s="254"/>
      <c r="N26" s="254"/>
      <c r="O26" s="254"/>
      <c r="P26" s="140"/>
      <c r="Q26" s="254"/>
      <c r="R26" s="254"/>
      <c r="S26" s="254"/>
      <c r="T26" s="14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236"/>
      <c r="F27" s="236"/>
      <c r="G27" s="236"/>
      <c r="H27" s="141"/>
      <c r="I27" s="236"/>
      <c r="J27" s="236"/>
      <c r="K27" s="236"/>
      <c r="L27" s="141"/>
      <c r="M27" s="236"/>
      <c r="N27" s="236"/>
      <c r="O27" s="236"/>
      <c r="P27" s="141"/>
      <c r="Q27" s="236"/>
      <c r="R27" s="236"/>
      <c r="S27" s="236"/>
      <c r="T27" s="14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735736.89280311891</v>
      </c>
      <c r="E28" s="251"/>
      <c r="F28" s="247"/>
      <c r="G28" s="247"/>
      <c r="H28" s="139">
        <v>804812.27449297975</v>
      </c>
      <c r="I28" s="251"/>
      <c r="J28" s="247"/>
      <c r="K28" s="247"/>
      <c r="L28" s="139">
        <v>879561.38406856696</v>
      </c>
      <c r="M28" s="251"/>
      <c r="N28" s="247"/>
      <c r="O28" s="247"/>
      <c r="P28" s="139">
        <v>829685.31852080149</v>
      </c>
      <c r="Q28" s="251"/>
      <c r="R28" s="247"/>
      <c r="S28" s="247"/>
      <c r="T28" s="139">
        <v>888338.11770542653</v>
      </c>
      <c r="U28" s="251"/>
      <c r="V28" s="247"/>
      <c r="W28" s="247"/>
      <c r="X28" s="105">
        <v>9.2877695761633516E-2</v>
      </c>
      <c r="Y28" s="105">
        <v>9.9785345239478129E-3</v>
      </c>
    </row>
    <row r="29" spans="1:25" ht="28.35" customHeight="1">
      <c r="C29" s="96" t="s">
        <v>28</v>
      </c>
      <c r="D29" s="137">
        <v>672891.09818819398</v>
      </c>
      <c r="E29" s="255"/>
      <c r="F29" s="255"/>
      <c r="G29" s="255"/>
      <c r="H29" s="137">
        <v>631973.32209302322</v>
      </c>
      <c r="I29" s="255"/>
      <c r="J29" s="255"/>
      <c r="K29" s="255"/>
      <c r="L29" s="137">
        <v>784285.47085000004</v>
      </c>
      <c r="M29" s="255"/>
      <c r="N29" s="255"/>
      <c r="O29" s="255"/>
      <c r="P29" s="137">
        <v>704418.20931007736</v>
      </c>
      <c r="Q29" s="255"/>
      <c r="R29" s="255"/>
      <c r="S29" s="255"/>
      <c r="T29" s="137">
        <v>826250.71742935735</v>
      </c>
      <c r="U29" s="255"/>
      <c r="V29" s="255"/>
      <c r="W29" s="255"/>
      <c r="X29" s="106">
        <v>0.24101040887697045</v>
      </c>
      <c r="Y29" s="106">
        <v>5.3507616982724215E-2</v>
      </c>
    </row>
    <row r="30" spans="1:25" ht="28.35" customHeight="1">
      <c r="C30" s="96" t="s">
        <v>29</v>
      </c>
      <c r="D30" s="137">
        <v>696698.67241379316</v>
      </c>
      <c r="E30" s="255"/>
      <c r="F30" s="255"/>
      <c r="G30" s="255"/>
      <c r="H30" s="137">
        <v>715284.86954022991</v>
      </c>
      <c r="I30" s="255"/>
      <c r="J30" s="255"/>
      <c r="K30" s="255"/>
      <c r="L30" s="137">
        <v>803229.71278548392</v>
      </c>
      <c r="M30" s="255"/>
      <c r="N30" s="255"/>
      <c r="O30" s="255"/>
      <c r="P30" s="137">
        <v>740906.11714814813</v>
      </c>
      <c r="Q30" s="255"/>
      <c r="R30" s="255"/>
      <c r="S30" s="255"/>
      <c r="T30" s="137">
        <v>743350.92201075284</v>
      </c>
      <c r="U30" s="255"/>
      <c r="V30" s="255"/>
      <c r="W30" s="255"/>
      <c r="X30" s="106">
        <v>0.12295079483756322</v>
      </c>
      <c r="Y30" s="106">
        <v>-7.454752958164379E-2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93" priority="1" operator="notEqual">
      <formula>""" """</formula>
    </cfRule>
    <cfRule type="cellIs" dxfId="92" priority="2" operator="equal">
      <formula>" "</formula>
    </cfRule>
  </conditionalFormatting>
  <pageMargins left="0.7" right="0.7" top="0.75" bottom="0.75" header="0.3" footer="0.3"/>
  <pageSetup scale="46" orientation="landscape" r:id="rId1"/>
  <headerFooter differentFirst="1">
    <oddFooter xml:space="preserve">&amp;L&amp;D&amp;CGreen Mountain Care Board&amp;R&amp;P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1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186</v>
      </c>
    </row>
    <row r="3" spans="1:25" ht="15.75">
      <c r="A3" s="84" t="s">
        <v>104</v>
      </c>
    </row>
    <row r="4" spans="1:25" ht="15.75">
      <c r="A4" s="87" t="s">
        <v>58</v>
      </c>
      <c r="B4" s="349" t="s">
        <v>186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231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0.1971597142417911</v>
      </c>
      <c r="E8" s="247">
        <v>4</v>
      </c>
      <c r="F8" s="247">
        <v>6</v>
      </c>
      <c r="G8" s="247">
        <v>9</v>
      </c>
      <c r="H8" s="147">
        <v>0.20316924154780469</v>
      </c>
      <c r="I8" s="247">
        <v>5</v>
      </c>
      <c r="J8" s="247">
        <v>7</v>
      </c>
      <c r="K8" s="247">
        <v>10</v>
      </c>
      <c r="L8" s="147">
        <v>0.19104577291528982</v>
      </c>
      <c r="M8" s="247">
        <v>4</v>
      </c>
      <c r="N8" s="247">
        <v>6</v>
      </c>
      <c r="O8" s="247">
        <v>9</v>
      </c>
      <c r="P8" s="147">
        <v>0.1919423536239605</v>
      </c>
      <c r="Q8" s="247">
        <v>4</v>
      </c>
      <c r="R8" s="247">
        <v>5</v>
      </c>
      <c r="S8" s="247">
        <v>8</v>
      </c>
      <c r="T8" s="147">
        <v>0.18001559482872936</v>
      </c>
      <c r="U8" s="247">
        <v>5</v>
      </c>
      <c r="V8" s="247">
        <v>6</v>
      </c>
      <c r="W8" s="247">
        <v>9</v>
      </c>
      <c r="X8" s="97">
        <v>-5.9671771869376555E-2</v>
      </c>
      <c r="Y8" s="97">
        <v>-5.7735787179396314E-2</v>
      </c>
    </row>
    <row r="9" spans="1:25" ht="28.35" customHeight="1">
      <c r="A9" s="76" t="s">
        <v>7</v>
      </c>
      <c r="B9" s="343"/>
      <c r="C9" s="96" t="s">
        <v>552</v>
      </c>
      <c r="D9" s="147">
        <v>0.21410535747129972</v>
      </c>
      <c r="E9" s="247">
        <v>5</v>
      </c>
      <c r="F9" s="247">
        <v>7</v>
      </c>
      <c r="G9" s="247">
        <v>10</v>
      </c>
      <c r="H9" s="147">
        <v>0.21240206380890511</v>
      </c>
      <c r="I9" s="247">
        <v>8</v>
      </c>
      <c r="J9" s="247">
        <v>10</v>
      </c>
      <c r="K9" s="247">
        <v>13</v>
      </c>
      <c r="L9" s="147">
        <v>0.21134518776642275</v>
      </c>
      <c r="M9" s="247">
        <v>7</v>
      </c>
      <c r="N9" s="247">
        <v>9</v>
      </c>
      <c r="O9" s="247">
        <v>12</v>
      </c>
      <c r="P9" s="147">
        <v>0.21770841594878076</v>
      </c>
      <c r="Q9" s="247">
        <v>7</v>
      </c>
      <c r="R9" s="247">
        <v>9</v>
      </c>
      <c r="S9" s="247">
        <v>12</v>
      </c>
      <c r="T9" s="147">
        <v>0.19900999054467058</v>
      </c>
      <c r="U9" s="247">
        <v>6</v>
      </c>
      <c r="V9" s="247">
        <v>8</v>
      </c>
      <c r="W9" s="247">
        <v>11</v>
      </c>
      <c r="X9" s="97">
        <v>-4.9758275580279454E-3</v>
      </c>
      <c r="Y9" s="97">
        <v>-5.8365167204019519E-2</v>
      </c>
    </row>
    <row r="10" spans="1:25" ht="28.35" customHeight="1">
      <c r="A10" s="76" t="s">
        <v>8</v>
      </c>
      <c r="B10" s="343"/>
      <c r="C10" s="96" t="s">
        <v>553</v>
      </c>
      <c r="D10" s="147">
        <v>0.12789205705312634</v>
      </c>
      <c r="E10" s="247">
        <v>1</v>
      </c>
      <c r="F10" s="247">
        <v>2</v>
      </c>
      <c r="G10" s="247">
        <v>4</v>
      </c>
      <c r="H10" s="147">
        <v>8.8958465017855204E-2</v>
      </c>
      <c r="I10" s="247">
        <v>1</v>
      </c>
      <c r="J10" s="247">
        <v>1</v>
      </c>
      <c r="K10" s="247">
        <v>2</v>
      </c>
      <c r="L10" s="147">
        <v>5.7205931547513758E-2</v>
      </c>
      <c r="M10" s="247">
        <v>1</v>
      </c>
      <c r="N10" s="247">
        <v>1</v>
      </c>
      <c r="O10" s="247">
        <v>1</v>
      </c>
      <c r="P10" s="147">
        <v>7.7356080911733668E-2</v>
      </c>
      <c r="Q10" s="247">
        <v>1</v>
      </c>
      <c r="R10" s="247">
        <v>1</v>
      </c>
      <c r="S10" s="247">
        <v>2</v>
      </c>
      <c r="T10" s="147">
        <v>0.16866590872421777</v>
      </c>
      <c r="U10" s="247">
        <v>3</v>
      </c>
      <c r="V10" s="247">
        <v>4</v>
      </c>
      <c r="W10" s="247">
        <v>7</v>
      </c>
      <c r="X10" s="97">
        <v>-0.35693661602601023</v>
      </c>
      <c r="Y10" s="97">
        <v>1.9483989537715729</v>
      </c>
    </row>
    <row r="11" spans="1:25" ht="28.35" customHeight="1">
      <c r="A11" s="76" t="s">
        <v>9</v>
      </c>
      <c r="B11" s="343"/>
      <c r="C11" s="96" t="s">
        <v>554</v>
      </c>
      <c r="D11" s="147">
        <v>0.22797187921093393</v>
      </c>
      <c r="E11" s="247">
        <v>6</v>
      </c>
      <c r="F11" s="247">
        <v>8</v>
      </c>
      <c r="G11" s="247">
        <v>11</v>
      </c>
      <c r="H11" s="147">
        <v>0.2071563791514919</v>
      </c>
      <c r="I11" s="247">
        <v>6</v>
      </c>
      <c r="J11" s="247">
        <v>8</v>
      </c>
      <c r="K11" s="247">
        <v>11</v>
      </c>
      <c r="L11" s="147">
        <v>0.2097457855131811</v>
      </c>
      <c r="M11" s="247">
        <v>6</v>
      </c>
      <c r="N11" s="247">
        <v>8</v>
      </c>
      <c r="O11" s="247">
        <v>11</v>
      </c>
      <c r="P11" s="147">
        <v>0.22306031231538959</v>
      </c>
      <c r="Q11" s="247">
        <v>8</v>
      </c>
      <c r="R11" s="247">
        <v>10</v>
      </c>
      <c r="S11" s="247">
        <v>13</v>
      </c>
      <c r="T11" s="147">
        <v>0.20143585245202056</v>
      </c>
      <c r="U11" s="247">
        <v>8</v>
      </c>
      <c r="V11" s="247">
        <v>10</v>
      </c>
      <c r="W11" s="247">
        <v>13</v>
      </c>
      <c r="X11" s="97">
        <v>1.2499766467706008E-2</v>
      </c>
      <c r="Y11" s="97">
        <v>-3.9619070489682495E-2</v>
      </c>
    </row>
    <row r="12" spans="1:25" ht="28.35" customHeight="1">
      <c r="A12" s="76" t="s">
        <v>10</v>
      </c>
      <c r="B12" s="343"/>
      <c r="C12" s="96" t="s">
        <v>555</v>
      </c>
      <c r="D12" s="147">
        <v>0.23822612787905315</v>
      </c>
      <c r="E12" s="247">
        <v>8</v>
      </c>
      <c r="F12" s="247">
        <v>10</v>
      </c>
      <c r="G12" s="247">
        <v>13</v>
      </c>
      <c r="H12" s="147">
        <v>0.20736143287051356</v>
      </c>
      <c r="I12" s="247">
        <v>7</v>
      </c>
      <c r="J12" s="247">
        <v>9</v>
      </c>
      <c r="K12" s="247">
        <v>12</v>
      </c>
      <c r="L12" s="147">
        <v>0.18646892860698416</v>
      </c>
      <c r="M12" s="247">
        <v>3</v>
      </c>
      <c r="N12" s="247">
        <v>5</v>
      </c>
      <c r="O12" s="247">
        <v>8</v>
      </c>
      <c r="P12" s="147">
        <v>0.19655446706694121</v>
      </c>
      <c r="Q12" s="247">
        <v>5</v>
      </c>
      <c r="R12" s="247">
        <v>6</v>
      </c>
      <c r="S12" s="247">
        <v>9</v>
      </c>
      <c r="T12" s="147">
        <v>0.179794132841749</v>
      </c>
      <c r="U12" s="247">
        <v>4</v>
      </c>
      <c r="V12" s="247">
        <v>5</v>
      </c>
      <c r="W12" s="247">
        <v>8</v>
      </c>
      <c r="X12" s="97">
        <v>-0.10075405042448604</v>
      </c>
      <c r="Y12" s="97">
        <v>-3.5795753293051069E-2</v>
      </c>
    </row>
    <row r="13" spans="1:25" ht="28.35" customHeight="1">
      <c r="A13" s="76" t="s">
        <v>11</v>
      </c>
      <c r="B13" s="343"/>
      <c r="C13" s="96" t="s">
        <v>556</v>
      </c>
      <c r="D13" s="147">
        <v>0.18128678664846726</v>
      </c>
      <c r="E13" s="247">
        <v>3</v>
      </c>
      <c r="F13" s="247">
        <v>4</v>
      </c>
      <c r="G13" s="247">
        <v>7</v>
      </c>
      <c r="H13" s="147">
        <v>0.16528511505343535</v>
      </c>
      <c r="I13" s="247">
        <v>4</v>
      </c>
      <c r="J13" s="247">
        <v>5</v>
      </c>
      <c r="K13" s="247">
        <v>8</v>
      </c>
      <c r="L13" s="147">
        <v>0.237633250297831</v>
      </c>
      <c r="M13" s="247">
        <v>8</v>
      </c>
      <c r="N13" s="247">
        <v>10</v>
      </c>
      <c r="O13" s="247">
        <v>13</v>
      </c>
      <c r="P13" s="147">
        <v>0.21199004421506637</v>
      </c>
      <c r="Q13" s="247">
        <v>6</v>
      </c>
      <c r="R13" s="247">
        <v>8</v>
      </c>
      <c r="S13" s="247">
        <v>11</v>
      </c>
      <c r="T13" s="147">
        <v>0.20136084075166358</v>
      </c>
      <c r="U13" s="247">
        <v>7</v>
      </c>
      <c r="V13" s="247">
        <v>9</v>
      </c>
      <c r="W13" s="247">
        <v>12</v>
      </c>
      <c r="X13" s="97">
        <v>0.43771718476286314</v>
      </c>
      <c r="Y13" s="97">
        <v>-0.15264029550034097</v>
      </c>
    </row>
    <row r="14" spans="1:25" ht="28.35" customHeight="1">
      <c r="A14" s="76" t="s">
        <v>13</v>
      </c>
      <c r="B14" s="343"/>
      <c r="C14" s="96" t="s">
        <v>557</v>
      </c>
      <c r="D14" s="147">
        <v>0.18050794036223053</v>
      </c>
      <c r="E14" s="247">
        <v>2</v>
      </c>
      <c r="F14" s="247">
        <v>3</v>
      </c>
      <c r="G14" s="247">
        <v>6</v>
      </c>
      <c r="H14" s="147">
        <v>0.15712741589198831</v>
      </c>
      <c r="I14" s="247">
        <v>3</v>
      </c>
      <c r="J14" s="247">
        <v>4</v>
      </c>
      <c r="K14" s="247">
        <v>7</v>
      </c>
      <c r="L14" s="147">
        <v>0.14704214303488633</v>
      </c>
      <c r="M14" s="247">
        <v>2</v>
      </c>
      <c r="N14" s="247">
        <v>2</v>
      </c>
      <c r="O14" s="247">
        <v>4</v>
      </c>
      <c r="P14" s="147">
        <v>0.14553500133782499</v>
      </c>
      <c r="Q14" s="247">
        <v>2</v>
      </c>
      <c r="R14" s="247">
        <v>2</v>
      </c>
      <c r="S14" s="247">
        <v>5</v>
      </c>
      <c r="T14" s="147">
        <v>0.13151411726704337</v>
      </c>
      <c r="U14" s="247">
        <v>1</v>
      </c>
      <c r="V14" s="247">
        <v>1</v>
      </c>
      <c r="W14" s="247">
        <v>4</v>
      </c>
      <c r="X14" s="97">
        <v>-6.4185316100627166E-2</v>
      </c>
      <c r="Y14" s="97">
        <v>-0.10560255344047098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0.23527009096036666</v>
      </c>
      <c r="E15" s="248">
        <v>7</v>
      </c>
      <c r="F15" s="248">
        <v>9</v>
      </c>
      <c r="G15" s="248">
        <v>12</v>
      </c>
      <c r="H15" s="148">
        <v>0.1016216244331381</v>
      </c>
      <c r="I15" s="248">
        <v>2</v>
      </c>
      <c r="J15" s="248">
        <v>3</v>
      </c>
      <c r="K15" s="248">
        <v>4</v>
      </c>
      <c r="L15" s="148">
        <v>0.20487112532295965</v>
      </c>
      <c r="M15" s="248">
        <v>5</v>
      </c>
      <c r="N15" s="248">
        <v>7</v>
      </c>
      <c r="O15" s="248">
        <v>10</v>
      </c>
      <c r="P15" s="148">
        <v>0.14875066974722861</v>
      </c>
      <c r="Q15" s="248">
        <v>3</v>
      </c>
      <c r="R15" s="248">
        <v>3</v>
      </c>
      <c r="S15" s="248">
        <v>6</v>
      </c>
      <c r="T15" s="148">
        <v>0.14608663590361237</v>
      </c>
      <c r="U15" s="248">
        <v>2</v>
      </c>
      <c r="V15" s="248">
        <v>2</v>
      </c>
      <c r="W15" s="248">
        <v>5</v>
      </c>
      <c r="X15" s="99">
        <v>1.016018996603961</v>
      </c>
      <c r="Y15" s="99">
        <v>-0.28693398997383923</v>
      </c>
    </row>
    <row r="16" spans="1:25" ht="28.35" customHeight="1" thickTop="1">
      <c r="A16" s="76" t="s">
        <v>3</v>
      </c>
      <c r="C16" s="100" t="s">
        <v>559</v>
      </c>
      <c r="D16" s="149">
        <v>0.10762663807187375</v>
      </c>
      <c r="E16" s="249"/>
      <c r="F16" s="250">
        <v>1</v>
      </c>
      <c r="G16" s="250">
        <v>2</v>
      </c>
      <c r="H16" s="149">
        <v>9.4599609657512115E-2</v>
      </c>
      <c r="I16" s="249"/>
      <c r="J16" s="250">
        <v>2</v>
      </c>
      <c r="K16" s="250">
        <v>3</v>
      </c>
      <c r="L16" s="149">
        <v>0.18114868128502748</v>
      </c>
      <c r="M16" s="249"/>
      <c r="N16" s="250">
        <v>4</v>
      </c>
      <c r="O16" s="250">
        <v>7</v>
      </c>
      <c r="P16" s="149">
        <v>0.1981503839381768</v>
      </c>
      <c r="Q16" s="249"/>
      <c r="R16" s="250">
        <v>7</v>
      </c>
      <c r="S16" s="250">
        <v>10</v>
      </c>
      <c r="T16" s="149">
        <v>0.18055775307312683</v>
      </c>
      <c r="U16" s="249"/>
      <c r="V16" s="250">
        <v>7</v>
      </c>
      <c r="W16" s="250">
        <v>10</v>
      </c>
      <c r="X16" s="101">
        <v>0.91489882401055489</v>
      </c>
      <c r="Y16" s="101">
        <v>-3.2621171057318765E-3</v>
      </c>
    </row>
    <row r="17" spans="1:25" ht="28.35" customHeight="1">
      <c r="A17" s="76" t="s">
        <v>12</v>
      </c>
      <c r="C17" s="96" t="s">
        <v>560</v>
      </c>
      <c r="D17" s="147">
        <v>0.19120038787636515</v>
      </c>
      <c r="E17" s="251"/>
      <c r="F17" s="247">
        <v>5</v>
      </c>
      <c r="G17" s="247">
        <v>8</v>
      </c>
      <c r="H17" s="147">
        <v>0.17991059245295507</v>
      </c>
      <c r="I17" s="251"/>
      <c r="J17" s="247">
        <v>6</v>
      </c>
      <c r="K17" s="247">
        <v>9</v>
      </c>
      <c r="L17" s="147">
        <v>0.17435320584926883</v>
      </c>
      <c r="M17" s="251"/>
      <c r="N17" s="247">
        <v>3</v>
      </c>
      <c r="O17" s="247">
        <v>6</v>
      </c>
      <c r="P17" s="147">
        <v>0.17405966188149427</v>
      </c>
      <c r="Q17" s="251"/>
      <c r="R17" s="247">
        <v>4</v>
      </c>
      <c r="S17" s="247">
        <v>7</v>
      </c>
      <c r="T17" s="147">
        <v>0.1603785702708076</v>
      </c>
      <c r="U17" s="251"/>
      <c r="V17" s="247">
        <v>3</v>
      </c>
      <c r="W17" s="247">
        <v>6</v>
      </c>
      <c r="X17" s="97">
        <v>-3.0889713206516456E-2</v>
      </c>
      <c r="Y17" s="97">
        <v>-8.0151296962916341E-2</v>
      </c>
    </row>
    <row r="18" spans="1:25" ht="28.35" customHeight="1">
      <c r="D18" s="150"/>
      <c r="E18" s="252"/>
      <c r="F18" s="252"/>
      <c r="G18" s="252"/>
      <c r="H18" s="150"/>
      <c r="I18" s="252"/>
      <c r="J18" s="252"/>
      <c r="K18" s="252"/>
      <c r="L18" s="150"/>
      <c r="M18" s="252"/>
      <c r="N18" s="252"/>
      <c r="O18" s="252"/>
      <c r="P18" s="150"/>
      <c r="Q18" s="252"/>
      <c r="R18" s="252"/>
      <c r="S18" s="252"/>
      <c r="T18" s="15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236"/>
      <c r="F19" s="236"/>
      <c r="G19" s="236"/>
      <c r="H19" s="151"/>
      <c r="I19" s="236"/>
      <c r="J19" s="236"/>
      <c r="K19" s="236"/>
      <c r="L19" s="151"/>
      <c r="M19" s="236"/>
      <c r="N19" s="236"/>
      <c r="O19" s="236"/>
      <c r="P19" s="151"/>
      <c r="Q19" s="236"/>
      <c r="R19" s="236"/>
      <c r="S19" s="236"/>
      <c r="T19" s="15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0.10136081022068345</v>
      </c>
      <c r="E20" s="249"/>
      <c r="F20" s="250">
        <v>1</v>
      </c>
      <c r="G20" s="250">
        <v>1</v>
      </c>
      <c r="H20" s="149">
        <v>7.4389780466215111E-2</v>
      </c>
      <c r="I20" s="249"/>
      <c r="J20" s="250">
        <v>1</v>
      </c>
      <c r="K20" s="250">
        <v>1</v>
      </c>
      <c r="L20" s="149">
        <v>7.0185627255490476E-2</v>
      </c>
      <c r="M20" s="249"/>
      <c r="N20" s="250">
        <v>1</v>
      </c>
      <c r="O20" s="250">
        <v>2</v>
      </c>
      <c r="P20" s="149">
        <v>5.6650522699576017E-2</v>
      </c>
      <c r="Q20" s="249"/>
      <c r="R20" s="250">
        <v>1</v>
      </c>
      <c r="S20" s="250">
        <v>1</v>
      </c>
      <c r="T20" s="149">
        <v>3.5314337998545151E-2</v>
      </c>
      <c r="U20" s="249"/>
      <c r="V20" s="250">
        <v>1</v>
      </c>
      <c r="W20" s="250">
        <v>1</v>
      </c>
      <c r="X20" s="101">
        <v>-5.6515198517543608E-2</v>
      </c>
      <c r="Y20" s="101">
        <v>-0.49684373596899667</v>
      </c>
    </row>
    <row r="21" spans="1:25" ht="28.35" customHeight="1">
      <c r="A21" s="76" t="s">
        <v>14</v>
      </c>
      <c r="C21" s="96" t="s">
        <v>562</v>
      </c>
      <c r="D21" s="147">
        <v>0.13533372188006923</v>
      </c>
      <c r="E21" s="251"/>
      <c r="F21" s="247">
        <v>3</v>
      </c>
      <c r="G21" s="247">
        <v>5</v>
      </c>
      <c r="H21" s="147">
        <v>0.12510074517578279</v>
      </c>
      <c r="I21" s="251"/>
      <c r="J21" s="247">
        <v>3</v>
      </c>
      <c r="K21" s="247">
        <v>6</v>
      </c>
      <c r="L21" s="147">
        <v>0.16318523988380879</v>
      </c>
      <c r="M21" s="251"/>
      <c r="N21" s="247">
        <v>3</v>
      </c>
      <c r="O21" s="247">
        <v>5</v>
      </c>
      <c r="P21" s="147">
        <v>0.10927351045126148</v>
      </c>
      <c r="Q21" s="251"/>
      <c r="R21" s="247">
        <v>2</v>
      </c>
      <c r="S21" s="247">
        <v>3</v>
      </c>
      <c r="T21" s="147">
        <v>9.9060601660037176E-2</v>
      </c>
      <c r="U21" s="251"/>
      <c r="V21" s="247">
        <v>2</v>
      </c>
      <c r="W21" s="247">
        <v>2</v>
      </c>
      <c r="X21" s="97">
        <v>0.30443059835105157</v>
      </c>
      <c r="Y21" s="97">
        <v>-0.39295611704483602</v>
      </c>
    </row>
    <row r="22" spans="1:25" ht="28.35" customHeight="1">
      <c r="A22" s="76" t="s">
        <v>15</v>
      </c>
      <c r="C22" s="96" t="s">
        <v>563</v>
      </c>
      <c r="D22" s="147">
        <v>0.12002256022384078</v>
      </c>
      <c r="E22" s="251"/>
      <c r="F22" s="247">
        <v>2</v>
      </c>
      <c r="G22" s="247">
        <v>3</v>
      </c>
      <c r="H22" s="147">
        <v>0.11811657855816773</v>
      </c>
      <c r="I22" s="251"/>
      <c r="J22" s="247">
        <v>2</v>
      </c>
      <c r="K22" s="247">
        <v>5</v>
      </c>
      <c r="L22" s="147">
        <v>0.10187448079039205</v>
      </c>
      <c r="M22" s="251"/>
      <c r="N22" s="247">
        <v>2</v>
      </c>
      <c r="O22" s="247">
        <v>3</v>
      </c>
      <c r="P22" s="147">
        <v>0.12127972081522896</v>
      </c>
      <c r="Q22" s="251"/>
      <c r="R22" s="247">
        <v>3</v>
      </c>
      <c r="S22" s="247">
        <v>4</v>
      </c>
      <c r="T22" s="147">
        <v>0.11381122446606055</v>
      </c>
      <c r="U22" s="251"/>
      <c r="V22" s="247">
        <v>3</v>
      </c>
      <c r="W22" s="247">
        <v>3</v>
      </c>
      <c r="X22" s="97">
        <v>-0.13750904374339878</v>
      </c>
      <c r="Y22" s="97">
        <v>0.11717108723457947</v>
      </c>
    </row>
    <row r="23" spans="1:25" ht="28.35" customHeight="1">
      <c r="D23" s="150"/>
      <c r="E23" s="253"/>
      <c r="F23" s="253"/>
      <c r="G23" s="253"/>
      <c r="H23" s="152"/>
      <c r="I23" s="253"/>
      <c r="J23" s="253"/>
      <c r="K23" s="253"/>
      <c r="L23" s="152"/>
      <c r="M23" s="253"/>
      <c r="N23" s="253"/>
      <c r="O23" s="253"/>
      <c r="P23" s="152"/>
      <c r="Q23" s="253"/>
      <c r="R23" s="253"/>
      <c r="S23" s="253"/>
      <c r="T23" s="15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236"/>
      <c r="F24" s="236"/>
      <c r="G24" s="236"/>
      <c r="H24" s="151"/>
      <c r="I24" s="236"/>
      <c r="J24" s="236"/>
      <c r="K24" s="236"/>
      <c r="L24" s="151"/>
      <c r="M24" s="236"/>
      <c r="N24" s="236"/>
      <c r="O24" s="236"/>
      <c r="P24" s="151"/>
      <c r="Q24" s="236"/>
      <c r="R24" s="236"/>
      <c r="S24" s="236"/>
      <c r="T24" s="151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0.30006390463656613</v>
      </c>
      <c r="E25" s="249"/>
      <c r="F25" s="249"/>
      <c r="G25" s="250">
        <v>14</v>
      </c>
      <c r="H25" s="149">
        <v>0.28205454577265998</v>
      </c>
      <c r="I25" s="249"/>
      <c r="J25" s="249"/>
      <c r="K25" s="250">
        <v>14</v>
      </c>
      <c r="L25" s="149">
        <v>0.25482591398949317</v>
      </c>
      <c r="M25" s="249"/>
      <c r="N25" s="249"/>
      <c r="O25" s="250">
        <v>14</v>
      </c>
      <c r="P25" s="149">
        <v>0.2710652269053046</v>
      </c>
      <c r="Q25" s="249"/>
      <c r="R25" s="249"/>
      <c r="S25" s="250">
        <v>14</v>
      </c>
      <c r="T25" s="149">
        <v>0.25053573943796487</v>
      </c>
      <c r="U25" s="249"/>
      <c r="V25" s="249"/>
      <c r="W25" s="250">
        <v>14</v>
      </c>
      <c r="X25" s="101">
        <v>-9.6536759259017502E-2</v>
      </c>
      <c r="Y25" s="101">
        <v>-1.6835707500710395E-2</v>
      </c>
    </row>
    <row r="26" spans="1:25" ht="28.35" customHeight="1">
      <c r="D26" s="150"/>
      <c r="E26" s="254"/>
      <c r="F26" s="254"/>
      <c r="G26" s="254"/>
      <c r="H26" s="150"/>
      <c r="I26" s="254"/>
      <c r="J26" s="254"/>
      <c r="K26" s="254"/>
      <c r="L26" s="150"/>
      <c r="M26" s="254"/>
      <c r="N26" s="254"/>
      <c r="O26" s="254"/>
      <c r="P26" s="150"/>
      <c r="Q26" s="254"/>
      <c r="R26" s="254"/>
      <c r="S26" s="254"/>
      <c r="T26" s="15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236"/>
      <c r="F27" s="236"/>
      <c r="G27" s="236"/>
      <c r="H27" s="151"/>
      <c r="I27" s="236"/>
      <c r="J27" s="236"/>
      <c r="K27" s="236"/>
      <c r="L27" s="151"/>
      <c r="M27" s="236"/>
      <c r="N27" s="236"/>
      <c r="O27" s="236"/>
      <c r="P27" s="151"/>
      <c r="Q27" s="236"/>
      <c r="R27" s="236"/>
      <c r="S27" s="236"/>
      <c r="T27" s="15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0.23919340960704769</v>
      </c>
      <c r="E28" s="251"/>
      <c r="F28" s="247"/>
      <c r="G28" s="247"/>
      <c r="H28" s="149">
        <v>0.22341942254260524</v>
      </c>
      <c r="I28" s="251"/>
      <c r="J28" s="247"/>
      <c r="K28" s="247"/>
      <c r="L28" s="149">
        <v>0.21332163389081141</v>
      </c>
      <c r="M28" s="251"/>
      <c r="N28" s="247"/>
      <c r="O28" s="247"/>
      <c r="P28" s="149">
        <v>0.21904954092691317</v>
      </c>
      <c r="Q28" s="251"/>
      <c r="R28" s="247"/>
      <c r="S28" s="247"/>
      <c r="T28" s="149">
        <v>0.20149793010441028</v>
      </c>
      <c r="U28" s="251"/>
      <c r="V28" s="247"/>
      <c r="W28" s="247"/>
      <c r="X28" s="105">
        <v>-4.5196556937068588E-2</v>
      </c>
      <c r="Y28" s="105">
        <v>-5.542665115931511E-2</v>
      </c>
    </row>
    <row r="29" spans="1:25" ht="28.35" customHeight="1">
      <c r="C29" s="96" t="s">
        <v>28</v>
      </c>
      <c r="D29" s="147">
        <v>0.18624358726241619</v>
      </c>
      <c r="E29" s="255"/>
      <c r="F29" s="255"/>
      <c r="G29" s="255"/>
      <c r="H29" s="147">
        <v>0.16120626547271183</v>
      </c>
      <c r="I29" s="255"/>
      <c r="J29" s="255"/>
      <c r="K29" s="255"/>
      <c r="L29" s="147">
        <v>0.18380880494600582</v>
      </c>
      <c r="M29" s="255"/>
      <c r="N29" s="255"/>
      <c r="O29" s="255"/>
      <c r="P29" s="147">
        <v>0.18300100775272737</v>
      </c>
      <c r="Q29" s="255"/>
      <c r="R29" s="255"/>
      <c r="S29" s="255"/>
      <c r="T29" s="147">
        <v>0.17423002078298339</v>
      </c>
      <c r="U29" s="255"/>
      <c r="V29" s="255"/>
      <c r="W29" s="255"/>
      <c r="X29" s="106">
        <v>0.1402088151289631</v>
      </c>
      <c r="Y29" s="106">
        <v>-5.2112760135926139E-2</v>
      </c>
    </row>
    <row r="30" spans="1:25" ht="28.35" customHeight="1">
      <c r="C30" s="96" t="s">
        <v>29</v>
      </c>
      <c r="D30" s="147">
        <v>0.2056325358565454</v>
      </c>
      <c r="E30" s="255"/>
      <c r="F30" s="255"/>
      <c r="G30" s="255"/>
      <c r="H30" s="147">
        <v>0.18422717830062002</v>
      </c>
      <c r="I30" s="255"/>
      <c r="J30" s="255"/>
      <c r="K30" s="255"/>
      <c r="L30" s="147">
        <v>0.19795844911912475</v>
      </c>
      <c r="M30" s="255"/>
      <c r="N30" s="255"/>
      <c r="O30" s="255"/>
      <c r="P30" s="147">
        <v>0.19424841034545087</v>
      </c>
      <c r="Q30" s="255"/>
      <c r="R30" s="255"/>
      <c r="S30" s="255"/>
      <c r="T30" s="147">
        <v>0.17990486383523918</v>
      </c>
      <c r="U30" s="255"/>
      <c r="V30" s="255"/>
      <c r="W30" s="255"/>
      <c r="X30" s="106">
        <v>7.4534446791005848E-2</v>
      </c>
      <c r="Y30" s="106">
        <v>-9.1198862004730707E-2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91" priority="1" operator="notEqual">
      <formula>""" """</formula>
    </cfRule>
    <cfRule type="cellIs" dxfId="9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tabSelected="1" zoomScale="55" zoomScaleNormal="55" workbookViewId="0">
      <selection activeCell="L10" sqref="L10"/>
    </sheetView>
  </sheetViews>
  <sheetFormatPr defaultRowHeight="12.75"/>
  <cols>
    <col min="1" max="1" width="17.5703125" bestFit="1" customWidth="1"/>
    <col min="2" max="2" width="95.5703125" bestFit="1" customWidth="1"/>
    <col min="3" max="3" width="18.28515625" customWidth="1"/>
    <col min="5" max="5" width="17.42578125" customWidth="1"/>
    <col min="6" max="6" width="111" bestFit="1" customWidth="1"/>
    <col min="7" max="7" width="15.85546875" bestFit="1" customWidth="1"/>
  </cols>
  <sheetData>
    <row r="1" spans="1:7" ht="26.25">
      <c r="A1" s="46"/>
      <c r="B1" s="47" t="s">
        <v>149</v>
      </c>
      <c r="C1" s="46"/>
      <c r="D1" s="46"/>
      <c r="E1" s="48"/>
      <c r="F1" s="48"/>
      <c r="G1" s="48"/>
    </row>
    <row r="2" spans="1:7" ht="26.25">
      <c r="A2" s="46"/>
      <c r="B2" s="49" t="s">
        <v>150</v>
      </c>
      <c r="C2" s="46"/>
      <c r="D2" s="46"/>
      <c r="E2" s="48"/>
      <c r="F2" s="48"/>
      <c r="G2" s="48"/>
    </row>
    <row r="3" spans="1:7" ht="26.25">
      <c r="A3" s="46"/>
      <c r="B3" s="47"/>
      <c r="C3" s="46"/>
      <c r="D3" s="46"/>
      <c r="E3" s="48"/>
      <c r="F3" s="48"/>
      <c r="G3" s="48"/>
    </row>
    <row r="4" spans="1:7" ht="26.25">
      <c r="A4" s="50"/>
      <c r="B4" s="51"/>
      <c r="C4" s="49"/>
      <c r="D4" s="49"/>
      <c r="E4" s="48"/>
      <c r="F4" s="48"/>
      <c r="G4" s="48"/>
    </row>
    <row r="5" spans="1:7" ht="26.25">
      <c r="A5" s="49"/>
      <c r="B5" s="47" t="s">
        <v>151</v>
      </c>
      <c r="C5" s="52"/>
      <c r="D5" s="49"/>
      <c r="E5" s="48"/>
      <c r="F5" s="48"/>
      <c r="G5" s="48"/>
    </row>
    <row r="6" spans="1:7" ht="26.25">
      <c r="A6" s="49"/>
      <c r="B6" s="53"/>
      <c r="C6" s="48"/>
      <c r="D6" s="48"/>
      <c r="E6" s="48"/>
      <c r="F6" s="48"/>
      <c r="G6" s="48"/>
    </row>
    <row r="7" spans="1:7" ht="26.25">
      <c r="A7" s="49"/>
      <c r="B7" s="53"/>
      <c r="C7" s="49"/>
      <c r="D7" s="49"/>
      <c r="E7" s="48"/>
      <c r="F7" s="48"/>
      <c r="G7" s="48"/>
    </row>
    <row r="8" spans="1:7" ht="27" thickBot="1">
      <c r="A8" s="54" t="s">
        <v>152</v>
      </c>
      <c r="B8" s="55" t="s">
        <v>35</v>
      </c>
      <c r="C8" s="56" t="s">
        <v>153</v>
      </c>
      <c r="D8" s="57"/>
      <c r="E8" s="54" t="s">
        <v>152</v>
      </c>
      <c r="F8" s="55" t="s">
        <v>35</v>
      </c>
      <c r="G8" s="58" t="s">
        <v>153</v>
      </c>
    </row>
    <row r="9" spans="1:7" s="169" customFormat="1" ht="27" thickTop="1">
      <c r="A9" s="59"/>
      <c r="B9" s="75"/>
      <c r="C9" s="60"/>
      <c r="D9" s="57"/>
      <c r="E9" s="61"/>
      <c r="F9" s="62"/>
      <c r="G9" s="63"/>
    </row>
    <row r="10" spans="1:7" s="170" customFormat="1" ht="26.25">
      <c r="A10" s="59" t="s">
        <v>213</v>
      </c>
      <c r="B10" s="69" t="s">
        <v>212</v>
      </c>
      <c r="C10" s="60">
        <v>3</v>
      </c>
      <c r="D10" s="57"/>
      <c r="E10" s="61" t="s">
        <v>154</v>
      </c>
      <c r="F10" s="69" t="s">
        <v>215</v>
      </c>
      <c r="G10" s="63">
        <v>32</v>
      </c>
    </row>
    <row r="11" spans="1:7" s="170" customFormat="1" ht="26.25">
      <c r="A11" s="59" t="s">
        <v>352</v>
      </c>
      <c r="B11" s="69" t="s">
        <v>379</v>
      </c>
      <c r="C11" s="60">
        <v>4</v>
      </c>
      <c r="D11" s="57"/>
      <c r="E11" s="61" t="s">
        <v>154</v>
      </c>
      <c r="F11" s="69" t="s">
        <v>155</v>
      </c>
      <c r="G11" s="64">
        <v>33</v>
      </c>
    </row>
    <row r="12" spans="1:7" ht="26.25">
      <c r="A12" s="59" t="s">
        <v>158</v>
      </c>
      <c r="B12" s="69" t="s">
        <v>159</v>
      </c>
      <c r="C12" s="65">
        <v>5</v>
      </c>
      <c r="D12" s="57"/>
      <c r="E12" s="61" t="s">
        <v>154</v>
      </c>
      <c r="F12" s="69" t="s">
        <v>156</v>
      </c>
      <c r="G12" s="64">
        <v>34</v>
      </c>
    </row>
    <row r="13" spans="1:7" ht="26.25">
      <c r="A13" s="61" t="s">
        <v>158</v>
      </c>
      <c r="B13" s="69" t="s">
        <v>161</v>
      </c>
      <c r="C13" s="66">
        <v>6</v>
      </c>
      <c r="D13" s="57"/>
      <c r="E13" s="61" t="s">
        <v>154</v>
      </c>
      <c r="F13" s="69" t="s">
        <v>157</v>
      </c>
      <c r="G13" s="64">
        <v>35</v>
      </c>
    </row>
    <row r="14" spans="1:7" ht="26.25">
      <c r="A14" s="61" t="s">
        <v>158</v>
      </c>
      <c r="B14" s="69" t="s">
        <v>164</v>
      </c>
      <c r="C14" s="66">
        <v>7</v>
      </c>
      <c r="D14" s="57"/>
      <c r="E14" s="61" t="s">
        <v>154</v>
      </c>
      <c r="F14" s="69" t="s">
        <v>160</v>
      </c>
      <c r="G14" s="64">
        <v>36</v>
      </c>
    </row>
    <row r="15" spans="1:7" ht="26.25">
      <c r="A15" s="61" t="s">
        <v>158</v>
      </c>
      <c r="B15" s="69" t="s">
        <v>166</v>
      </c>
      <c r="C15" s="66">
        <v>8</v>
      </c>
      <c r="D15" s="57"/>
      <c r="E15" s="61" t="s">
        <v>162</v>
      </c>
      <c r="F15" s="69" t="s">
        <v>163</v>
      </c>
      <c r="G15" s="64">
        <v>37</v>
      </c>
    </row>
    <row r="16" spans="1:7" ht="26.25">
      <c r="A16" s="61" t="s">
        <v>158</v>
      </c>
      <c r="B16" s="69" t="s">
        <v>168</v>
      </c>
      <c r="C16" s="66">
        <v>9</v>
      </c>
      <c r="D16" s="57"/>
      <c r="E16" s="61" t="s">
        <v>162</v>
      </c>
      <c r="F16" s="69" t="s">
        <v>165</v>
      </c>
      <c r="G16" s="67">
        <v>38</v>
      </c>
    </row>
    <row r="17" spans="1:7" ht="26.25">
      <c r="A17" s="61" t="s">
        <v>158</v>
      </c>
      <c r="B17" s="69" t="s">
        <v>308</v>
      </c>
      <c r="C17" s="66">
        <v>10</v>
      </c>
      <c r="D17" s="57"/>
      <c r="E17" s="61" t="s">
        <v>162</v>
      </c>
      <c r="F17" s="69" t="s">
        <v>167</v>
      </c>
      <c r="G17" s="64">
        <v>39</v>
      </c>
    </row>
    <row r="18" spans="1:7" ht="26.25">
      <c r="A18" s="61" t="s">
        <v>158</v>
      </c>
      <c r="B18" s="69" t="s">
        <v>359</v>
      </c>
      <c r="C18" s="66">
        <v>11</v>
      </c>
      <c r="D18" s="57"/>
      <c r="E18" s="61" t="s">
        <v>162</v>
      </c>
      <c r="F18" s="69" t="s">
        <v>169</v>
      </c>
      <c r="G18" s="64">
        <v>40</v>
      </c>
    </row>
    <row r="19" spans="1:7" ht="26.25">
      <c r="A19" s="61" t="s">
        <v>158</v>
      </c>
      <c r="B19" s="69" t="s">
        <v>170</v>
      </c>
      <c r="C19" s="66">
        <v>12</v>
      </c>
      <c r="D19" s="57"/>
      <c r="E19" s="61" t="s">
        <v>162</v>
      </c>
      <c r="F19" s="69" t="s">
        <v>171</v>
      </c>
      <c r="G19" s="64">
        <v>41</v>
      </c>
    </row>
    <row r="20" spans="1:7" ht="26.25">
      <c r="A20" s="61" t="s">
        <v>172</v>
      </c>
      <c r="B20" s="69" t="s">
        <v>173</v>
      </c>
      <c r="C20" s="66">
        <v>13</v>
      </c>
      <c r="D20" s="57"/>
      <c r="E20" s="61" t="s">
        <v>174</v>
      </c>
      <c r="F20" s="69" t="s">
        <v>175</v>
      </c>
      <c r="G20" s="64">
        <v>42</v>
      </c>
    </row>
    <row r="21" spans="1:7" ht="26.25">
      <c r="A21" s="61" t="s">
        <v>172</v>
      </c>
      <c r="B21" s="69" t="s">
        <v>176</v>
      </c>
      <c r="C21" s="66">
        <v>14</v>
      </c>
      <c r="D21" s="57"/>
      <c r="E21" s="61" t="s">
        <v>174</v>
      </c>
      <c r="F21" s="69" t="s">
        <v>177</v>
      </c>
      <c r="G21" s="64">
        <v>43</v>
      </c>
    </row>
    <row r="22" spans="1:7" ht="26.25">
      <c r="A22" s="61" t="s">
        <v>172</v>
      </c>
      <c r="B22" s="69" t="s">
        <v>178</v>
      </c>
      <c r="C22" s="66">
        <v>15</v>
      </c>
      <c r="D22" s="57"/>
      <c r="E22" s="61" t="s">
        <v>174</v>
      </c>
      <c r="F22" s="69" t="s">
        <v>179</v>
      </c>
      <c r="G22" s="64">
        <v>44</v>
      </c>
    </row>
    <row r="23" spans="1:7" ht="26.25">
      <c r="A23" s="61" t="s">
        <v>172</v>
      </c>
      <c r="B23" s="69" t="s">
        <v>180</v>
      </c>
      <c r="C23" s="66">
        <v>16</v>
      </c>
      <c r="D23" s="57"/>
      <c r="E23" s="61" t="s">
        <v>174</v>
      </c>
      <c r="F23" s="69" t="s">
        <v>181</v>
      </c>
      <c r="G23" s="64">
        <v>45</v>
      </c>
    </row>
    <row r="24" spans="1:7" ht="26.25">
      <c r="A24" s="61" t="s">
        <v>172</v>
      </c>
      <c r="B24" s="69" t="s">
        <v>182</v>
      </c>
      <c r="C24" s="66">
        <v>17</v>
      </c>
      <c r="D24" s="57"/>
      <c r="E24" s="61" t="s">
        <v>174</v>
      </c>
      <c r="F24" s="69" t="s">
        <v>183</v>
      </c>
      <c r="G24" s="64">
        <v>46</v>
      </c>
    </row>
    <row r="25" spans="1:7" ht="26.25">
      <c r="A25" s="61" t="s">
        <v>172</v>
      </c>
      <c r="B25" s="69" t="s">
        <v>184</v>
      </c>
      <c r="C25" s="66">
        <v>18</v>
      </c>
      <c r="D25" s="57"/>
      <c r="E25" s="61" t="s">
        <v>174</v>
      </c>
      <c r="F25" s="69" t="s">
        <v>185</v>
      </c>
      <c r="G25" s="64">
        <v>47</v>
      </c>
    </row>
    <row r="26" spans="1:7" ht="26.25">
      <c r="A26" s="68" t="s">
        <v>172</v>
      </c>
      <c r="B26" s="69" t="s">
        <v>186</v>
      </c>
      <c r="C26" s="66">
        <v>19</v>
      </c>
      <c r="D26" s="57"/>
      <c r="E26" s="68" t="s">
        <v>174</v>
      </c>
      <c r="F26" s="69" t="s">
        <v>187</v>
      </c>
      <c r="G26" s="64">
        <v>48</v>
      </c>
    </row>
    <row r="27" spans="1:7" ht="26.25">
      <c r="A27" s="68" t="s">
        <v>172</v>
      </c>
      <c r="B27" s="69" t="s">
        <v>361</v>
      </c>
      <c r="C27" s="66">
        <v>20</v>
      </c>
      <c r="D27" s="57"/>
      <c r="E27" s="68" t="s">
        <v>174</v>
      </c>
      <c r="F27" s="69" t="s">
        <v>188</v>
      </c>
      <c r="G27" s="70">
        <v>49</v>
      </c>
    </row>
    <row r="28" spans="1:7" ht="26.25">
      <c r="A28" s="68" t="s">
        <v>172</v>
      </c>
      <c r="B28" s="69" t="s">
        <v>189</v>
      </c>
      <c r="C28" s="66">
        <v>21</v>
      </c>
      <c r="D28" s="57"/>
      <c r="E28" s="68" t="s">
        <v>190</v>
      </c>
      <c r="F28" s="69" t="s">
        <v>191</v>
      </c>
      <c r="G28" s="70">
        <v>50</v>
      </c>
    </row>
    <row r="29" spans="1:7" ht="26.25">
      <c r="A29" s="68" t="s">
        <v>172</v>
      </c>
      <c r="B29" s="69" t="s">
        <v>192</v>
      </c>
      <c r="C29" s="66">
        <v>22</v>
      </c>
      <c r="D29" s="57"/>
      <c r="E29" s="68" t="s">
        <v>190</v>
      </c>
      <c r="F29" s="69" t="s">
        <v>193</v>
      </c>
      <c r="G29" s="70">
        <v>51</v>
      </c>
    </row>
    <row r="30" spans="1:7" ht="26.25">
      <c r="A30" s="68" t="s">
        <v>172</v>
      </c>
      <c r="B30" s="69" t="s">
        <v>194</v>
      </c>
      <c r="C30" s="66">
        <v>23</v>
      </c>
      <c r="D30" s="57"/>
      <c r="E30" s="68" t="s">
        <v>190</v>
      </c>
      <c r="F30" s="69" t="s">
        <v>195</v>
      </c>
      <c r="G30" s="70">
        <v>52</v>
      </c>
    </row>
    <row r="31" spans="1:7" ht="26.25">
      <c r="A31" s="68" t="s">
        <v>172</v>
      </c>
      <c r="B31" s="69" t="s">
        <v>196</v>
      </c>
      <c r="C31" s="66">
        <v>24</v>
      </c>
      <c r="D31" s="57"/>
      <c r="E31" s="61" t="s">
        <v>190</v>
      </c>
      <c r="F31" s="69" t="s">
        <v>197</v>
      </c>
      <c r="G31" s="70">
        <v>53</v>
      </c>
    </row>
    <row r="32" spans="1:7" ht="26.25">
      <c r="A32" s="61" t="s">
        <v>154</v>
      </c>
      <c r="B32" s="69" t="s">
        <v>198</v>
      </c>
      <c r="C32" s="66">
        <v>25</v>
      </c>
      <c r="D32" s="57"/>
      <c r="E32" s="61" t="s">
        <v>190</v>
      </c>
      <c r="F32" s="69" t="s">
        <v>199</v>
      </c>
      <c r="G32" s="70">
        <v>54</v>
      </c>
    </row>
    <row r="33" spans="1:7" ht="26.25">
      <c r="A33" s="61" t="s">
        <v>154</v>
      </c>
      <c r="B33" s="69" t="s">
        <v>200</v>
      </c>
      <c r="C33" s="66">
        <v>26</v>
      </c>
      <c r="D33" s="57"/>
      <c r="E33" s="61" t="s">
        <v>190</v>
      </c>
      <c r="F33" s="69" t="s">
        <v>201</v>
      </c>
      <c r="G33" s="70">
        <v>55</v>
      </c>
    </row>
    <row r="34" spans="1:7" ht="26.25">
      <c r="A34" s="61" t="s">
        <v>154</v>
      </c>
      <c r="B34" s="69" t="s">
        <v>202</v>
      </c>
      <c r="C34" s="66">
        <v>27</v>
      </c>
      <c r="D34" s="57"/>
      <c r="E34" s="61" t="s">
        <v>190</v>
      </c>
      <c r="F34" s="69" t="s">
        <v>203</v>
      </c>
      <c r="G34" s="70">
        <v>56</v>
      </c>
    </row>
    <row r="35" spans="1:7" ht="26.25">
      <c r="A35" s="61" t="s">
        <v>154</v>
      </c>
      <c r="B35" s="69" t="s">
        <v>204</v>
      </c>
      <c r="C35" s="72">
        <v>28</v>
      </c>
      <c r="D35" s="57"/>
      <c r="E35" s="68" t="s">
        <v>205</v>
      </c>
      <c r="F35" s="69" t="s">
        <v>206</v>
      </c>
      <c r="G35" s="71">
        <v>57</v>
      </c>
    </row>
    <row r="36" spans="1:7" ht="26.25">
      <c r="A36" s="68" t="s">
        <v>154</v>
      </c>
      <c r="B36" s="69" t="s">
        <v>207</v>
      </c>
      <c r="C36" s="66">
        <v>29</v>
      </c>
      <c r="D36" s="57"/>
      <c r="E36" s="61" t="s">
        <v>205</v>
      </c>
      <c r="F36" s="69" t="s">
        <v>208</v>
      </c>
      <c r="G36" s="67">
        <v>58</v>
      </c>
    </row>
    <row r="37" spans="1:7" ht="26.25">
      <c r="A37" s="61" t="s">
        <v>154</v>
      </c>
      <c r="B37" s="69" t="s">
        <v>209</v>
      </c>
      <c r="C37" s="72">
        <v>30</v>
      </c>
      <c r="D37" s="57"/>
      <c r="E37" s="61" t="s">
        <v>205</v>
      </c>
      <c r="F37" s="69" t="s">
        <v>210</v>
      </c>
      <c r="G37" s="71">
        <v>59</v>
      </c>
    </row>
    <row r="38" spans="1:7" ht="26.25">
      <c r="A38" s="61" t="s">
        <v>154</v>
      </c>
      <c r="B38" s="69" t="s">
        <v>362</v>
      </c>
      <c r="C38" s="74">
        <v>31</v>
      </c>
      <c r="D38" s="49"/>
      <c r="E38" s="73" t="s">
        <v>205</v>
      </c>
      <c r="F38" s="69" t="s">
        <v>211</v>
      </c>
      <c r="G38" s="67">
        <v>60</v>
      </c>
    </row>
    <row r="39" spans="1:7" ht="25.5">
      <c r="D39" s="48"/>
    </row>
    <row r="40" spans="1:7" ht="26.25">
      <c r="D40" s="48"/>
      <c r="E40" s="48"/>
      <c r="F40" s="48"/>
      <c r="G40" s="67"/>
    </row>
    <row r="41" spans="1:7" ht="15">
      <c r="A41" s="42"/>
      <c r="B41" s="42"/>
      <c r="C41" s="42"/>
      <c r="D41" s="42"/>
      <c r="E41" s="42"/>
      <c r="F41" s="42"/>
      <c r="G41" s="42"/>
    </row>
    <row r="42" spans="1:7" ht="15">
      <c r="A42" s="42"/>
      <c r="B42" s="42"/>
      <c r="C42" s="42"/>
      <c r="D42" s="42"/>
      <c r="E42" s="42"/>
      <c r="F42" s="42"/>
      <c r="G42" s="42"/>
    </row>
    <row r="43" spans="1:7" ht="1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3"/>
    </row>
    <row r="45" spans="1:7" ht="15.75">
      <c r="A45" s="45"/>
      <c r="B45" s="44"/>
      <c r="C45" s="42"/>
      <c r="D45" s="42"/>
      <c r="E45" s="42"/>
      <c r="F45" s="42"/>
      <c r="G45" s="43"/>
    </row>
    <row r="46" spans="1:7" ht="15.75">
      <c r="A46" s="42"/>
      <c r="B46" s="42"/>
      <c r="C46" s="42"/>
      <c r="D46" s="42"/>
      <c r="E46" s="42"/>
      <c r="F46" s="42"/>
      <c r="G46" s="43"/>
    </row>
    <row r="47" spans="1:7" ht="15">
      <c r="A47" s="42"/>
      <c r="B47" s="42"/>
      <c r="C47" s="42"/>
      <c r="D47" s="42"/>
      <c r="E47" s="42"/>
      <c r="F47" s="42"/>
      <c r="G47" s="42"/>
    </row>
    <row r="48" spans="1:7" ht="15">
      <c r="A48" s="42"/>
      <c r="B48" s="42"/>
      <c r="C48" s="42"/>
      <c r="D48" s="42"/>
      <c r="E48" s="42"/>
      <c r="F48" s="42"/>
      <c r="G48" s="42"/>
    </row>
    <row r="49" spans="1:7" ht="15">
      <c r="A49" s="42"/>
      <c r="B49" s="42"/>
      <c r="C49" s="42"/>
      <c r="D49" s="42"/>
      <c r="E49" s="42"/>
      <c r="F49" s="42"/>
      <c r="G49" s="42"/>
    </row>
    <row r="50" spans="1:7" ht="15">
      <c r="A50" s="42"/>
      <c r="B50" s="42"/>
      <c r="C50" s="42"/>
      <c r="D50" s="42"/>
      <c r="E50" s="42"/>
      <c r="F50" s="42"/>
      <c r="G50" s="42"/>
    </row>
    <row r="51" spans="1:7" ht="15">
      <c r="A51" s="42"/>
      <c r="B51" s="42"/>
      <c r="C51" s="42"/>
      <c r="D51" s="42"/>
      <c r="E51" s="42"/>
      <c r="F51" s="42"/>
      <c r="G51" s="42"/>
    </row>
    <row r="52" spans="1:7" ht="15">
      <c r="A52" s="42"/>
      <c r="B52" s="42"/>
      <c r="C52" s="42"/>
      <c r="D52" s="42"/>
      <c r="E52" s="42"/>
      <c r="F52" s="42"/>
    </row>
    <row r="53" spans="1:7" ht="15">
      <c r="A53" s="42"/>
      <c r="B53" s="42"/>
      <c r="C53" s="42"/>
      <c r="D53" s="42"/>
      <c r="E53" s="42"/>
      <c r="F53" s="42"/>
    </row>
    <row r="54" spans="1:7" ht="15">
      <c r="A54" s="42"/>
      <c r="B54" s="42"/>
      <c r="C54" s="42"/>
      <c r="D54" s="42"/>
      <c r="E54" s="42"/>
      <c r="F54" s="42"/>
    </row>
    <row r="55" spans="1:7" ht="15">
      <c r="A55" s="42"/>
      <c r="B55" s="42"/>
      <c r="C55" s="42"/>
      <c r="D55" s="42"/>
      <c r="E55" s="42"/>
      <c r="F55" s="42"/>
    </row>
    <row r="56" spans="1:7" ht="15">
      <c r="A56" s="42"/>
      <c r="B56" s="42"/>
      <c r="C56" s="42"/>
      <c r="D56" s="42"/>
      <c r="E56" s="42"/>
      <c r="F56" s="42"/>
    </row>
    <row r="57" spans="1:7" ht="15">
      <c r="A57" s="42"/>
      <c r="B57" s="42"/>
      <c r="C57" s="42"/>
      <c r="D57" s="42"/>
      <c r="E57" s="42"/>
      <c r="F57" s="42"/>
    </row>
    <row r="58" spans="1:7" ht="15">
      <c r="A58" s="42"/>
      <c r="B58" s="42"/>
      <c r="C58" s="42"/>
      <c r="D58" s="42"/>
      <c r="E58" s="42"/>
      <c r="F58" s="42"/>
    </row>
    <row r="59" spans="1:7" ht="15">
      <c r="A59" s="42"/>
      <c r="B59" s="42"/>
      <c r="C59" s="42"/>
      <c r="D59" s="42"/>
      <c r="E59" s="42"/>
      <c r="F59" s="42"/>
    </row>
    <row r="60" spans="1:7" ht="15">
      <c r="A60" s="42"/>
      <c r="B60" s="42"/>
      <c r="C60" s="42"/>
      <c r="D60" s="42"/>
      <c r="E60" s="42"/>
      <c r="F60" s="42"/>
    </row>
    <row r="61" spans="1:7" ht="15">
      <c r="A61" s="42"/>
      <c r="B61" s="42"/>
      <c r="C61" s="42"/>
      <c r="D61" s="42"/>
      <c r="E61" s="42"/>
      <c r="F61" s="42"/>
    </row>
    <row r="62" spans="1:7" ht="15">
      <c r="A62" s="42"/>
      <c r="B62" s="42"/>
      <c r="C62" s="42"/>
      <c r="D62" s="42"/>
      <c r="E62" s="42"/>
      <c r="F62" s="42"/>
    </row>
    <row r="63" spans="1:7" ht="15">
      <c r="A63" s="42"/>
      <c r="B63" s="42"/>
      <c r="C63" s="42"/>
      <c r="D63" s="42"/>
      <c r="E63" s="42"/>
      <c r="F63" s="42"/>
    </row>
    <row r="64" spans="1:7" ht="15">
      <c r="A64" s="42"/>
      <c r="B64" s="42"/>
      <c r="C64" s="42"/>
      <c r="D64" s="42"/>
      <c r="E64" s="42"/>
      <c r="F64" s="42"/>
    </row>
    <row r="65" spans="1:6" ht="15">
      <c r="A65" s="42"/>
      <c r="B65" s="42"/>
      <c r="C65" s="42"/>
      <c r="D65" s="42"/>
      <c r="E65" s="42"/>
      <c r="F65" s="42"/>
    </row>
    <row r="66" spans="1:6" ht="15">
      <c r="A66" s="42"/>
      <c r="B66" s="42"/>
      <c r="C66" s="42"/>
      <c r="D66" s="42"/>
      <c r="E66" s="42"/>
      <c r="F66" s="42"/>
    </row>
    <row r="67" spans="1:6" ht="15">
      <c r="A67" s="42"/>
      <c r="B67" s="42"/>
      <c r="C67" s="42"/>
      <c r="D67" s="42"/>
      <c r="E67" s="42"/>
      <c r="F67" s="42"/>
    </row>
  </sheetData>
  <hyperlinks>
    <hyperlink ref="B13" location="'PAGE 6'!A1" display="Average Length of Stay" xr:uid="{00000000-0004-0000-0100-000000000000}"/>
    <hyperlink ref="B14" location="'PAGE 7'!A1" display="Acute ALOS" xr:uid="{00000000-0004-0000-0100-000001000000}"/>
    <hyperlink ref="B15" location="'PAGE 8'!A1" display="Adjusted Admissions" xr:uid="{00000000-0004-0000-0100-000002000000}"/>
    <hyperlink ref="B16" location="'PAGE 9'!A1" display="Adjusted Days" xr:uid="{00000000-0004-0000-0100-000003000000}"/>
    <hyperlink ref="B19" location="'PAGE 12'!Print_Area" display="Acute Care Ave Daily Census" xr:uid="{00000000-0004-0000-0100-000004000000}"/>
    <hyperlink ref="B20" location="'PAGE 13'!Print_Area" display="Age of Plant" xr:uid="{00000000-0004-0000-0100-000005000000}"/>
    <hyperlink ref="B23" location="'PAGE 16'!Print_Area" display="Long Term Debt to Capitalization" xr:uid="{00000000-0004-0000-0100-000006000000}"/>
    <hyperlink ref="B24" location="'PAGE 17'!Print_Area" display="Debt per Staffed Bed" xr:uid="{00000000-0004-0000-0100-000007000000}"/>
    <hyperlink ref="B26" location="'PAGE 19'!Print_Area" display="Long Term Debt to Total Assets" xr:uid="{00000000-0004-0000-0100-000008000000}"/>
    <hyperlink ref="B31" location="'PAGE 24'!Print_Area" display="Capital Acquisitions As a % of Net Patient Rev" xr:uid="{00000000-0004-0000-0100-000009000000}"/>
    <hyperlink ref="B32" location="'PAGE 25'!Print_Area" display="Deduction %" xr:uid="{00000000-0004-0000-0100-00000A000000}"/>
    <hyperlink ref="B33" location="'PAGE 26'!Print_Area" display="Bad Debt %" xr:uid="{00000000-0004-0000-0100-00000B000000}"/>
    <hyperlink ref="B34" location="'PAGE 27'!Print_Area" display="Free Care %" xr:uid="{00000000-0004-0000-0100-00000C000000}"/>
    <hyperlink ref="B35" location="'PAGE 28'!Print_Area" display="Operating Margin %" xr:uid="{00000000-0004-0000-0100-00000D000000}"/>
    <hyperlink ref="B21" location="'PAGE 14'!Print_Area" display="Age of Plant - Building" xr:uid="{00000000-0004-0000-0100-00000E000000}"/>
    <hyperlink ref="B22" location="'PAGE 15'!Print_Area" display="Age of Plant - Equipment" xr:uid="{00000000-0004-0000-0100-00000F000000}"/>
    <hyperlink ref="B28" location="'PAGE 21'!Print_Area" display="Depreciation Rate" xr:uid="{00000000-0004-0000-0100-000010000000}"/>
    <hyperlink ref="B30" location="'PAGE 23'!Print_Area" display="Capital Expenditure Growth Rate" xr:uid="{00000000-0004-0000-0100-000011000000}"/>
    <hyperlink ref="B36" location="'PAGE 29'!Print_Area" display="Total Margin %" xr:uid="{00000000-0004-0000-0100-000012000000}"/>
    <hyperlink ref="B37" location="'PAGE 30'!Print_Area" display="Outpatient Gross Revenue %" xr:uid="{00000000-0004-0000-0100-000013000000}"/>
    <hyperlink ref="B25" location="'PAGE 18'!Print_Area" display="Net Prop, Plant &amp; Equip per Staffed Bed" xr:uid="{00000000-0004-0000-0100-000014000000}"/>
    <hyperlink ref="B12" location="'PAGE 5'!A1" display="Average Daily Census" xr:uid="{00000000-0004-0000-0100-000015000000}"/>
    <hyperlink ref="B27" location="'PAGE 20'!Print_Area" display="Debt Service Coverage Ratio" xr:uid="{00000000-0004-0000-0100-000016000000}"/>
    <hyperlink ref="B29" location="'PAGE 22'!Print_Area" display="Capital Expenditures to Depreciation" xr:uid="{00000000-0004-0000-0100-000017000000}"/>
    <hyperlink ref="F10" location="'PAGE 32'!Print_Area" display="  SNF/Rehab/Swing Gross Revenue %" xr:uid="{00000000-0004-0000-0100-000018000000}"/>
    <hyperlink ref="F15" location="'PAGE 37'!Print_Area" display="   Adjusted Admissions Per FTE" xr:uid="{00000000-0004-0000-0100-000019000000}"/>
    <hyperlink ref="F16" location="'PAGE 38'!Print_Area" display="   FTEs per 100 Adj Discharges" xr:uid="{00000000-0004-0000-0100-00001A000000}"/>
    <hyperlink ref="F17" location="'PAGE 39'!Print_Area" display="   FTEs Per Adjusted Occupied Bed" xr:uid="{00000000-0004-0000-0100-00001B000000}"/>
    <hyperlink ref="F20" location="'PAGE 42'!Print_Area" display="   Cost per Adjusted Admission" xr:uid="{00000000-0004-0000-0100-00001C000000}"/>
    <hyperlink ref="F21" location="'PAGE 43'!Print_Area" display="   Salary per FTE - Non-MD" xr:uid="{00000000-0004-0000-0100-00001D000000}"/>
    <hyperlink ref="F22" location="'PAGE 44'!Print_Area" display="   Salary &amp; Benefits per FTE - Non-MD" xr:uid="{00000000-0004-0000-0100-00001E000000}"/>
    <hyperlink ref="F23" location="'PAGE 45'!Print_Area" display="   Fringe Benefit % - Non-MD" xr:uid="{00000000-0004-0000-0100-00001F000000}"/>
    <hyperlink ref="F11" location="'PAGE 33'!Print_Area" display="   All Net Patient Revenue %" xr:uid="{00000000-0004-0000-0100-000020000000}"/>
    <hyperlink ref="F12" location="'PAGE 34'!Print_Area" display="   Medicare Net Patient Revenue % incl Phys" xr:uid="{00000000-0004-0000-0100-000021000000}"/>
    <hyperlink ref="F13" location="'PAGE 35'!Print_Area" display="   Medicaid Net Patient Revenue % incl Phys" xr:uid="{00000000-0004-0000-0100-000022000000}"/>
    <hyperlink ref="F14" location="'PAGE 36'!Print_Area" display="   Commercial/Self Pay Net Patient Rev % incl Phys" xr:uid="{00000000-0004-0000-0100-000023000000}"/>
    <hyperlink ref="F18" location="'PAGE 40'!Print_Area" display="   Overhead Expense w/ fringe, as a % of Total Operating Exp" xr:uid="{00000000-0004-0000-0100-000024000000}"/>
    <hyperlink ref="F19" location="'PAGE 41'!Print_Area" display="   Return On Assets" xr:uid="{00000000-0004-0000-0100-000025000000}"/>
    <hyperlink ref="F24" location="'PAGE 46'!Print_Area" display="   Compensation Ratio" xr:uid="{00000000-0004-0000-0100-000026000000}"/>
    <hyperlink ref="F25" location="'PAGE 47'!Print_Area" display="   Capital Cost % of Total Expense" xr:uid="{00000000-0004-0000-0100-000027000000}"/>
    <hyperlink ref="F26" location="'PAGE 48'!Print_Area" display="   Capital Cost per Adjusted Admission" xr:uid="{00000000-0004-0000-0100-000028000000}"/>
    <hyperlink ref="F27" location="'PAGE 49'!Print_Area" display="   Contractual Allowance %" xr:uid="{00000000-0004-0000-0100-000029000000}"/>
    <hyperlink ref="F28" location="'PAGE 50'!Print_Area" display="   Current Ratio" xr:uid="{00000000-0004-0000-0100-00002A000000}"/>
    <hyperlink ref="F29" location="'PAGE 51'!Print_Area" display="   Days Payable" xr:uid="{00000000-0004-0000-0100-00002B000000}"/>
    <hyperlink ref="F30" location="'PAGE 52'!Print_Area" display="   Days Receivable" xr:uid="{00000000-0004-0000-0100-00002C000000}"/>
    <hyperlink ref="F31" location="'PAGE 53'!Print_Area" display="   Days Cash on Hand" xr:uid="{00000000-0004-0000-0100-00002D000000}"/>
    <hyperlink ref="F32" location="'PAGE 54'!Print_Area" display="   Cash Flow Margin" xr:uid="{00000000-0004-0000-0100-00002E000000}"/>
    <hyperlink ref="F33" location="'PAGE 55'!Print_Area" display="   Cash to Long Term Debt" xr:uid="{00000000-0004-0000-0100-00002F000000}"/>
    <hyperlink ref="F34" location="'PAGE 56'!Print_Area" display="   Cash Flow to Debt" xr:uid="{00000000-0004-0000-0100-000030000000}"/>
    <hyperlink ref="F35" location="'PAGE 57'!Print_Area" display="   Gross Price per Discharge" xr:uid="{00000000-0004-0000-0100-000031000000}"/>
    <hyperlink ref="F36" location="'PAGE 58'!Print_Area" display="   Gross Price per Visit" xr:uid="{00000000-0004-0000-0100-000032000000}"/>
    <hyperlink ref="F37" location="'PAGE 59'!Print_Area" display="   Gross Revenue per Adjusted Admission" xr:uid="{00000000-0004-0000-0100-000033000000}"/>
    <hyperlink ref="F38" location="'PAGE 60'!Print_Area" display="   Net Revenue per Adjusted Admission" xr:uid="{00000000-0004-0000-0100-000034000000}"/>
    <hyperlink ref="B17" location="'PAGE 10'!Print_Area" display="Acute Admissions" xr:uid="{00000000-0004-0000-0100-000035000000}"/>
    <hyperlink ref="B38" location="'PAGE 31'!Print_Area" display="Inpatient Gross Revenue %" xr:uid="{00000000-0004-0000-0100-000036000000}"/>
    <hyperlink ref="B18" location="'PAGE 11'!Print_Area" display="Acute Days" xr:uid="{00000000-0004-0000-0100-000037000000}"/>
    <hyperlink ref="B11" location="'Hospital Summary'!Print_Area" display="Hospital Summary Information" xr:uid="{00000000-0004-0000-0100-000038000000}"/>
    <hyperlink ref="B10" location="GENERAL!A1" display="General Information by Hospital" xr:uid="{00000000-0004-0000-0100-000039000000}"/>
  </hyperlinks>
  <pageMargins left="0.7" right="0.7" top="0.75" bottom="0.75" header="0.3" footer="0.3"/>
  <pageSetup scale="43" orientation="landscape" r:id="rId1"/>
  <headerFooter differentFirst="1">
    <oddFooter xml:space="preserve">&amp;L&amp;D&amp;CGreen Mountain Care Board&amp;R&amp;P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140625" style="86" bestFit="1" customWidth="1"/>
    <col min="5" max="7" width="7.7109375" style="86" customWidth="1"/>
    <col min="8" max="8" width="10.140625" style="86" bestFit="1" customWidth="1"/>
    <col min="9" max="11" width="7.7109375" style="86" customWidth="1"/>
    <col min="12" max="12" width="10.140625" style="86" bestFit="1" customWidth="1"/>
    <col min="13" max="15" width="7.7109375" style="86" customWidth="1"/>
    <col min="16" max="16" width="10.140625" style="86" bestFit="1" customWidth="1"/>
    <col min="17" max="19" width="7.7109375" style="86" customWidth="1"/>
    <col min="20" max="20" width="10.140625" style="86" bestFit="1" customWidth="1"/>
    <col min="21" max="23" width="7.7109375" style="85" customWidth="1"/>
    <col min="24" max="24" width="10.28515625" style="82" bestFit="1" customWidth="1"/>
    <col min="25" max="25" width="11.1406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361</v>
      </c>
    </row>
    <row r="3" spans="1:25" ht="15.75">
      <c r="A3" s="84" t="s">
        <v>104</v>
      </c>
    </row>
    <row r="4" spans="1:25" ht="15.75">
      <c r="A4" s="87" t="s">
        <v>59</v>
      </c>
      <c r="B4" s="349" t="s">
        <v>361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232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7.2577667026054424</v>
      </c>
      <c r="E8" s="257">
        <v>7</v>
      </c>
      <c r="F8" s="257">
        <v>9</v>
      </c>
      <c r="G8" s="257">
        <v>12</v>
      </c>
      <c r="H8" s="122">
        <v>1.5715020556085966</v>
      </c>
      <c r="I8" s="257">
        <v>5</v>
      </c>
      <c r="J8" s="257">
        <v>6</v>
      </c>
      <c r="K8" s="257">
        <v>7</v>
      </c>
      <c r="L8" s="122">
        <v>5.2946611283245311</v>
      </c>
      <c r="M8" s="257">
        <v>6</v>
      </c>
      <c r="N8" s="257">
        <v>7</v>
      </c>
      <c r="O8" s="257">
        <v>9</v>
      </c>
      <c r="P8" s="122">
        <v>2.538102261147626</v>
      </c>
      <c r="Q8" s="257">
        <v>4</v>
      </c>
      <c r="R8" s="257">
        <v>5</v>
      </c>
      <c r="S8" s="257">
        <v>5</v>
      </c>
      <c r="T8" s="122">
        <v>6.5968048255402625</v>
      </c>
      <c r="U8" s="257">
        <v>6</v>
      </c>
      <c r="V8" s="257">
        <v>8</v>
      </c>
      <c r="W8" s="257">
        <v>11</v>
      </c>
      <c r="X8" s="97">
        <v>2.3691722574769809</v>
      </c>
      <c r="Y8" s="97">
        <v>0.2459352290271668</v>
      </c>
    </row>
    <row r="9" spans="1:25" ht="28.35" customHeight="1">
      <c r="A9" s="76" t="s">
        <v>7</v>
      </c>
      <c r="B9" s="343"/>
      <c r="C9" s="96" t="s">
        <v>552</v>
      </c>
      <c r="D9" s="122">
        <v>2.1716277815593177</v>
      </c>
      <c r="E9" s="257">
        <v>4</v>
      </c>
      <c r="F9" s="257">
        <v>5</v>
      </c>
      <c r="G9" s="257">
        <v>5</v>
      </c>
      <c r="H9" s="122">
        <v>-1.3416758278527268</v>
      </c>
      <c r="I9" s="257">
        <v>1</v>
      </c>
      <c r="J9" s="257">
        <v>1</v>
      </c>
      <c r="K9" s="257">
        <v>1</v>
      </c>
      <c r="L9" s="122">
        <v>3.3010329927411184</v>
      </c>
      <c r="M9" s="257">
        <v>4</v>
      </c>
      <c r="N9" s="257">
        <v>4</v>
      </c>
      <c r="O9" s="257">
        <v>5</v>
      </c>
      <c r="P9" s="122">
        <v>2.0539952451803711</v>
      </c>
      <c r="Q9" s="257">
        <v>3</v>
      </c>
      <c r="R9" s="257">
        <v>4</v>
      </c>
      <c r="S9" s="257">
        <v>4</v>
      </c>
      <c r="T9" s="122">
        <v>2.7303936747029574</v>
      </c>
      <c r="U9" s="257">
        <v>3</v>
      </c>
      <c r="V9" s="257">
        <v>3</v>
      </c>
      <c r="W9" s="257">
        <v>3</v>
      </c>
      <c r="X9" s="97">
        <v>3.4603804616680227</v>
      </c>
      <c r="Y9" s="97">
        <v>-0.17286689327037363</v>
      </c>
    </row>
    <row r="10" spans="1:25" ht="28.35" customHeight="1">
      <c r="A10" s="76" t="s">
        <v>8</v>
      </c>
      <c r="B10" s="343"/>
      <c r="C10" s="96" t="s">
        <v>553</v>
      </c>
      <c r="D10" s="122">
        <v>-1.1442597081973418</v>
      </c>
      <c r="E10" s="257">
        <v>2</v>
      </c>
      <c r="F10" s="257">
        <v>2</v>
      </c>
      <c r="G10" s="257">
        <v>2</v>
      </c>
      <c r="H10" s="122">
        <v>0.3273143891536216</v>
      </c>
      <c r="I10" s="257">
        <v>3</v>
      </c>
      <c r="J10" s="257">
        <v>3</v>
      </c>
      <c r="K10" s="257">
        <v>3</v>
      </c>
      <c r="L10" s="122">
        <v>0.4902188562166529</v>
      </c>
      <c r="M10" s="257">
        <v>1</v>
      </c>
      <c r="N10" s="257">
        <v>1</v>
      </c>
      <c r="O10" s="257">
        <v>1</v>
      </c>
      <c r="P10" s="122">
        <v>-0.78126295255317901</v>
      </c>
      <c r="Q10" s="257">
        <v>1</v>
      </c>
      <c r="R10" s="257">
        <v>1</v>
      </c>
      <c r="S10" s="257">
        <v>1</v>
      </c>
      <c r="T10" s="122">
        <v>1.1839192667852212</v>
      </c>
      <c r="U10" s="257">
        <v>2</v>
      </c>
      <c r="V10" s="257">
        <v>2</v>
      </c>
      <c r="W10" s="257">
        <v>2</v>
      </c>
      <c r="X10" s="97">
        <v>0.49770029201671839</v>
      </c>
      <c r="Y10" s="97">
        <v>1.4150830833442818</v>
      </c>
    </row>
    <row r="11" spans="1:25" ht="28.35" customHeight="1">
      <c r="A11" s="76" t="s">
        <v>9</v>
      </c>
      <c r="B11" s="343"/>
      <c r="C11" s="96" t="s">
        <v>554</v>
      </c>
      <c r="D11" s="122">
        <v>9.1465705379172757</v>
      </c>
      <c r="E11" s="257">
        <v>8</v>
      </c>
      <c r="F11" s="257">
        <v>10</v>
      </c>
      <c r="G11" s="257">
        <v>13</v>
      </c>
      <c r="H11" s="122">
        <v>7.9673288203043739</v>
      </c>
      <c r="I11" s="257">
        <v>8</v>
      </c>
      <c r="J11" s="257">
        <v>10</v>
      </c>
      <c r="K11" s="257">
        <v>13</v>
      </c>
      <c r="L11" s="122">
        <v>6.1341642552898978</v>
      </c>
      <c r="M11" s="257">
        <v>8</v>
      </c>
      <c r="N11" s="257">
        <v>10</v>
      </c>
      <c r="O11" s="257">
        <v>13</v>
      </c>
      <c r="P11" s="122">
        <v>4.301286204306086</v>
      </c>
      <c r="Q11" s="257">
        <v>6</v>
      </c>
      <c r="R11" s="257">
        <v>8</v>
      </c>
      <c r="S11" s="257">
        <v>10</v>
      </c>
      <c r="T11" s="122">
        <v>7.0589703279206502</v>
      </c>
      <c r="U11" s="257">
        <v>7</v>
      </c>
      <c r="V11" s="257">
        <v>9</v>
      </c>
      <c r="W11" s="257">
        <v>12</v>
      </c>
      <c r="X11" s="97">
        <v>-0.23008521505259583</v>
      </c>
      <c r="Y11" s="97">
        <v>0.15076317394553462</v>
      </c>
    </row>
    <row r="12" spans="1:25" ht="28.35" customHeight="1">
      <c r="A12" s="76" t="s">
        <v>10</v>
      </c>
      <c r="B12" s="343"/>
      <c r="C12" s="96" t="s">
        <v>555</v>
      </c>
      <c r="D12" s="122">
        <v>1.9541944065674606</v>
      </c>
      <c r="E12" s="257">
        <v>3</v>
      </c>
      <c r="F12" s="257">
        <v>4</v>
      </c>
      <c r="G12" s="257">
        <v>4</v>
      </c>
      <c r="H12" s="122">
        <v>1.1211964312507319</v>
      </c>
      <c r="I12" s="257">
        <v>4</v>
      </c>
      <c r="J12" s="257">
        <v>5</v>
      </c>
      <c r="K12" s="257">
        <v>6</v>
      </c>
      <c r="L12" s="122">
        <v>3.5137728570067028</v>
      </c>
      <c r="M12" s="257">
        <v>5</v>
      </c>
      <c r="N12" s="257">
        <v>6</v>
      </c>
      <c r="O12" s="257">
        <v>7</v>
      </c>
      <c r="P12" s="122">
        <v>3.8155392881659296</v>
      </c>
      <c r="Q12" s="257">
        <v>5</v>
      </c>
      <c r="R12" s="257">
        <v>7</v>
      </c>
      <c r="S12" s="257">
        <v>9</v>
      </c>
      <c r="T12" s="122">
        <v>3.3623906840778499</v>
      </c>
      <c r="U12" s="257">
        <v>4</v>
      </c>
      <c r="V12" s="257">
        <v>5</v>
      </c>
      <c r="W12" s="257">
        <v>5</v>
      </c>
      <c r="X12" s="97">
        <v>2.1339493768161324</v>
      </c>
      <c r="Y12" s="97">
        <v>-4.3082515315976289E-2</v>
      </c>
    </row>
    <row r="13" spans="1:25" ht="28.35" customHeight="1">
      <c r="A13" s="76" t="s">
        <v>11</v>
      </c>
      <c r="B13" s="343"/>
      <c r="C13" s="96" t="s">
        <v>556</v>
      </c>
      <c r="D13" s="122">
        <v>4.6091104209623701</v>
      </c>
      <c r="E13" s="257">
        <v>5</v>
      </c>
      <c r="F13" s="257">
        <v>7</v>
      </c>
      <c r="G13" s="257">
        <v>9</v>
      </c>
      <c r="H13" s="122">
        <v>4.7501215953307847</v>
      </c>
      <c r="I13" s="257">
        <v>6</v>
      </c>
      <c r="J13" s="257">
        <v>8</v>
      </c>
      <c r="K13" s="257">
        <v>11</v>
      </c>
      <c r="L13" s="122">
        <v>2.2422175732217697</v>
      </c>
      <c r="M13" s="257">
        <v>2</v>
      </c>
      <c r="N13" s="257">
        <v>2</v>
      </c>
      <c r="O13" s="257">
        <v>2</v>
      </c>
      <c r="P13" s="122">
        <v>5.3384324458820753</v>
      </c>
      <c r="Q13" s="257">
        <v>7</v>
      </c>
      <c r="R13" s="257">
        <v>9</v>
      </c>
      <c r="S13" s="257">
        <v>11</v>
      </c>
      <c r="T13" s="122">
        <v>6.1784163737853888</v>
      </c>
      <c r="U13" s="257">
        <v>5</v>
      </c>
      <c r="V13" s="257">
        <v>7</v>
      </c>
      <c r="W13" s="257">
        <v>9</v>
      </c>
      <c r="X13" s="97">
        <v>-0.52796627871046575</v>
      </c>
      <c r="Y13" s="97">
        <v>1.7554936896279081</v>
      </c>
    </row>
    <row r="14" spans="1:25" ht="28.35" customHeight="1">
      <c r="A14" s="76" t="s">
        <v>13</v>
      </c>
      <c r="B14" s="343"/>
      <c r="C14" s="96" t="s">
        <v>557</v>
      </c>
      <c r="D14" s="122">
        <v>4.8195681370753629</v>
      </c>
      <c r="E14" s="257">
        <v>6</v>
      </c>
      <c r="F14" s="257">
        <v>8</v>
      </c>
      <c r="G14" s="257">
        <v>10</v>
      </c>
      <c r="H14" s="122">
        <v>5.2373934512304974</v>
      </c>
      <c r="I14" s="257">
        <v>7</v>
      </c>
      <c r="J14" s="257">
        <v>9</v>
      </c>
      <c r="K14" s="257">
        <v>12</v>
      </c>
      <c r="L14" s="122">
        <v>6.1283295630470667</v>
      </c>
      <c r="M14" s="257">
        <v>7</v>
      </c>
      <c r="N14" s="257">
        <v>9</v>
      </c>
      <c r="O14" s="257">
        <v>12</v>
      </c>
      <c r="P14" s="122">
        <v>7.3686245461593325</v>
      </c>
      <c r="Q14" s="257">
        <v>8</v>
      </c>
      <c r="R14" s="257">
        <v>10</v>
      </c>
      <c r="S14" s="257">
        <v>13</v>
      </c>
      <c r="T14" s="122">
        <v>8.6943169401309408</v>
      </c>
      <c r="U14" s="257">
        <v>8</v>
      </c>
      <c r="V14" s="257">
        <v>10</v>
      </c>
      <c r="W14" s="257">
        <v>13</v>
      </c>
      <c r="X14" s="97">
        <v>0.17011059415581031</v>
      </c>
      <c r="Y14" s="97">
        <v>0.4187091034653887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-1.4269410215916234</v>
      </c>
      <c r="E15" s="258">
        <v>1</v>
      </c>
      <c r="F15" s="258">
        <v>1</v>
      </c>
      <c r="G15" s="258">
        <v>1</v>
      </c>
      <c r="H15" s="124">
        <v>-0.42830840281341853</v>
      </c>
      <c r="I15" s="258">
        <v>2</v>
      </c>
      <c r="J15" s="258">
        <v>2</v>
      </c>
      <c r="K15" s="258">
        <v>2</v>
      </c>
      <c r="L15" s="124">
        <v>2.5773501758415107</v>
      </c>
      <c r="M15" s="258">
        <v>3</v>
      </c>
      <c r="N15" s="258">
        <v>3</v>
      </c>
      <c r="O15" s="258">
        <v>3</v>
      </c>
      <c r="P15" s="124">
        <v>-0.56948749846209257</v>
      </c>
      <c r="Q15" s="258">
        <v>2</v>
      </c>
      <c r="R15" s="258">
        <v>2</v>
      </c>
      <c r="S15" s="258">
        <v>2</v>
      </c>
      <c r="T15" s="124">
        <v>0.14323818181818598</v>
      </c>
      <c r="U15" s="258">
        <v>1</v>
      </c>
      <c r="V15" s="258">
        <v>1</v>
      </c>
      <c r="W15" s="258">
        <v>1</v>
      </c>
      <c r="X15" s="99">
        <v>7.0175101840443386</v>
      </c>
      <c r="Y15" s="99">
        <v>-0.94442424504019196</v>
      </c>
    </row>
    <row r="16" spans="1:25" ht="28.35" customHeight="1" thickTop="1">
      <c r="A16" s="76" t="s">
        <v>3</v>
      </c>
      <c r="C16" s="100" t="s">
        <v>559</v>
      </c>
      <c r="D16" s="126">
        <v>1.4046741909034155</v>
      </c>
      <c r="E16" s="259"/>
      <c r="F16" s="260">
        <v>3</v>
      </c>
      <c r="G16" s="260">
        <v>3</v>
      </c>
      <c r="H16" s="126">
        <v>2.0010219738026436</v>
      </c>
      <c r="I16" s="259"/>
      <c r="J16" s="260">
        <v>7</v>
      </c>
      <c r="K16" s="260">
        <v>8</v>
      </c>
      <c r="L16" s="126">
        <v>3.344715790434214</v>
      </c>
      <c r="M16" s="259"/>
      <c r="N16" s="260">
        <v>5</v>
      </c>
      <c r="O16" s="260">
        <v>6</v>
      </c>
      <c r="P16" s="126">
        <v>3.7635197717217821</v>
      </c>
      <c r="Q16" s="259"/>
      <c r="R16" s="260">
        <v>6</v>
      </c>
      <c r="S16" s="260">
        <v>8</v>
      </c>
      <c r="T16" s="126">
        <v>3.188059946691169</v>
      </c>
      <c r="U16" s="259"/>
      <c r="V16" s="260">
        <v>4</v>
      </c>
      <c r="W16" s="260">
        <v>4</v>
      </c>
      <c r="X16" s="101">
        <v>0.67150377868069122</v>
      </c>
      <c r="Y16" s="101">
        <v>-4.6836817702441524E-2</v>
      </c>
    </row>
    <row r="17" spans="1:25" ht="28.35" customHeight="1">
      <c r="A17" s="76" t="s">
        <v>12</v>
      </c>
      <c r="C17" s="96" t="s">
        <v>560</v>
      </c>
      <c r="D17" s="122">
        <v>2.515648532639891</v>
      </c>
      <c r="E17" s="261"/>
      <c r="F17" s="257">
        <v>6</v>
      </c>
      <c r="G17" s="257">
        <v>7</v>
      </c>
      <c r="H17" s="122">
        <v>0.93125778138017046</v>
      </c>
      <c r="I17" s="261"/>
      <c r="J17" s="257">
        <v>4</v>
      </c>
      <c r="K17" s="257">
        <v>5</v>
      </c>
      <c r="L17" s="122">
        <v>5.46821139601143</v>
      </c>
      <c r="M17" s="261"/>
      <c r="N17" s="257">
        <v>8</v>
      </c>
      <c r="O17" s="257">
        <v>10</v>
      </c>
      <c r="P17" s="122">
        <v>0.94724487744926589</v>
      </c>
      <c r="Q17" s="261"/>
      <c r="R17" s="257">
        <v>3</v>
      </c>
      <c r="S17" s="257">
        <v>3</v>
      </c>
      <c r="T17" s="122">
        <v>3.5354455348423404</v>
      </c>
      <c r="U17" s="261"/>
      <c r="V17" s="257">
        <v>6</v>
      </c>
      <c r="W17" s="257">
        <v>7</v>
      </c>
      <c r="X17" s="97">
        <v>4.8718557904635897</v>
      </c>
      <c r="Y17" s="97">
        <v>-0.35345485410071542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2.2365605033133851</v>
      </c>
      <c r="E20" s="259"/>
      <c r="F20" s="260">
        <v>1</v>
      </c>
      <c r="G20" s="260">
        <v>6</v>
      </c>
      <c r="H20" s="126">
        <v>0.42240509898232359</v>
      </c>
      <c r="I20" s="259"/>
      <c r="J20" s="260">
        <v>1</v>
      </c>
      <c r="K20" s="260">
        <v>4</v>
      </c>
      <c r="L20" s="126">
        <v>3.7528211985158242</v>
      </c>
      <c r="M20" s="259"/>
      <c r="N20" s="260">
        <v>1</v>
      </c>
      <c r="O20" s="260">
        <v>8</v>
      </c>
      <c r="P20" s="126">
        <v>2.7789860352890758</v>
      </c>
      <c r="Q20" s="259"/>
      <c r="R20" s="260">
        <v>1</v>
      </c>
      <c r="S20" s="260">
        <v>6</v>
      </c>
      <c r="T20" s="126">
        <v>3.8555730549318943</v>
      </c>
      <c r="U20" s="259"/>
      <c r="V20" s="260">
        <v>1</v>
      </c>
      <c r="W20" s="260">
        <v>8</v>
      </c>
      <c r="X20" s="101">
        <v>7.8844126350682817</v>
      </c>
      <c r="Y20" s="101">
        <v>2.7379896611303245E-2</v>
      </c>
    </row>
    <row r="21" spans="1:25" ht="28.35" customHeight="1">
      <c r="A21" s="76" t="s">
        <v>14</v>
      </c>
      <c r="C21" s="96" t="s">
        <v>562</v>
      </c>
      <c r="D21" s="122">
        <v>5.5311012238944413</v>
      </c>
      <c r="E21" s="261"/>
      <c r="F21" s="257">
        <v>2</v>
      </c>
      <c r="G21" s="257">
        <v>11</v>
      </c>
      <c r="H21" s="122">
        <v>4.5336284975222174</v>
      </c>
      <c r="I21" s="261"/>
      <c r="J21" s="257">
        <v>2</v>
      </c>
      <c r="K21" s="257">
        <v>10</v>
      </c>
      <c r="L21" s="122">
        <v>5.9453925131002778</v>
      </c>
      <c r="M21" s="261"/>
      <c r="N21" s="257">
        <v>2</v>
      </c>
      <c r="O21" s="257">
        <v>11</v>
      </c>
      <c r="P21" s="122">
        <v>5.399619614928203</v>
      </c>
      <c r="Q21" s="261"/>
      <c r="R21" s="257">
        <v>2</v>
      </c>
      <c r="S21" s="257">
        <v>12</v>
      </c>
      <c r="T21" s="122">
        <v>6.378023556760402</v>
      </c>
      <c r="U21" s="261"/>
      <c r="V21" s="257">
        <v>2</v>
      </c>
      <c r="W21" s="257">
        <v>10</v>
      </c>
      <c r="X21" s="97">
        <v>0.31139825778615027</v>
      </c>
      <c r="Y21" s="97">
        <v>7.2767448525366651E-2</v>
      </c>
    </row>
    <row r="22" spans="1:25" ht="28.35" customHeight="1">
      <c r="A22" s="76" t="s">
        <v>15</v>
      </c>
      <c r="C22" s="96" t="s">
        <v>563</v>
      </c>
      <c r="D22" s="122">
        <v>12.506259467729894</v>
      </c>
      <c r="E22" s="261"/>
      <c r="F22" s="257">
        <v>3</v>
      </c>
      <c r="G22" s="257">
        <v>14</v>
      </c>
      <c r="H22" s="122">
        <v>15.074921252039763</v>
      </c>
      <c r="I22" s="261"/>
      <c r="J22" s="257">
        <v>3</v>
      </c>
      <c r="K22" s="257">
        <v>14</v>
      </c>
      <c r="L22" s="122">
        <v>13.673794198321387</v>
      </c>
      <c r="M22" s="261"/>
      <c r="N22" s="257">
        <v>3</v>
      </c>
      <c r="O22" s="257">
        <v>14</v>
      </c>
      <c r="P22" s="122">
        <v>13.974244501641518</v>
      </c>
      <c r="Q22" s="261"/>
      <c r="R22" s="257">
        <v>3</v>
      </c>
      <c r="S22" s="257">
        <v>14</v>
      </c>
      <c r="T22" s="122">
        <v>11.525675816177925</v>
      </c>
      <c r="U22" s="261"/>
      <c r="V22" s="257">
        <v>3</v>
      </c>
      <c r="W22" s="257">
        <v>14</v>
      </c>
      <c r="X22" s="97">
        <v>-9.2944237007459796E-2</v>
      </c>
      <c r="Y22" s="97">
        <v>-0.15709746329275365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4.2170537639522241</v>
      </c>
      <c r="E25" s="259"/>
      <c r="F25" s="259"/>
      <c r="G25" s="260">
        <v>8</v>
      </c>
      <c r="H25" s="126">
        <v>3.3832980988167964</v>
      </c>
      <c r="I25" s="259"/>
      <c r="J25" s="259"/>
      <c r="K25" s="260">
        <v>9</v>
      </c>
      <c r="L25" s="126">
        <v>3.2117489191079565</v>
      </c>
      <c r="M25" s="259"/>
      <c r="N25" s="259"/>
      <c r="O25" s="260">
        <v>4</v>
      </c>
      <c r="P25" s="126">
        <v>3.1867534275463454</v>
      </c>
      <c r="Q25" s="259"/>
      <c r="R25" s="259"/>
      <c r="S25" s="260">
        <v>7</v>
      </c>
      <c r="T25" s="126">
        <v>3.4682561269837913</v>
      </c>
      <c r="U25" s="259"/>
      <c r="V25" s="259"/>
      <c r="W25" s="260">
        <v>6</v>
      </c>
      <c r="X25" s="101">
        <v>-5.070471909313401E-2</v>
      </c>
      <c r="Y25" s="101">
        <v>7.9865274134529152E-2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3.9418539982542899</v>
      </c>
      <c r="E28" s="265"/>
      <c r="F28" s="265"/>
      <c r="G28" s="265"/>
      <c r="H28" s="126">
        <v>2.4123971132558184</v>
      </c>
      <c r="I28" s="265"/>
      <c r="J28" s="265"/>
      <c r="K28" s="265"/>
      <c r="L28" s="126">
        <v>3.6265761920785504</v>
      </c>
      <c r="M28" s="265"/>
      <c r="N28" s="265"/>
      <c r="O28" s="265"/>
      <c r="P28" s="126">
        <v>2.9706644441777073</v>
      </c>
      <c r="Q28" s="265"/>
      <c r="R28" s="265"/>
      <c r="S28" s="265"/>
      <c r="T28" s="126">
        <v>3.5363157670376668</v>
      </c>
      <c r="U28" s="265"/>
      <c r="V28" s="265"/>
      <c r="W28" s="265"/>
      <c r="X28" s="105">
        <v>0.50330812955751392</v>
      </c>
      <c r="Y28" s="105">
        <v>-2.4888605742804271E-2</v>
      </c>
    </row>
    <row r="29" spans="1:25" ht="28.35" customHeight="1">
      <c r="C29" s="96" t="s">
        <v>28</v>
      </c>
      <c r="D29" s="122">
        <v>3.3663511482960575</v>
      </c>
      <c r="E29" s="266"/>
      <c r="F29" s="266"/>
      <c r="G29" s="266"/>
      <c r="H29" s="122">
        <v>1.7862620147056201</v>
      </c>
      <c r="I29" s="266"/>
      <c r="J29" s="266"/>
      <c r="K29" s="266"/>
      <c r="L29" s="122">
        <v>3.6332970277612633</v>
      </c>
      <c r="M29" s="266"/>
      <c r="N29" s="266"/>
      <c r="O29" s="266"/>
      <c r="P29" s="122">
        <v>3.4751365996340637</v>
      </c>
      <c r="Q29" s="266"/>
      <c r="R29" s="266"/>
      <c r="S29" s="266"/>
      <c r="T29" s="122">
        <v>3.6955092948871173</v>
      </c>
      <c r="U29" s="266"/>
      <c r="V29" s="266"/>
      <c r="W29" s="266"/>
      <c r="X29" s="106">
        <v>1.0340224434319838</v>
      </c>
      <c r="Y29" s="106">
        <v>1.7122813425520356E-2</v>
      </c>
    </row>
    <row r="30" spans="1:25" ht="28.35" customHeight="1">
      <c r="C30" s="96" t="s">
        <v>29</v>
      </c>
      <c r="D30" s="122">
        <v>3.3903691012608439</v>
      </c>
      <c r="E30" s="266"/>
      <c r="F30" s="266"/>
      <c r="G30" s="266"/>
      <c r="H30" s="122">
        <v>1.3463492434296642</v>
      </c>
      <c r="I30" s="266"/>
      <c r="J30" s="266"/>
      <c r="K30" s="266"/>
      <c r="L30" s="122">
        <v>3.4074029248739106</v>
      </c>
      <c r="M30" s="266"/>
      <c r="N30" s="266"/>
      <c r="O30" s="266"/>
      <c r="P30" s="122">
        <v>3.176820774656778</v>
      </c>
      <c r="Q30" s="266"/>
      <c r="R30" s="266"/>
      <c r="S30" s="266"/>
      <c r="T30" s="122">
        <v>4.7704035289316193</v>
      </c>
      <c r="U30" s="266"/>
      <c r="V30" s="266"/>
      <c r="W30" s="266"/>
      <c r="X30" s="106">
        <v>1.5308462432778271</v>
      </c>
      <c r="Y30" s="106">
        <v>0.40001157306870194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>
        <v>6.64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2.3999999999999995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2.6000000000000005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89" priority="1" operator="notEqual">
      <formula>""" """</formula>
    </cfRule>
    <cfRule type="cellIs" dxfId="8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Y42"/>
  <sheetViews>
    <sheetView view="pageBreakPreview" topLeftCell="B1" zoomScale="55" zoomScaleNormal="100" zoomScaleSheetLayoutView="55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85546875" style="82" customWidth="1"/>
    <col min="25" max="25" width="11.57031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189</v>
      </c>
    </row>
    <row r="3" spans="1:25" ht="15.75">
      <c r="A3" s="84" t="s">
        <v>104</v>
      </c>
    </row>
    <row r="4" spans="1:25" ht="15.75">
      <c r="A4" s="87" t="s">
        <v>60</v>
      </c>
      <c r="B4" s="349" t="s">
        <v>189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233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4.2820973734927614</v>
      </c>
      <c r="E8" s="257">
        <v>3</v>
      </c>
      <c r="F8" s="257">
        <v>4</v>
      </c>
      <c r="G8" s="257">
        <v>4</v>
      </c>
      <c r="H8" s="122">
        <v>5.2445499062221117</v>
      </c>
      <c r="I8" s="257">
        <v>7</v>
      </c>
      <c r="J8" s="257">
        <v>8</v>
      </c>
      <c r="K8" s="257">
        <v>11</v>
      </c>
      <c r="L8" s="122">
        <v>4.7090257683641088</v>
      </c>
      <c r="M8" s="257">
        <v>5</v>
      </c>
      <c r="N8" s="257">
        <v>5</v>
      </c>
      <c r="O8" s="257">
        <v>8</v>
      </c>
      <c r="P8" s="122">
        <v>4.6929530979616985</v>
      </c>
      <c r="Q8" s="257">
        <v>4</v>
      </c>
      <c r="R8" s="257">
        <v>4</v>
      </c>
      <c r="S8" s="257">
        <v>7</v>
      </c>
      <c r="T8" s="122">
        <v>4.8477237222170952</v>
      </c>
      <c r="U8" s="257">
        <v>4</v>
      </c>
      <c r="V8" s="257">
        <v>5</v>
      </c>
      <c r="W8" s="257">
        <v>9</v>
      </c>
      <c r="X8" s="97">
        <v>-0.10211060003884398</v>
      </c>
      <c r="Y8" s="97">
        <v>2.9453640875099607E-2</v>
      </c>
    </row>
    <row r="9" spans="1:25" ht="28.35" customHeight="1">
      <c r="A9" s="76" t="s">
        <v>7</v>
      </c>
      <c r="B9" s="343"/>
      <c r="C9" s="96" t="s">
        <v>552</v>
      </c>
      <c r="D9" s="122">
        <v>3.7470563703302679</v>
      </c>
      <c r="E9" s="257">
        <v>2</v>
      </c>
      <c r="F9" s="257">
        <v>2</v>
      </c>
      <c r="G9" s="257">
        <v>2</v>
      </c>
      <c r="H9" s="122">
        <v>3.231457450430375</v>
      </c>
      <c r="I9" s="257">
        <v>1</v>
      </c>
      <c r="J9" s="257">
        <v>1</v>
      </c>
      <c r="K9" s="257">
        <v>1</v>
      </c>
      <c r="L9" s="122">
        <v>3.1106054684081688</v>
      </c>
      <c r="M9" s="257">
        <v>1</v>
      </c>
      <c r="N9" s="257">
        <v>1</v>
      </c>
      <c r="O9" s="257">
        <v>1</v>
      </c>
      <c r="P9" s="122">
        <v>3.0543173930748546</v>
      </c>
      <c r="Q9" s="257">
        <v>1</v>
      </c>
      <c r="R9" s="257">
        <v>1</v>
      </c>
      <c r="S9" s="257">
        <v>1</v>
      </c>
      <c r="T9" s="122">
        <v>2.8569236609967779</v>
      </c>
      <c r="U9" s="257">
        <v>1</v>
      </c>
      <c r="V9" s="257">
        <v>1</v>
      </c>
      <c r="W9" s="257">
        <v>1</v>
      </c>
      <c r="X9" s="97">
        <v>-3.7398599200528237E-2</v>
      </c>
      <c r="Y9" s="97">
        <v>-8.1553835736426827E-2</v>
      </c>
    </row>
    <row r="10" spans="1:25" ht="28.35" customHeight="1">
      <c r="A10" s="76" t="s">
        <v>8</v>
      </c>
      <c r="B10" s="343"/>
      <c r="C10" s="96" t="s">
        <v>553</v>
      </c>
      <c r="D10" s="122">
        <v>3.6201913831209063</v>
      </c>
      <c r="E10" s="257">
        <v>1</v>
      </c>
      <c r="F10" s="257">
        <v>1</v>
      </c>
      <c r="G10" s="257">
        <v>1</v>
      </c>
      <c r="H10" s="122">
        <v>3.4317792771898761</v>
      </c>
      <c r="I10" s="257">
        <v>2</v>
      </c>
      <c r="J10" s="257">
        <v>2</v>
      </c>
      <c r="K10" s="257">
        <v>2</v>
      </c>
      <c r="L10" s="122">
        <v>3.6825679528316493</v>
      </c>
      <c r="M10" s="257">
        <v>3</v>
      </c>
      <c r="N10" s="257">
        <v>3</v>
      </c>
      <c r="O10" s="257">
        <v>3</v>
      </c>
      <c r="P10" s="122">
        <v>3.8944472725114823</v>
      </c>
      <c r="Q10" s="257">
        <v>2</v>
      </c>
      <c r="R10" s="257">
        <v>2</v>
      </c>
      <c r="S10" s="257">
        <v>2</v>
      </c>
      <c r="T10" s="122">
        <v>3.8299898531152308</v>
      </c>
      <c r="U10" s="257">
        <v>3</v>
      </c>
      <c r="V10" s="257">
        <v>3</v>
      </c>
      <c r="W10" s="257">
        <v>3</v>
      </c>
      <c r="X10" s="97">
        <v>7.3078323337604667E-2</v>
      </c>
      <c r="Y10" s="97">
        <v>4.0032363875383226E-2</v>
      </c>
    </row>
    <row r="11" spans="1:25" ht="28.35" customHeight="1">
      <c r="A11" s="76" t="s">
        <v>9</v>
      </c>
      <c r="B11" s="343"/>
      <c r="C11" s="96" t="s">
        <v>554</v>
      </c>
      <c r="D11" s="122">
        <v>5.0145696260403074</v>
      </c>
      <c r="E11" s="257">
        <v>6</v>
      </c>
      <c r="F11" s="257">
        <v>7</v>
      </c>
      <c r="G11" s="257">
        <v>9</v>
      </c>
      <c r="H11" s="122">
        <v>4.6528934983923156</v>
      </c>
      <c r="I11" s="257">
        <v>4</v>
      </c>
      <c r="J11" s="257">
        <v>5</v>
      </c>
      <c r="K11" s="257">
        <v>7</v>
      </c>
      <c r="L11" s="122">
        <v>4.6833099865184513</v>
      </c>
      <c r="M11" s="257">
        <v>4</v>
      </c>
      <c r="N11" s="257">
        <v>4</v>
      </c>
      <c r="O11" s="257">
        <v>7</v>
      </c>
      <c r="P11" s="122">
        <v>5.0526838295224277</v>
      </c>
      <c r="Q11" s="257">
        <v>5</v>
      </c>
      <c r="R11" s="257">
        <v>6</v>
      </c>
      <c r="S11" s="257">
        <v>9</v>
      </c>
      <c r="T11" s="122">
        <v>5.2764838255129503</v>
      </c>
      <c r="U11" s="257">
        <v>6</v>
      </c>
      <c r="V11" s="257">
        <v>8</v>
      </c>
      <c r="W11" s="257">
        <v>12</v>
      </c>
      <c r="X11" s="97">
        <v>6.5371124734845409E-3</v>
      </c>
      <c r="Y11" s="97">
        <v>0.12665696712411334</v>
      </c>
    </row>
    <row r="12" spans="1:25" ht="28.35" customHeight="1">
      <c r="A12" s="76" t="s">
        <v>10</v>
      </c>
      <c r="B12" s="343"/>
      <c r="C12" s="96" t="s">
        <v>555</v>
      </c>
      <c r="D12" s="122">
        <v>6.1741774927024142</v>
      </c>
      <c r="E12" s="257">
        <v>8</v>
      </c>
      <c r="F12" s="257">
        <v>10</v>
      </c>
      <c r="G12" s="257">
        <v>14</v>
      </c>
      <c r="H12" s="122">
        <v>5.5209888440242665</v>
      </c>
      <c r="I12" s="257">
        <v>8</v>
      </c>
      <c r="J12" s="257">
        <v>9</v>
      </c>
      <c r="K12" s="257">
        <v>12</v>
      </c>
      <c r="L12" s="122">
        <v>5.3618787161079453</v>
      </c>
      <c r="M12" s="257">
        <v>8</v>
      </c>
      <c r="N12" s="257">
        <v>9</v>
      </c>
      <c r="O12" s="257">
        <v>13</v>
      </c>
      <c r="P12" s="122">
        <v>5.6052638203654244</v>
      </c>
      <c r="Q12" s="257">
        <v>8</v>
      </c>
      <c r="R12" s="257">
        <v>9</v>
      </c>
      <c r="S12" s="257">
        <v>13</v>
      </c>
      <c r="T12" s="122">
        <v>5.1134061793560965</v>
      </c>
      <c r="U12" s="257">
        <v>5</v>
      </c>
      <c r="V12" s="257">
        <v>7</v>
      </c>
      <c r="W12" s="257">
        <v>11</v>
      </c>
      <c r="X12" s="97">
        <v>-2.8819135921373307E-2</v>
      </c>
      <c r="Y12" s="97">
        <v>-4.6340573874861679E-2</v>
      </c>
    </row>
    <row r="13" spans="1:25" ht="28.35" customHeight="1">
      <c r="A13" s="76" t="s">
        <v>11</v>
      </c>
      <c r="B13" s="343"/>
      <c r="C13" s="96" t="s">
        <v>556</v>
      </c>
      <c r="D13" s="122">
        <v>4.9442186943413926</v>
      </c>
      <c r="E13" s="257">
        <v>5</v>
      </c>
      <c r="F13" s="257">
        <v>6</v>
      </c>
      <c r="G13" s="257">
        <v>8</v>
      </c>
      <c r="H13" s="122">
        <v>4.899203610528339</v>
      </c>
      <c r="I13" s="257">
        <v>5</v>
      </c>
      <c r="J13" s="257">
        <v>6</v>
      </c>
      <c r="K13" s="257">
        <v>8</v>
      </c>
      <c r="L13" s="122">
        <v>4.8244354382722721</v>
      </c>
      <c r="M13" s="257">
        <v>6</v>
      </c>
      <c r="N13" s="257">
        <v>7</v>
      </c>
      <c r="O13" s="257">
        <v>10</v>
      </c>
      <c r="P13" s="122">
        <v>5.1000893477769011</v>
      </c>
      <c r="Q13" s="257">
        <v>6</v>
      </c>
      <c r="R13" s="257">
        <v>7</v>
      </c>
      <c r="S13" s="257">
        <v>10</v>
      </c>
      <c r="T13" s="122">
        <v>5.2955363369953776</v>
      </c>
      <c r="U13" s="257">
        <v>7</v>
      </c>
      <c r="V13" s="257">
        <v>9</v>
      </c>
      <c r="W13" s="257">
        <v>13</v>
      </c>
      <c r="X13" s="97">
        <v>-1.5261291058691784E-2</v>
      </c>
      <c r="Y13" s="97">
        <v>9.7648917630000831E-2</v>
      </c>
    </row>
    <row r="14" spans="1:25" ht="28.35" customHeight="1">
      <c r="A14" s="76" t="s">
        <v>13</v>
      </c>
      <c r="B14" s="343"/>
      <c r="C14" s="96" t="s">
        <v>557</v>
      </c>
      <c r="D14" s="122">
        <v>5.4171876593082686</v>
      </c>
      <c r="E14" s="257">
        <v>7</v>
      </c>
      <c r="F14" s="257">
        <v>8</v>
      </c>
      <c r="G14" s="257">
        <v>11</v>
      </c>
      <c r="H14" s="122">
        <v>5.2369961906592568</v>
      </c>
      <c r="I14" s="257">
        <v>6</v>
      </c>
      <c r="J14" s="257">
        <v>7</v>
      </c>
      <c r="K14" s="257">
        <v>10</v>
      </c>
      <c r="L14" s="122">
        <v>4.9538992462109706</v>
      </c>
      <c r="M14" s="257">
        <v>7</v>
      </c>
      <c r="N14" s="257">
        <v>8</v>
      </c>
      <c r="O14" s="257">
        <v>11</v>
      </c>
      <c r="P14" s="122">
        <v>5.17598738824615</v>
      </c>
      <c r="Q14" s="257">
        <v>7</v>
      </c>
      <c r="R14" s="257">
        <v>8</v>
      </c>
      <c r="S14" s="257">
        <v>12</v>
      </c>
      <c r="T14" s="122">
        <v>5.6636359895321577</v>
      </c>
      <c r="U14" s="257">
        <v>8</v>
      </c>
      <c r="V14" s="257">
        <v>10</v>
      </c>
      <c r="W14" s="257">
        <v>14</v>
      </c>
      <c r="X14" s="97">
        <v>-5.4057122469025276E-2</v>
      </c>
      <c r="Y14" s="97">
        <v>0.14326830402617396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4.3116847405393699</v>
      </c>
      <c r="E15" s="258">
        <v>4</v>
      </c>
      <c r="F15" s="258">
        <v>5</v>
      </c>
      <c r="G15" s="258">
        <v>6</v>
      </c>
      <c r="H15" s="124">
        <v>4.0011084825475978</v>
      </c>
      <c r="I15" s="258">
        <v>3</v>
      </c>
      <c r="J15" s="258">
        <v>3</v>
      </c>
      <c r="K15" s="258">
        <v>4</v>
      </c>
      <c r="L15" s="124">
        <v>3.5627603059923492</v>
      </c>
      <c r="M15" s="258">
        <v>2</v>
      </c>
      <c r="N15" s="258">
        <v>2</v>
      </c>
      <c r="O15" s="258">
        <v>2</v>
      </c>
      <c r="P15" s="124">
        <v>4.1650353993292741</v>
      </c>
      <c r="Q15" s="258">
        <v>3</v>
      </c>
      <c r="R15" s="258">
        <v>3</v>
      </c>
      <c r="S15" s="258">
        <v>5</v>
      </c>
      <c r="T15" s="124">
        <v>3.6673769894302031</v>
      </c>
      <c r="U15" s="258">
        <v>2</v>
      </c>
      <c r="V15" s="258">
        <v>2</v>
      </c>
      <c r="W15" s="258">
        <v>2</v>
      </c>
      <c r="X15" s="99">
        <v>-0.10955668372084282</v>
      </c>
      <c r="Y15" s="99">
        <v>2.9363941004365346E-2</v>
      </c>
    </row>
    <row r="16" spans="1:25" ht="28.35" customHeight="1" thickTop="1">
      <c r="A16" s="76" t="s">
        <v>3</v>
      </c>
      <c r="C16" s="100" t="s">
        <v>559</v>
      </c>
      <c r="D16" s="126">
        <v>6.0622596053709907</v>
      </c>
      <c r="E16" s="259"/>
      <c r="F16" s="260">
        <v>9</v>
      </c>
      <c r="G16" s="260">
        <v>13</v>
      </c>
      <c r="H16" s="126">
        <v>6.2627111083422395</v>
      </c>
      <c r="I16" s="259"/>
      <c r="J16" s="260">
        <v>10</v>
      </c>
      <c r="K16" s="260">
        <v>14</v>
      </c>
      <c r="L16" s="126">
        <v>5.4731052919944458</v>
      </c>
      <c r="M16" s="259"/>
      <c r="N16" s="260">
        <v>10</v>
      </c>
      <c r="O16" s="260">
        <v>14</v>
      </c>
      <c r="P16" s="126">
        <v>5.6163089503127122</v>
      </c>
      <c r="Q16" s="259"/>
      <c r="R16" s="260">
        <v>10</v>
      </c>
      <c r="S16" s="260">
        <v>14</v>
      </c>
      <c r="T16" s="126">
        <v>4.183787520907285</v>
      </c>
      <c r="U16" s="259"/>
      <c r="V16" s="260">
        <v>4</v>
      </c>
      <c r="W16" s="260">
        <v>5</v>
      </c>
      <c r="X16" s="101">
        <v>-0.12608051093016248</v>
      </c>
      <c r="Y16" s="101">
        <v>-0.23557335412001956</v>
      </c>
    </row>
    <row r="17" spans="1:25" ht="28.35" customHeight="1">
      <c r="A17" s="76" t="s">
        <v>12</v>
      </c>
      <c r="C17" s="96" t="s">
        <v>560</v>
      </c>
      <c r="D17" s="122">
        <v>4.161753362237957</v>
      </c>
      <c r="E17" s="261"/>
      <c r="F17" s="257">
        <v>3</v>
      </c>
      <c r="G17" s="257">
        <v>3</v>
      </c>
      <c r="H17" s="122">
        <v>4.0641246299054758</v>
      </c>
      <c r="I17" s="261"/>
      <c r="J17" s="257">
        <v>4</v>
      </c>
      <c r="K17" s="257">
        <v>5</v>
      </c>
      <c r="L17" s="122">
        <v>4.7104247104247108</v>
      </c>
      <c r="M17" s="261"/>
      <c r="N17" s="257">
        <v>6</v>
      </c>
      <c r="O17" s="257">
        <v>9</v>
      </c>
      <c r="P17" s="122">
        <v>4.7067901234567904</v>
      </c>
      <c r="Q17" s="261"/>
      <c r="R17" s="257">
        <v>5</v>
      </c>
      <c r="S17" s="257">
        <v>8</v>
      </c>
      <c r="T17" s="122">
        <v>4.9462671586715867</v>
      </c>
      <c r="U17" s="261"/>
      <c r="V17" s="257">
        <v>6</v>
      </c>
      <c r="W17" s="257">
        <v>10</v>
      </c>
      <c r="X17" s="97">
        <v>0.15902565481469177</v>
      </c>
      <c r="Y17" s="97">
        <v>5.00681918819188E-2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5.7076461338410454</v>
      </c>
      <c r="E20" s="259"/>
      <c r="F20" s="260">
        <v>3</v>
      </c>
      <c r="G20" s="260">
        <v>12</v>
      </c>
      <c r="H20" s="126">
        <v>5.6141608189361998</v>
      </c>
      <c r="I20" s="259"/>
      <c r="J20" s="260">
        <v>3</v>
      </c>
      <c r="K20" s="260">
        <v>13</v>
      </c>
      <c r="L20" s="126">
        <v>5.1319283433594602</v>
      </c>
      <c r="M20" s="259"/>
      <c r="N20" s="260">
        <v>3</v>
      </c>
      <c r="O20" s="260">
        <v>12</v>
      </c>
      <c r="P20" s="126">
        <v>5.1404836914802114</v>
      </c>
      <c r="Q20" s="259"/>
      <c r="R20" s="260">
        <v>3</v>
      </c>
      <c r="S20" s="260">
        <v>11</v>
      </c>
      <c r="T20" s="126">
        <v>4.8241714212223243</v>
      </c>
      <c r="U20" s="259"/>
      <c r="V20" s="260">
        <v>3</v>
      </c>
      <c r="W20" s="260">
        <v>8</v>
      </c>
      <c r="X20" s="101">
        <v>-8.5895736002111089E-2</v>
      </c>
      <c r="Y20" s="101">
        <v>-5.9969060662228957E-2</v>
      </c>
    </row>
    <row r="21" spans="1:25" ht="28.35" customHeight="1">
      <c r="A21" s="76" t="s">
        <v>14</v>
      </c>
      <c r="C21" s="96" t="s">
        <v>562</v>
      </c>
      <c r="D21" s="122">
        <v>5.0919442900321119</v>
      </c>
      <c r="E21" s="261"/>
      <c r="F21" s="257">
        <v>2</v>
      </c>
      <c r="G21" s="257">
        <v>10</v>
      </c>
      <c r="H21" s="122">
        <v>4.9057418291754296</v>
      </c>
      <c r="I21" s="261"/>
      <c r="J21" s="257">
        <v>2</v>
      </c>
      <c r="K21" s="257">
        <v>9</v>
      </c>
      <c r="L21" s="122">
        <v>4.2200228564191669</v>
      </c>
      <c r="M21" s="261"/>
      <c r="N21" s="257">
        <v>2</v>
      </c>
      <c r="O21" s="257">
        <v>6</v>
      </c>
      <c r="P21" s="122">
        <v>4.6043632351310455</v>
      </c>
      <c r="Q21" s="261"/>
      <c r="R21" s="257">
        <v>2</v>
      </c>
      <c r="S21" s="257">
        <v>6</v>
      </c>
      <c r="T21" s="122">
        <v>4.516728911218844</v>
      </c>
      <c r="U21" s="261"/>
      <c r="V21" s="257">
        <v>2</v>
      </c>
      <c r="W21" s="257">
        <v>6</v>
      </c>
      <c r="X21" s="97">
        <v>-0.13977885437797699</v>
      </c>
      <c r="Y21" s="97">
        <v>7.0309110849565926E-2</v>
      </c>
    </row>
    <row r="22" spans="1:25" ht="28.35" customHeight="1">
      <c r="A22" s="76" t="s">
        <v>15</v>
      </c>
      <c r="C22" s="96" t="s">
        <v>563</v>
      </c>
      <c r="D22" s="122">
        <v>4.2964721018140377</v>
      </c>
      <c r="E22" s="261"/>
      <c r="F22" s="257">
        <v>1</v>
      </c>
      <c r="G22" s="257">
        <v>5</v>
      </c>
      <c r="H22" s="122">
        <v>4.213240684048368</v>
      </c>
      <c r="I22" s="261"/>
      <c r="J22" s="257">
        <v>1</v>
      </c>
      <c r="K22" s="257">
        <v>6</v>
      </c>
      <c r="L22" s="122">
        <v>4.146764551814333</v>
      </c>
      <c r="M22" s="261"/>
      <c r="N22" s="257">
        <v>1</v>
      </c>
      <c r="O22" s="257">
        <v>5</v>
      </c>
      <c r="P22" s="122">
        <v>4.1636229769946764</v>
      </c>
      <c r="Q22" s="261"/>
      <c r="R22" s="257">
        <v>1</v>
      </c>
      <c r="S22" s="257">
        <v>4</v>
      </c>
      <c r="T22" s="122">
        <v>4.1804170767387863</v>
      </c>
      <c r="U22" s="261"/>
      <c r="V22" s="257">
        <v>1</v>
      </c>
      <c r="W22" s="257">
        <v>4</v>
      </c>
      <c r="X22" s="97">
        <v>-1.5777909979298954E-2</v>
      </c>
      <c r="Y22" s="97">
        <v>8.1153691037822995E-3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4.311698323706679</v>
      </c>
      <c r="E25" s="259"/>
      <c r="F25" s="259"/>
      <c r="G25" s="260">
        <v>7</v>
      </c>
      <c r="H25" s="126">
        <v>3.9128238852000332</v>
      </c>
      <c r="I25" s="259"/>
      <c r="J25" s="259"/>
      <c r="K25" s="260">
        <v>3</v>
      </c>
      <c r="L25" s="126">
        <v>3.8990986496825459</v>
      </c>
      <c r="M25" s="259"/>
      <c r="N25" s="259"/>
      <c r="O25" s="260">
        <v>4</v>
      </c>
      <c r="P25" s="126">
        <v>3.9670314977238141</v>
      </c>
      <c r="Q25" s="259"/>
      <c r="R25" s="259"/>
      <c r="S25" s="260">
        <v>3</v>
      </c>
      <c r="T25" s="126">
        <v>4.563884051538321</v>
      </c>
      <c r="U25" s="259"/>
      <c r="V25" s="259"/>
      <c r="W25" s="260">
        <v>7</v>
      </c>
      <c r="X25" s="101">
        <v>-3.5077570369067557E-3</v>
      </c>
      <c r="Y25" s="101">
        <v>0.17049719988744072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4.6376585094333542</v>
      </c>
      <c r="E28" s="265"/>
      <c r="F28" s="265"/>
      <c r="G28" s="265"/>
      <c r="H28" s="126">
        <v>4.3532930790609123</v>
      </c>
      <c r="I28" s="265"/>
      <c r="J28" s="265"/>
      <c r="K28" s="265"/>
      <c r="L28" s="126">
        <v>4.2160888900616023</v>
      </c>
      <c r="M28" s="265"/>
      <c r="N28" s="265"/>
      <c r="O28" s="265"/>
      <c r="P28" s="126">
        <v>4.3260329803029913</v>
      </c>
      <c r="Q28" s="265"/>
      <c r="R28" s="265"/>
      <c r="S28" s="265"/>
      <c r="T28" s="126">
        <v>4.5666460858894622</v>
      </c>
      <c r="U28" s="265"/>
      <c r="V28" s="265"/>
      <c r="W28" s="265"/>
      <c r="X28" s="105">
        <v>-3.1517333316990359E-2</v>
      </c>
      <c r="Y28" s="105">
        <v>8.3147486917131364E-2</v>
      </c>
    </row>
    <row r="29" spans="1:25" ht="28.35" customHeight="1">
      <c r="C29" s="96" t="s">
        <v>28</v>
      </c>
      <c r="D29" s="122">
        <v>4.6279585090240358</v>
      </c>
      <c r="E29" s="266"/>
      <c r="F29" s="266"/>
      <c r="G29" s="266"/>
      <c r="H29" s="122">
        <v>4.7760485544603277</v>
      </c>
      <c r="I29" s="266"/>
      <c r="J29" s="266"/>
      <c r="K29" s="266"/>
      <c r="L29" s="122">
        <v>4.6961678774412796</v>
      </c>
      <c r="M29" s="266"/>
      <c r="N29" s="266"/>
      <c r="O29" s="266"/>
      <c r="P29" s="122">
        <v>4.6998716107092449</v>
      </c>
      <c r="Q29" s="266"/>
      <c r="R29" s="266"/>
      <c r="S29" s="266"/>
      <c r="T29" s="122">
        <v>4.6940277363803222</v>
      </c>
      <c r="U29" s="266"/>
      <c r="V29" s="266"/>
      <c r="W29" s="266"/>
      <c r="X29" s="106">
        <v>-1.6725264851934596E-2</v>
      </c>
      <c r="Y29" s="106">
        <v>-4.557207316283618E-4</v>
      </c>
    </row>
    <row r="30" spans="1:25" ht="28.35" customHeight="1">
      <c r="C30" s="96" t="s">
        <v>29</v>
      </c>
      <c r="D30" s="122">
        <v>4.6279517174403813</v>
      </c>
      <c r="E30" s="266"/>
      <c r="F30" s="266"/>
      <c r="G30" s="266"/>
      <c r="H30" s="122">
        <v>4.7760485544603277</v>
      </c>
      <c r="I30" s="266"/>
      <c r="J30" s="266"/>
      <c r="K30" s="266"/>
      <c r="L30" s="122">
        <v>4.6961678774412796</v>
      </c>
      <c r="M30" s="266"/>
      <c r="N30" s="266"/>
      <c r="O30" s="266"/>
      <c r="P30" s="122">
        <v>4.8728184637420631</v>
      </c>
      <c r="Q30" s="266"/>
      <c r="R30" s="266"/>
      <c r="S30" s="266"/>
      <c r="T30" s="122">
        <v>4.9805649507865954</v>
      </c>
      <c r="U30" s="266"/>
      <c r="V30" s="266"/>
      <c r="W30" s="266"/>
      <c r="X30" s="106">
        <v>-1.6725264851934596E-2</v>
      </c>
      <c r="Y30" s="106">
        <v>6.0559392416837943E-2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4.8999999999999995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4.7999999999999989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87" priority="1" operator="notEqual">
      <formula>""" """</formula>
    </cfRule>
    <cfRule type="cellIs" dxfId="8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7109375" style="102" bestFit="1" customWidth="1"/>
    <col min="5" max="7" width="7.7109375" style="86" customWidth="1"/>
    <col min="8" max="8" width="10.7109375" style="102" bestFit="1" customWidth="1"/>
    <col min="9" max="11" width="7.7109375" style="86" customWidth="1"/>
    <col min="12" max="12" width="10.7109375" style="102" bestFit="1" customWidth="1"/>
    <col min="13" max="15" width="7.7109375" style="86" customWidth="1"/>
    <col min="16" max="16" width="10.7109375" style="102" bestFit="1" customWidth="1"/>
    <col min="17" max="19" width="7.7109375" style="86" customWidth="1"/>
    <col min="20" max="20" width="10.7109375" style="102" bestFit="1" customWidth="1"/>
    <col min="21" max="23" width="7.7109375" style="85" customWidth="1"/>
    <col min="24" max="24" width="10.28515625" style="82" customWidth="1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192</v>
      </c>
    </row>
    <row r="3" spans="1:25" ht="15.75">
      <c r="A3" s="84" t="s">
        <v>104</v>
      </c>
    </row>
    <row r="4" spans="1:25" ht="15.75">
      <c r="A4" s="87" t="s">
        <v>61</v>
      </c>
      <c r="B4" s="349" t="s">
        <v>192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234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0.99548703829075402</v>
      </c>
      <c r="E8" s="257">
        <v>5</v>
      </c>
      <c r="F8" s="257">
        <v>5</v>
      </c>
      <c r="G8" s="257">
        <v>7</v>
      </c>
      <c r="H8" s="147">
        <v>0.67695792030911228</v>
      </c>
      <c r="I8" s="257">
        <v>4</v>
      </c>
      <c r="J8" s="257">
        <v>4</v>
      </c>
      <c r="K8" s="257">
        <v>4</v>
      </c>
      <c r="L8" s="147">
        <v>0.98180237828576888</v>
      </c>
      <c r="M8" s="257">
        <v>2</v>
      </c>
      <c r="N8" s="257">
        <v>3</v>
      </c>
      <c r="O8" s="257">
        <v>5</v>
      </c>
      <c r="P8" s="147">
        <v>0.6758585312271741</v>
      </c>
      <c r="Q8" s="257">
        <v>2</v>
      </c>
      <c r="R8" s="257">
        <v>3</v>
      </c>
      <c r="S8" s="257">
        <v>3</v>
      </c>
      <c r="T8" s="147">
        <v>1.0611090711060558</v>
      </c>
      <c r="U8" s="257">
        <v>3</v>
      </c>
      <c r="V8" s="257">
        <v>4</v>
      </c>
      <c r="W8" s="257">
        <v>7</v>
      </c>
      <c r="X8" s="97">
        <v>0.45031522467077223</v>
      </c>
      <c r="Y8" s="97">
        <v>8.077663547602798E-2</v>
      </c>
    </row>
    <row r="9" spans="1:25" ht="28.35" customHeight="1">
      <c r="A9" s="76" t="s">
        <v>7</v>
      </c>
      <c r="B9" s="343"/>
      <c r="C9" s="96" t="s">
        <v>552</v>
      </c>
      <c r="D9" s="147">
        <v>0.99467227058242524</v>
      </c>
      <c r="E9" s="257">
        <v>4</v>
      </c>
      <c r="F9" s="257">
        <v>4</v>
      </c>
      <c r="G9" s="257">
        <v>6</v>
      </c>
      <c r="H9" s="147">
        <v>0.55735531799011506</v>
      </c>
      <c r="I9" s="257">
        <v>3</v>
      </c>
      <c r="J9" s="257">
        <v>3</v>
      </c>
      <c r="K9" s="257">
        <v>3</v>
      </c>
      <c r="L9" s="147">
        <v>1.934605932474172</v>
      </c>
      <c r="M9" s="257">
        <v>8</v>
      </c>
      <c r="N9" s="257">
        <v>10</v>
      </c>
      <c r="O9" s="257">
        <v>14</v>
      </c>
      <c r="P9" s="147">
        <v>0.91758497204717759</v>
      </c>
      <c r="Q9" s="257">
        <v>4</v>
      </c>
      <c r="R9" s="257">
        <v>5</v>
      </c>
      <c r="S9" s="257">
        <v>6</v>
      </c>
      <c r="T9" s="147">
        <v>1.6811671784649758</v>
      </c>
      <c r="U9" s="257">
        <v>6</v>
      </c>
      <c r="V9" s="257">
        <v>8</v>
      </c>
      <c r="W9" s="257">
        <v>12</v>
      </c>
      <c r="X9" s="97">
        <v>2.4710459737794825</v>
      </c>
      <c r="Y9" s="97">
        <v>-0.13100277930248716</v>
      </c>
    </row>
    <row r="10" spans="1:25" ht="28.35" customHeight="1">
      <c r="A10" s="76" t="s">
        <v>8</v>
      </c>
      <c r="B10" s="343"/>
      <c r="C10" s="96" t="s">
        <v>553</v>
      </c>
      <c r="D10" s="147">
        <v>1.376391859561078</v>
      </c>
      <c r="E10" s="257">
        <v>8</v>
      </c>
      <c r="F10" s="257">
        <v>10</v>
      </c>
      <c r="G10" s="257">
        <v>14</v>
      </c>
      <c r="H10" s="147">
        <v>1.0227021107711491</v>
      </c>
      <c r="I10" s="257">
        <v>5</v>
      </c>
      <c r="J10" s="257">
        <v>6</v>
      </c>
      <c r="K10" s="257">
        <v>10</v>
      </c>
      <c r="L10" s="147">
        <v>1.6511086200334966</v>
      </c>
      <c r="M10" s="257">
        <v>6</v>
      </c>
      <c r="N10" s="257">
        <v>8</v>
      </c>
      <c r="O10" s="257">
        <v>12</v>
      </c>
      <c r="P10" s="147">
        <v>0.6166192803198578</v>
      </c>
      <c r="Q10" s="257">
        <v>1</v>
      </c>
      <c r="R10" s="257">
        <v>2</v>
      </c>
      <c r="S10" s="257">
        <v>2</v>
      </c>
      <c r="T10" s="147">
        <v>1.7040358426295192</v>
      </c>
      <c r="U10" s="257">
        <v>8</v>
      </c>
      <c r="V10" s="257">
        <v>10</v>
      </c>
      <c r="W10" s="257">
        <v>14</v>
      </c>
      <c r="X10" s="97">
        <v>0.61445703753217984</v>
      </c>
      <c r="Y10" s="97">
        <v>3.2055566759108034E-2</v>
      </c>
    </row>
    <row r="11" spans="1:25" ht="28.35" customHeight="1">
      <c r="A11" s="76" t="s">
        <v>9</v>
      </c>
      <c r="B11" s="343"/>
      <c r="C11" s="96" t="s">
        <v>554</v>
      </c>
      <c r="D11" s="147">
        <v>0.73656590001762612</v>
      </c>
      <c r="E11" s="257">
        <v>2</v>
      </c>
      <c r="F11" s="257">
        <v>2</v>
      </c>
      <c r="G11" s="257">
        <v>3</v>
      </c>
      <c r="H11" s="147">
        <v>1.5709233292514559</v>
      </c>
      <c r="I11" s="257">
        <v>7</v>
      </c>
      <c r="J11" s="257">
        <v>8</v>
      </c>
      <c r="K11" s="257">
        <v>12</v>
      </c>
      <c r="L11" s="147">
        <v>1.7199753375348878</v>
      </c>
      <c r="M11" s="257">
        <v>7</v>
      </c>
      <c r="N11" s="257">
        <v>9</v>
      </c>
      <c r="O11" s="257">
        <v>13</v>
      </c>
      <c r="P11" s="147">
        <v>1.6659450451501234</v>
      </c>
      <c r="Q11" s="257">
        <v>8</v>
      </c>
      <c r="R11" s="257">
        <v>10</v>
      </c>
      <c r="S11" s="257">
        <v>13</v>
      </c>
      <c r="T11" s="147">
        <v>1.6861809092446769</v>
      </c>
      <c r="U11" s="257">
        <v>7</v>
      </c>
      <c r="V11" s="257">
        <v>9</v>
      </c>
      <c r="W11" s="257">
        <v>13</v>
      </c>
      <c r="X11" s="97">
        <v>9.4881784176223949E-2</v>
      </c>
      <c r="Y11" s="97">
        <v>-1.9648205153130816E-2</v>
      </c>
    </row>
    <row r="12" spans="1:25" ht="28.35" customHeight="1">
      <c r="A12" s="76" t="s">
        <v>10</v>
      </c>
      <c r="B12" s="343"/>
      <c r="C12" s="96" t="s">
        <v>555</v>
      </c>
      <c r="D12" s="147">
        <v>0.53476255135684092</v>
      </c>
      <c r="E12" s="257">
        <v>1</v>
      </c>
      <c r="F12" s="257">
        <v>1</v>
      </c>
      <c r="G12" s="257">
        <v>1</v>
      </c>
      <c r="H12" s="147">
        <v>0</v>
      </c>
      <c r="I12" s="257">
        <v>1</v>
      </c>
      <c r="J12" s="257">
        <v>1</v>
      </c>
      <c r="K12" s="257">
        <v>1</v>
      </c>
      <c r="L12" s="147">
        <v>1.4343719853760315</v>
      </c>
      <c r="M12" s="257">
        <v>5</v>
      </c>
      <c r="N12" s="257">
        <v>6</v>
      </c>
      <c r="O12" s="257">
        <v>10</v>
      </c>
      <c r="P12" s="147">
        <v>1.4116160247691001</v>
      </c>
      <c r="Q12" s="257">
        <v>6</v>
      </c>
      <c r="R12" s="257">
        <v>8</v>
      </c>
      <c r="S12" s="257">
        <v>11</v>
      </c>
      <c r="T12" s="147">
        <v>1.3173019257830214</v>
      </c>
      <c r="U12" s="257">
        <v>5</v>
      </c>
      <c r="V12" s="257">
        <v>6</v>
      </c>
      <c r="W12" s="257">
        <v>10</v>
      </c>
      <c r="X12" s="97">
        <v>1</v>
      </c>
      <c r="Y12" s="97">
        <v>-8.1617642275911617E-2</v>
      </c>
    </row>
    <row r="13" spans="1:25" ht="28.35" customHeight="1">
      <c r="A13" s="76" t="s">
        <v>11</v>
      </c>
      <c r="B13" s="343"/>
      <c r="C13" s="96" t="s">
        <v>556</v>
      </c>
      <c r="D13" s="147">
        <v>1.1678531069795883</v>
      </c>
      <c r="E13" s="257">
        <v>7</v>
      </c>
      <c r="F13" s="257">
        <v>8</v>
      </c>
      <c r="G13" s="257">
        <v>11</v>
      </c>
      <c r="H13" s="147">
        <v>1.6436751207530051</v>
      </c>
      <c r="I13" s="257">
        <v>8</v>
      </c>
      <c r="J13" s="257">
        <v>9</v>
      </c>
      <c r="K13" s="257">
        <v>13</v>
      </c>
      <c r="L13" s="147">
        <v>1.0989237681159425</v>
      </c>
      <c r="M13" s="257">
        <v>3</v>
      </c>
      <c r="N13" s="257">
        <v>4</v>
      </c>
      <c r="O13" s="257">
        <v>6</v>
      </c>
      <c r="P13" s="147">
        <v>1.0787741432489959</v>
      </c>
      <c r="Q13" s="257">
        <v>5</v>
      </c>
      <c r="R13" s="257">
        <v>6</v>
      </c>
      <c r="S13" s="257">
        <v>8</v>
      </c>
      <c r="T13" s="147">
        <v>1.2564186633039094</v>
      </c>
      <c r="U13" s="257">
        <v>4</v>
      </c>
      <c r="V13" s="257">
        <v>5</v>
      </c>
      <c r="W13" s="257">
        <v>9</v>
      </c>
      <c r="X13" s="97">
        <v>-0.33142276460782572</v>
      </c>
      <c r="Y13" s="97">
        <v>0.14331739812852096</v>
      </c>
    </row>
    <row r="14" spans="1:25" ht="28.35" customHeight="1">
      <c r="A14" s="76" t="s">
        <v>13</v>
      </c>
      <c r="B14" s="343"/>
      <c r="C14" s="96" t="s">
        <v>557</v>
      </c>
      <c r="D14" s="147">
        <v>0.81473700634124324</v>
      </c>
      <c r="E14" s="257">
        <v>3</v>
      </c>
      <c r="F14" s="257">
        <v>3</v>
      </c>
      <c r="G14" s="257">
        <v>4</v>
      </c>
      <c r="H14" s="147">
        <v>1.0781918615227462</v>
      </c>
      <c r="I14" s="257">
        <v>6</v>
      </c>
      <c r="J14" s="257">
        <v>7</v>
      </c>
      <c r="K14" s="257">
        <v>11</v>
      </c>
      <c r="L14" s="147">
        <v>1.2513351947094928</v>
      </c>
      <c r="M14" s="257">
        <v>4</v>
      </c>
      <c r="N14" s="257">
        <v>5</v>
      </c>
      <c r="O14" s="257">
        <v>7</v>
      </c>
      <c r="P14" s="147">
        <v>1.4332836925779397</v>
      </c>
      <c r="Q14" s="257">
        <v>7</v>
      </c>
      <c r="R14" s="257">
        <v>9</v>
      </c>
      <c r="S14" s="257">
        <v>12</v>
      </c>
      <c r="T14" s="147">
        <v>1.0057531763130767</v>
      </c>
      <c r="U14" s="257">
        <v>2</v>
      </c>
      <c r="V14" s="257">
        <v>3</v>
      </c>
      <c r="W14" s="257">
        <v>6</v>
      </c>
      <c r="X14" s="97">
        <v>0.16058675581376947</v>
      </c>
      <c r="Y14" s="97">
        <v>-0.19625598275722589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1.1115706228803477</v>
      </c>
      <c r="E15" s="258">
        <v>6</v>
      </c>
      <c r="F15" s="258">
        <v>6</v>
      </c>
      <c r="G15" s="258">
        <v>9</v>
      </c>
      <c r="H15" s="148">
        <v>0.19842017981929558</v>
      </c>
      <c r="I15" s="258">
        <v>2</v>
      </c>
      <c r="J15" s="258">
        <v>2</v>
      </c>
      <c r="K15" s="258">
        <v>2</v>
      </c>
      <c r="L15" s="148">
        <v>0.68104089441053095</v>
      </c>
      <c r="M15" s="258">
        <v>1</v>
      </c>
      <c r="N15" s="258">
        <v>2</v>
      </c>
      <c r="O15" s="258">
        <v>2</v>
      </c>
      <c r="P15" s="148">
        <v>0.68104089441053095</v>
      </c>
      <c r="Q15" s="258">
        <v>3</v>
      </c>
      <c r="R15" s="258">
        <v>4</v>
      </c>
      <c r="S15" s="258">
        <v>4</v>
      </c>
      <c r="T15" s="148">
        <v>0.64996630908581343</v>
      </c>
      <c r="U15" s="258">
        <v>1</v>
      </c>
      <c r="V15" s="258">
        <v>2</v>
      </c>
      <c r="W15" s="258">
        <v>3</v>
      </c>
      <c r="X15" s="99">
        <v>2.4323166879032452</v>
      </c>
      <c r="Y15" s="99">
        <v>-4.5628075464710371E-2</v>
      </c>
    </row>
    <row r="16" spans="1:25" ht="28.35" customHeight="1" thickTop="1">
      <c r="A16" s="76" t="s">
        <v>3</v>
      </c>
      <c r="C16" s="100" t="s">
        <v>559</v>
      </c>
      <c r="D16" s="149">
        <v>1.2929369593994962</v>
      </c>
      <c r="E16" s="259"/>
      <c r="F16" s="260">
        <v>9</v>
      </c>
      <c r="G16" s="260">
        <v>13</v>
      </c>
      <c r="H16" s="149">
        <v>0.79586087550858109</v>
      </c>
      <c r="I16" s="259"/>
      <c r="J16" s="260">
        <v>5</v>
      </c>
      <c r="K16" s="260">
        <v>7</v>
      </c>
      <c r="L16" s="149">
        <v>0.44691155107400504</v>
      </c>
      <c r="M16" s="259"/>
      <c r="N16" s="260">
        <v>1</v>
      </c>
      <c r="O16" s="260">
        <v>1</v>
      </c>
      <c r="P16" s="149">
        <v>0.59795515138376854</v>
      </c>
      <c r="Q16" s="259"/>
      <c r="R16" s="260">
        <v>1</v>
      </c>
      <c r="S16" s="260">
        <v>1</v>
      </c>
      <c r="T16" s="149">
        <v>0.35440176611898699</v>
      </c>
      <c r="U16" s="259"/>
      <c r="V16" s="260">
        <v>1</v>
      </c>
      <c r="W16" s="260">
        <v>1</v>
      </c>
      <c r="X16" s="101">
        <v>-0.43845518126718575</v>
      </c>
      <c r="Y16" s="101">
        <v>-0.20699797249075613</v>
      </c>
    </row>
    <row r="17" spans="1:25" ht="28.35" customHeight="1">
      <c r="A17" s="76" t="s">
        <v>12</v>
      </c>
      <c r="C17" s="96" t="s">
        <v>560</v>
      </c>
      <c r="D17" s="147">
        <v>1.1585553818889336</v>
      </c>
      <c r="E17" s="261"/>
      <c r="F17" s="257">
        <v>7</v>
      </c>
      <c r="G17" s="257">
        <v>10</v>
      </c>
      <c r="H17" s="147">
        <v>1.7343952062578827</v>
      </c>
      <c r="I17" s="261"/>
      <c r="J17" s="257">
        <v>10</v>
      </c>
      <c r="K17" s="257">
        <v>14</v>
      </c>
      <c r="L17" s="147">
        <v>1.4864516393442624</v>
      </c>
      <c r="M17" s="261"/>
      <c r="N17" s="257">
        <v>7</v>
      </c>
      <c r="O17" s="257">
        <v>11</v>
      </c>
      <c r="P17" s="147">
        <v>1.1985060655737705</v>
      </c>
      <c r="Q17" s="261"/>
      <c r="R17" s="257">
        <v>7</v>
      </c>
      <c r="S17" s="257">
        <v>10</v>
      </c>
      <c r="T17" s="147">
        <v>1.5929270602811736</v>
      </c>
      <c r="U17" s="261"/>
      <c r="V17" s="257">
        <v>7</v>
      </c>
      <c r="W17" s="257">
        <v>11</v>
      </c>
      <c r="X17" s="97">
        <v>-0.14295678748362162</v>
      </c>
      <c r="Y17" s="97">
        <v>7.1630598748494867E-2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1.0930110575263927</v>
      </c>
      <c r="E20" s="259"/>
      <c r="F20" s="260">
        <v>2</v>
      </c>
      <c r="G20" s="260">
        <v>8</v>
      </c>
      <c r="H20" s="149">
        <v>0.88668469227707969</v>
      </c>
      <c r="I20" s="259"/>
      <c r="J20" s="260">
        <v>2</v>
      </c>
      <c r="K20" s="260">
        <v>8</v>
      </c>
      <c r="L20" s="149">
        <v>1.335134455183655</v>
      </c>
      <c r="M20" s="259"/>
      <c r="N20" s="260">
        <v>3</v>
      </c>
      <c r="O20" s="260">
        <v>9</v>
      </c>
      <c r="P20" s="149">
        <v>1.6833675009517746</v>
      </c>
      <c r="Q20" s="259"/>
      <c r="R20" s="260">
        <v>3</v>
      </c>
      <c r="S20" s="260">
        <v>14</v>
      </c>
      <c r="T20" s="149">
        <v>1.1320867822403768</v>
      </c>
      <c r="U20" s="259"/>
      <c r="V20" s="260">
        <v>3</v>
      </c>
      <c r="W20" s="260">
        <v>8</v>
      </c>
      <c r="X20" s="101">
        <v>0.50576012737393627</v>
      </c>
      <c r="Y20" s="101">
        <v>-0.1520803183192122</v>
      </c>
    </row>
    <row r="21" spans="1:25" ht="28.35" customHeight="1">
      <c r="A21" s="76" t="s">
        <v>14</v>
      </c>
      <c r="C21" s="96" t="s">
        <v>562</v>
      </c>
      <c r="D21" s="147">
        <v>0.58788914950258719</v>
      </c>
      <c r="E21" s="261"/>
      <c r="F21" s="257">
        <v>1</v>
      </c>
      <c r="G21" s="257">
        <v>2</v>
      </c>
      <c r="H21" s="147">
        <v>0.70783468877269373</v>
      </c>
      <c r="I21" s="261"/>
      <c r="J21" s="257">
        <v>1</v>
      </c>
      <c r="K21" s="257">
        <v>6</v>
      </c>
      <c r="L21" s="147">
        <v>1.2947036866758332</v>
      </c>
      <c r="M21" s="261"/>
      <c r="N21" s="257">
        <v>2</v>
      </c>
      <c r="O21" s="257">
        <v>8</v>
      </c>
      <c r="P21" s="147">
        <v>1.1946041605427884</v>
      </c>
      <c r="Q21" s="261"/>
      <c r="R21" s="257">
        <v>2</v>
      </c>
      <c r="S21" s="257">
        <v>9</v>
      </c>
      <c r="T21" s="147">
        <v>0.70332302805181068</v>
      </c>
      <c r="U21" s="261"/>
      <c r="V21" s="257">
        <v>1</v>
      </c>
      <c r="W21" s="257">
        <v>4</v>
      </c>
      <c r="X21" s="97">
        <v>0.82910460198087321</v>
      </c>
      <c r="Y21" s="97">
        <v>-0.45676911613838012</v>
      </c>
    </row>
    <row r="22" spans="1:25" ht="28.35" customHeight="1">
      <c r="A22" s="76" t="s">
        <v>15</v>
      </c>
      <c r="C22" s="96" t="s">
        <v>563</v>
      </c>
      <c r="D22" s="147">
        <v>1.2323647091611889</v>
      </c>
      <c r="E22" s="261"/>
      <c r="F22" s="257">
        <v>3</v>
      </c>
      <c r="G22" s="257">
        <v>12</v>
      </c>
      <c r="H22" s="147">
        <v>0.91120046778364128</v>
      </c>
      <c r="I22" s="261"/>
      <c r="J22" s="257">
        <v>3</v>
      </c>
      <c r="K22" s="257">
        <v>9</v>
      </c>
      <c r="L22" s="147">
        <v>0.95090433379404649</v>
      </c>
      <c r="M22" s="261"/>
      <c r="N22" s="257">
        <v>1</v>
      </c>
      <c r="O22" s="257">
        <v>3</v>
      </c>
      <c r="P22" s="147">
        <v>0.9639994408803243</v>
      </c>
      <c r="Q22" s="261"/>
      <c r="R22" s="257">
        <v>1</v>
      </c>
      <c r="S22" s="257">
        <v>7</v>
      </c>
      <c r="T22" s="147">
        <v>0.92307692307692268</v>
      </c>
      <c r="U22" s="261"/>
      <c r="V22" s="257">
        <v>2</v>
      </c>
      <c r="W22" s="257">
        <v>5</v>
      </c>
      <c r="X22" s="97">
        <v>4.3573140504392871E-2</v>
      </c>
      <c r="Y22" s="97">
        <v>-2.9264153846154217E-2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0.82882748219372349</v>
      </c>
      <c r="E25" s="259"/>
      <c r="F25" s="259"/>
      <c r="G25" s="260">
        <v>5</v>
      </c>
      <c r="H25" s="149">
        <v>0.68508575911864156</v>
      </c>
      <c r="I25" s="259"/>
      <c r="J25" s="259"/>
      <c r="K25" s="260">
        <v>5</v>
      </c>
      <c r="L25" s="149">
        <v>0.95684006975061198</v>
      </c>
      <c r="M25" s="259"/>
      <c r="N25" s="259"/>
      <c r="O25" s="260">
        <v>4</v>
      </c>
      <c r="P25" s="149">
        <v>0.88616655237802433</v>
      </c>
      <c r="Q25" s="259"/>
      <c r="R25" s="259"/>
      <c r="S25" s="260">
        <v>5</v>
      </c>
      <c r="T25" s="149">
        <v>0.48619332529142922</v>
      </c>
      <c r="U25" s="259"/>
      <c r="V25" s="259"/>
      <c r="W25" s="260">
        <v>2</v>
      </c>
      <c r="X25" s="101">
        <v>0.39667195969973257</v>
      </c>
      <c r="Y25" s="101">
        <v>-0.49187608184286302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0.89104696609107303</v>
      </c>
      <c r="E28" s="265"/>
      <c r="F28" s="265"/>
      <c r="G28" s="265"/>
      <c r="H28" s="149">
        <v>0.79367562059266827</v>
      </c>
      <c r="I28" s="265"/>
      <c r="J28" s="265"/>
      <c r="K28" s="265"/>
      <c r="L28" s="149">
        <v>1.1056276297481809</v>
      </c>
      <c r="M28" s="265"/>
      <c r="N28" s="265"/>
      <c r="O28" s="265"/>
      <c r="P28" s="149">
        <v>1.0458748065924104</v>
      </c>
      <c r="Q28" s="265"/>
      <c r="R28" s="265"/>
      <c r="S28" s="265"/>
      <c r="T28" s="149">
        <v>0.7710955998851321</v>
      </c>
      <c r="U28" s="265"/>
      <c r="V28" s="265"/>
      <c r="W28" s="265"/>
      <c r="X28" s="105">
        <v>0.39304723625322646</v>
      </c>
      <c r="Y28" s="105">
        <v>-0.30257206030500716</v>
      </c>
    </row>
    <row r="29" spans="1:25" ht="28.35" customHeight="1">
      <c r="C29" s="96" t="s">
        <v>28</v>
      </c>
      <c r="D29" s="147">
        <v>1.0442490479085733</v>
      </c>
      <c r="E29" s="266"/>
      <c r="F29" s="266"/>
      <c r="G29" s="266"/>
      <c r="H29" s="147">
        <v>0.84127278389283044</v>
      </c>
      <c r="I29" s="266"/>
      <c r="J29" s="266"/>
      <c r="K29" s="266"/>
      <c r="L29" s="147">
        <v>1.2730194406926629</v>
      </c>
      <c r="M29" s="266"/>
      <c r="N29" s="266"/>
      <c r="O29" s="266"/>
      <c r="P29" s="147">
        <v>1.0213867920646602</v>
      </c>
      <c r="Q29" s="266"/>
      <c r="R29" s="266"/>
      <c r="S29" s="266"/>
      <c r="T29" s="147">
        <v>1.0965979266732164</v>
      </c>
      <c r="U29" s="266"/>
      <c r="V29" s="266"/>
      <c r="W29" s="266"/>
      <c r="X29" s="106">
        <v>0.51320649504671545</v>
      </c>
      <c r="Y29" s="106">
        <v>-0.13858509020369225</v>
      </c>
    </row>
    <row r="30" spans="1:25" ht="28.35" customHeight="1">
      <c r="C30" s="96" t="s">
        <v>29</v>
      </c>
      <c r="D30" s="147">
        <v>0.99507965443658963</v>
      </c>
      <c r="E30" s="266"/>
      <c r="F30" s="266"/>
      <c r="G30" s="266"/>
      <c r="H30" s="147">
        <v>0.84983001554013071</v>
      </c>
      <c r="I30" s="266"/>
      <c r="J30" s="266"/>
      <c r="K30" s="266"/>
      <c r="L30" s="147">
        <v>1.3428535900427621</v>
      </c>
      <c r="M30" s="266"/>
      <c r="N30" s="266"/>
      <c r="O30" s="266"/>
      <c r="P30" s="147">
        <v>0.99817955764808675</v>
      </c>
      <c r="Q30" s="266"/>
      <c r="R30" s="266"/>
      <c r="S30" s="266"/>
      <c r="T30" s="147">
        <v>1.2868602945434655</v>
      </c>
      <c r="U30" s="266"/>
      <c r="V30" s="266"/>
      <c r="W30" s="266"/>
      <c r="X30" s="106">
        <v>0.58014375285306663</v>
      </c>
      <c r="Y30" s="106">
        <v>-4.1697245265221672E-2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85" priority="1" operator="notEqual">
      <formula>""" """</formula>
    </cfRule>
    <cfRule type="cellIs" dxfId="8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85546875" style="82" customWidth="1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194</v>
      </c>
    </row>
    <row r="3" spans="1:25" ht="15.75">
      <c r="A3" s="84" t="s">
        <v>104</v>
      </c>
    </row>
    <row r="4" spans="1:25" ht="15.75">
      <c r="A4" s="87" t="s">
        <v>62</v>
      </c>
      <c r="B4" s="349" t="s">
        <v>194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235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4.2627724320109257</v>
      </c>
      <c r="E8" s="257">
        <v>4</v>
      </c>
      <c r="F8" s="257">
        <v>4</v>
      </c>
      <c r="G8" s="257">
        <v>6</v>
      </c>
      <c r="H8" s="122">
        <v>3.5503395974734708</v>
      </c>
      <c r="I8" s="257">
        <v>5</v>
      </c>
      <c r="J8" s="257">
        <v>5</v>
      </c>
      <c r="K8" s="257">
        <v>7</v>
      </c>
      <c r="L8" s="122">
        <v>4.623332698788853</v>
      </c>
      <c r="M8" s="257">
        <v>2</v>
      </c>
      <c r="N8" s="257">
        <v>3</v>
      </c>
      <c r="O8" s="257">
        <v>5</v>
      </c>
      <c r="P8" s="122">
        <v>3.1717723879064104</v>
      </c>
      <c r="Q8" s="257">
        <v>4</v>
      </c>
      <c r="R8" s="257">
        <v>4</v>
      </c>
      <c r="S8" s="257">
        <v>4</v>
      </c>
      <c r="T8" s="122">
        <v>5.1439636158605726</v>
      </c>
      <c r="U8" s="257">
        <v>3</v>
      </c>
      <c r="V8" s="257">
        <v>4</v>
      </c>
      <c r="W8" s="257">
        <v>7</v>
      </c>
      <c r="X8" s="97">
        <v>0.30222266683416898</v>
      </c>
      <c r="Y8" s="97">
        <v>0.11260944236353709</v>
      </c>
    </row>
    <row r="9" spans="1:25" ht="28.35" customHeight="1">
      <c r="A9" s="76" t="s">
        <v>7</v>
      </c>
      <c r="B9" s="343"/>
      <c r="C9" s="96" t="s">
        <v>552</v>
      </c>
      <c r="D9" s="122">
        <v>3.7270930678767482</v>
      </c>
      <c r="E9" s="257">
        <v>3</v>
      </c>
      <c r="F9" s="257">
        <v>3</v>
      </c>
      <c r="G9" s="257">
        <v>5</v>
      </c>
      <c r="H9" s="122">
        <v>1.8010699948561484</v>
      </c>
      <c r="I9" s="257">
        <v>3</v>
      </c>
      <c r="J9" s="257">
        <v>3</v>
      </c>
      <c r="K9" s="257">
        <v>3</v>
      </c>
      <c r="L9" s="122">
        <v>6.0177957927690438</v>
      </c>
      <c r="M9" s="257">
        <v>4</v>
      </c>
      <c r="N9" s="257">
        <v>5</v>
      </c>
      <c r="O9" s="257">
        <v>8</v>
      </c>
      <c r="P9" s="122">
        <v>2.8025957397477987</v>
      </c>
      <c r="Q9" s="257">
        <v>2</v>
      </c>
      <c r="R9" s="257">
        <v>2</v>
      </c>
      <c r="S9" s="257">
        <v>2</v>
      </c>
      <c r="T9" s="122">
        <v>4.8029662902477819</v>
      </c>
      <c r="U9" s="257">
        <v>2</v>
      </c>
      <c r="V9" s="257">
        <v>3</v>
      </c>
      <c r="W9" s="257">
        <v>6</v>
      </c>
      <c r="X9" s="97">
        <v>2.3412337165994961</v>
      </c>
      <c r="Y9" s="97">
        <v>-0.20187283589466354</v>
      </c>
    </row>
    <row r="10" spans="1:25" ht="28.35" customHeight="1">
      <c r="A10" s="76" t="s">
        <v>8</v>
      </c>
      <c r="B10" s="343"/>
      <c r="C10" s="96" t="s">
        <v>553</v>
      </c>
      <c r="D10" s="122">
        <v>4.9828019497807752</v>
      </c>
      <c r="E10" s="257">
        <v>7</v>
      </c>
      <c r="F10" s="257">
        <v>8</v>
      </c>
      <c r="G10" s="257">
        <v>10</v>
      </c>
      <c r="H10" s="122">
        <v>3.509687910482775</v>
      </c>
      <c r="I10" s="257">
        <v>4</v>
      </c>
      <c r="J10" s="257">
        <v>4</v>
      </c>
      <c r="K10" s="257">
        <v>6</v>
      </c>
      <c r="L10" s="122">
        <v>6.0803196907794437</v>
      </c>
      <c r="M10" s="257">
        <v>5</v>
      </c>
      <c r="N10" s="257">
        <v>6</v>
      </c>
      <c r="O10" s="257">
        <v>9</v>
      </c>
      <c r="P10" s="122">
        <v>2.4013912744196633</v>
      </c>
      <c r="Q10" s="257">
        <v>1</v>
      </c>
      <c r="R10" s="257">
        <v>1</v>
      </c>
      <c r="S10" s="257">
        <v>1</v>
      </c>
      <c r="T10" s="122">
        <v>6.5264399866157206</v>
      </c>
      <c r="U10" s="257">
        <v>5</v>
      </c>
      <c r="V10" s="257">
        <v>6</v>
      </c>
      <c r="W10" s="257">
        <v>10</v>
      </c>
      <c r="X10" s="97">
        <v>0.73243885093562788</v>
      </c>
      <c r="Y10" s="97">
        <v>7.3371190747223425E-2</v>
      </c>
    </row>
    <row r="11" spans="1:25" ht="28.35" customHeight="1">
      <c r="A11" s="76" t="s">
        <v>9</v>
      </c>
      <c r="B11" s="343"/>
      <c r="C11" s="96" t="s">
        <v>554</v>
      </c>
      <c r="D11" s="122">
        <v>3.6935609898054307</v>
      </c>
      <c r="E11" s="257">
        <v>2</v>
      </c>
      <c r="F11" s="257">
        <v>2</v>
      </c>
      <c r="G11" s="257">
        <v>4</v>
      </c>
      <c r="H11" s="122">
        <v>7.3093389451469104</v>
      </c>
      <c r="I11" s="257">
        <v>7</v>
      </c>
      <c r="J11" s="257">
        <v>9</v>
      </c>
      <c r="K11" s="257">
        <v>13</v>
      </c>
      <c r="L11" s="122">
        <v>8.0551776748425823</v>
      </c>
      <c r="M11" s="257">
        <v>8</v>
      </c>
      <c r="N11" s="257">
        <v>10</v>
      </c>
      <c r="O11" s="257">
        <v>14</v>
      </c>
      <c r="P11" s="122">
        <v>8.4174935905030388</v>
      </c>
      <c r="Q11" s="257">
        <v>8</v>
      </c>
      <c r="R11" s="257">
        <v>10</v>
      </c>
      <c r="S11" s="257">
        <v>13</v>
      </c>
      <c r="T11" s="122">
        <v>8.8971062945182577</v>
      </c>
      <c r="U11" s="257">
        <v>8</v>
      </c>
      <c r="V11" s="257">
        <v>10</v>
      </c>
      <c r="W11" s="257">
        <v>14</v>
      </c>
      <c r="X11" s="97">
        <v>0.10203914954455318</v>
      </c>
      <c r="Y11" s="97">
        <v>0.10452017989685491</v>
      </c>
    </row>
    <row r="12" spans="1:25" ht="28.35" customHeight="1">
      <c r="A12" s="76" t="s">
        <v>10</v>
      </c>
      <c r="B12" s="343"/>
      <c r="C12" s="96" t="s">
        <v>555</v>
      </c>
      <c r="D12" s="122">
        <v>3.3017189085275263</v>
      </c>
      <c r="E12" s="257">
        <v>1</v>
      </c>
      <c r="F12" s="257">
        <v>1</v>
      </c>
      <c r="G12" s="257">
        <v>2</v>
      </c>
      <c r="H12" s="122">
        <v>0</v>
      </c>
      <c r="I12" s="257">
        <v>1</v>
      </c>
      <c r="J12" s="257">
        <v>1</v>
      </c>
      <c r="K12" s="257">
        <v>1</v>
      </c>
      <c r="L12" s="122">
        <v>7.6909286193692399</v>
      </c>
      <c r="M12" s="257">
        <v>7</v>
      </c>
      <c r="N12" s="257">
        <v>9</v>
      </c>
      <c r="O12" s="257">
        <v>13</v>
      </c>
      <c r="P12" s="122">
        <v>7.9124802318862999</v>
      </c>
      <c r="Q12" s="257">
        <v>7</v>
      </c>
      <c r="R12" s="257">
        <v>9</v>
      </c>
      <c r="S12" s="257">
        <v>12</v>
      </c>
      <c r="T12" s="122">
        <v>6.7358998073765886</v>
      </c>
      <c r="U12" s="257">
        <v>7</v>
      </c>
      <c r="V12" s="257">
        <v>8</v>
      </c>
      <c r="W12" s="257">
        <v>12</v>
      </c>
      <c r="X12" s="97">
        <v>1</v>
      </c>
      <c r="Y12" s="97">
        <v>-0.1241760077693943</v>
      </c>
    </row>
    <row r="13" spans="1:25" ht="28.35" customHeight="1">
      <c r="A13" s="76" t="s">
        <v>11</v>
      </c>
      <c r="B13" s="343"/>
      <c r="C13" s="96" t="s">
        <v>556</v>
      </c>
      <c r="D13" s="122">
        <v>5.7741211637731586</v>
      </c>
      <c r="E13" s="257">
        <v>8</v>
      </c>
      <c r="F13" s="257">
        <v>9</v>
      </c>
      <c r="G13" s="257">
        <v>12</v>
      </c>
      <c r="H13" s="122">
        <v>8.0526990861287278</v>
      </c>
      <c r="I13" s="257">
        <v>8</v>
      </c>
      <c r="J13" s="257">
        <v>10</v>
      </c>
      <c r="K13" s="257">
        <v>14</v>
      </c>
      <c r="L13" s="122">
        <v>5.3016867708582529</v>
      </c>
      <c r="M13" s="257">
        <v>3</v>
      </c>
      <c r="N13" s="257">
        <v>4</v>
      </c>
      <c r="O13" s="257">
        <v>6</v>
      </c>
      <c r="P13" s="122">
        <v>5.5018445166413574</v>
      </c>
      <c r="Q13" s="257">
        <v>5</v>
      </c>
      <c r="R13" s="257">
        <v>6</v>
      </c>
      <c r="S13" s="257">
        <v>9</v>
      </c>
      <c r="T13" s="122">
        <v>6.653410686005012</v>
      </c>
      <c r="U13" s="257">
        <v>6</v>
      </c>
      <c r="V13" s="257">
        <v>7</v>
      </c>
      <c r="W13" s="257">
        <v>11</v>
      </c>
      <c r="X13" s="97">
        <v>-0.3416261163923614</v>
      </c>
      <c r="Y13" s="97">
        <v>0.25496110456331955</v>
      </c>
    </row>
    <row r="14" spans="1:25" ht="28.35" customHeight="1">
      <c r="A14" s="76" t="s">
        <v>13</v>
      </c>
      <c r="B14" s="343"/>
      <c r="C14" s="96" t="s">
        <v>557</v>
      </c>
      <c r="D14" s="122">
        <v>4.4135832563335455</v>
      </c>
      <c r="E14" s="257">
        <v>5</v>
      </c>
      <c r="F14" s="257">
        <v>5</v>
      </c>
      <c r="G14" s="257">
        <v>7</v>
      </c>
      <c r="H14" s="122">
        <v>5.6464866715944355</v>
      </c>
      <c r="I14" s="257">
        <v>6</v>
      </c>
      <c r="J14" s="257">
        <v>7</v>
      </c>
      <c r="K14" s="257">
        <v>11</v>
      </c>
      <c r="L14" s="122">
        <v>6.1989884778286148</v>
      </c>
      <c r="M14" s="257">
        <v>6</v>
      </c>
      <c r="N14" s="257">
        <v>7</v>
      </c>
      <c r="O14" s="257">
        <v>10</v>
      </c>
      <c r="P14" s="122">
        <v>7.418658316562289</v>
      </c>
      <c r="Q14" s="257">
        <v>6</v>
      </c>
      <c r="R14" s="257">
        <v>8</v>
      </c>
      <c r="S14" s="257">
        <v>11</v>
      </c>
      <c r="T14" s="122">
        <v>5.6962198859530231</v>
      </c>
      <c r="U14" s="257">
        <v>4</v>
      </c>
      <c r="V14" s="257">
        <v>5</v>
      </c>
      <c r="W14" s="257">
        <v>9</v>
      </c>
      <c r="X14" s="97">
        <v>9.7848775418815537E-2</v>
      </c>
      <c r="Y14" s="97">
        <v>-8.1104940535669745E-2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4.7927420927050379</v>
      </c>
      <c r="E15" s="258">
        <v>6</v>
      </c>
      <c r="F15" s="258">
        <v>6</v>
      </c>
      <c r="G15" s="258">
        <v>8</v>
      </c>
      <c r="H15" s="124">
        <v>0.7939006645836032</v>
      </c>
      <c r="I15" s="258">
        <v>2</v>
      </c>
      <c r="J15" s="258">
        <v>2</v>
      </c>
      <c r="K15" s="258">
        <v>2</v>
      </c>
      <c r="L15" s="124">
        <v>2.4263854653633659</v>
      </c>
      <c r="M15" s="258">
        <v>1</v>
      </c>
      <c r="N15" s="258">
        <v>1</v>
      </c>
      <c r="O15" s="258">
        <v>1</v>
      </c>
      <c r="P15" s="124">
        <v>2.8365594336107316</v>
      </c>
      <c r="Q15" s="258">
        <v>3</v>
      </c>
      <c r="R15" s="258">
        <v>3</v>
      </c>
      <c r="S15" s="258">
        <v>3</v>
      </c>
      <c r="T15" s="124">
        <v>2.3836714858461909</v>
      </c>
      <c r="U15" s="258">
        <v>1</v>
      </c>
      <c r="V15" s="258">
        <v>2</v>
      </c>
      <c r="W15" s="258">
        <v>3</v>
      </c>
      <c r="X15" s="99">
        <v>2.056283454096858</v>
      </c>
      <c r="Y15" s="99">
        <v>-1.7603954576433378E-2</v>
      </c>
    </row>
    <row r="16" spans="1:25" ht="28.35" customHeight="1" thickTop="1">
      <c r="A16" s="76" t="s">
        <v>3</v>
      </c>
      <c r="C16" s="100" t="s">
        <v>559</v>
      </c>
      <c r="D16" s="126">
        <v>7.838119501258757</v>
      </c>
      <c r="E16" s="259"/>
      <c r="F16" s="260">
        <v>10</v>
      </c>
      <c r="G16" s="260">
        <v>14</v>
      </c>
      <c r="H16" s="126">
        <v>4.9842467457425705</v>
      </c>
      <c r="I16" s="259"/>
      <c r="J16" s="260">
        <v>6</v>
      </c>
      <c r="K16" s="260">
        <v>10</v>
      </c>
      <c r="L16" s="126">
        <v>2.4459939752365831</v>
      </c>
      <c r="M16" s="259"/>
      <c r="N16" s="260">
        <v>2</v>
      </c>
      <c r="O16" s="260">
        <v>2</v>
      </c>
      <c r="P16" s="126">
        <v>3.3583008686022522</v>
      </c>
      <c r="Q16" s="259"/>
      <c r="R16" s="260">
        <v>5</v>
      </c>
      <c r="S16" s="260">
        <v>5</v>
      </c>
      <c r="T16" s="126">
        <v>1.4827416864761198</v>
      </c>
      <c r="U16" s="259"/>
      <c r="V16" s="260">
        <v>1</v>
      </c>
      <c r="W16" s="260">
        <v>1</v>
      </c>
      <c r="X16" s="101">
        <v>-0.50925503892320434</v>
      </c>
      <c r="Y16" s="101">
        <v>-0.39380811993508491</v>
      </c>
    </row>
    <row r="17" spans="1:25" ht="28.35" customHeight="1">
      <c r="A17" s="76" t="s">
        <v>12</v>
      </c>
      <c r="C17" s="96" t="s">
        <v>560</v>
      </c>
      <c r="D17" s="122">
        <v>4.8216217559151495</v>
      </c>
      <c r="E17" s="261"/>
      <c r="F17" s="257">
        <v>7</v>
      </c>
      <c r="G17" s="257">
        <v>9</v>
      </c>
      <c r="H17" s="122">
        <v>7.0487982757426488</v>
      </c>
      <c r="I17" s="261"/>
      <c r="J17" s="257">
        <v>8</v>
      </c>
      <c r="K17" s="257">
        <v>12</v>
      </c>
      <c r="L17" s="122">
        <v>7.0018185328185325</v>
      </c>
      <c r="M17" s="261"/>
      <c r="N17" s="257">
        <v>8</v>
      </c>
      <c r="O17" s="257">
        <v>12</v>
      </c>
      <c r="P17" s="122">
        <v>5.641116512345679</v>
      </c>
      <c r="Q17" s="261"/>
      <c r="R17" s="257">
        <v>7</v>
      </c>
      <c r="S17" s="257">
        <v>10</v>
      </c>
      <c r="T17" s="122">
        <v>7.8790428044280434</v>
      </c>
      <c r="U17" s="261"/>
      <c r="V17" s="257">
        <v>9</v>
      </c>
      <c r="W17" s="257">
        <v>13</v>
      </c>
      <c r="X17" s="97">
        <v>-6.664929408717768E-3</v>
      </c>
      <c r="Y17" s="97">
        <v>0.1252852051931701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6.2385203367360278</v>
      </c>
      <c r="E20" s="259"/>
      <c r="F20" s="260">
        <v>3</v>
      </c>
      <c r="G20" s="260">
        <v>13</v>
      </c>
      <c r="H20" s="126">
        <v>4.9779904581324823</v>
      </c>
      <c r="I20" s="259"/>
      <c r="J20" s="260">
        <v>3</v>
      </c>
      <c r="K20" s="260">
        <v>9</v>
      </c>
      <c r="L20" s="126">
        <v>6.8518143527527897</v>
      </c>
      <c r="M20" s="259"/>
      <c r="N20" s="260">
        <v>3</v>
      </c>
      <c r="O20" s="260">
        <v>11</v>
      </c>
      <c r="P20" s="126">
        <v>8.6533231854103967</v>
      </c>
      <c r="Q20" s="259"/>
      <c r="R20" s="260">
        <v>3</v>
      </c>
      <c r="S20" s="260">
        <v>14</v>
      </c>
      <c r="T20" s="126">
        <v>5.4613807012275668</v>
      </c>
      <c r="U20" s="259"/>
      <c r="V20" s="260">
        <v>3</v>
      </c>
      <c r="W20" s="260">
        <v>8</v>
      </c>
      <c r="X20" s="101">
        <v>0.37642175299051939</v>
      </c>
      <c r="Y20" s="101">
        <v>-0.20292926514662524</v>
      </c>
    </row>
    <row r="21" spans="1:25" ht="28.35" customHeight="1">
      <c r="A21" s="76" t="s">
        <v>14</v>
      </c>
      <c r="C21" s="96" t="s">
        <v>562</v>
      </c>
      <c r="D21" s="122">
        <v>2.9934987979815331</v>
      </c>
      <c r="E21" s="261"/>
      <c r="F21" s="257">
        <v>1</v>
      </c>
      <c r="G21" s="257">
        <v>1</v>
      </c>
      <c r="H21" s="122">
        <v>3.4724542408535757</v>
      </c>
      <c r="I21" s="261"/>
      <c r="J21" s="257">
        <v>1</v>
      </c>
      <c r="K21" s="257">
        <v>5</v>
      </c>
      <c r="L21" s="122">
        <v>5.463679150062176</v>
      </c>
      <c r="M21" s="261"/>
      <c r="N21" s="257">
        <v>2</v>
      </c>
      <c r="O21" s="257">
        <v>7</v>
      </c>
      <c r="P21" s="122">
        <v>5.5003914773378</v>
      </c>
      <c r="Q21" s="261"/>
      <c r="R21" s="257">
        <v>2</v>
      </c>
      <c r="S21" s="257">
        <v>8</v>
      </c>
      <c r="T21" s="122">
        <v>3.1767194547275954</v>
      </c>
      <c r="U21" s="261"/>
      <c r="V21" s="257">
        <v>1</v>
      </c>
      <c r="W21" s="257">
        <v>4</v>
      </c>
      <c r="X21" s="97">
        <v>0.5734344561785012</v>
      </c>
      <c r="Y21" s="97">
        <v>-0.41857503570804577</v>
      </c>
    </row>
    <row r="22" spans="1:25" ht="28.35" customHeight="1">
      <c r="A22" s="76" t="s">
        <v>15</v>
      </c>
      <c r="C22" s="96" t="s">
        <v>563</v>
      </c>
      <c r="D22" s="122">
        <v>5.2948205921712184</v>
      </c>
      <c r="E22" s="261"/>
      <c r="F22" s="257">
        <v>2</v>
      </c>
      <c r="G22" s="257">
        <v>11</v>
      </c>
      <c r="H22" s="122">
        <v>3.8391068821899417</v>
      </c>
      <c r="I22" s="261"/>
      <c r="J22" s="257">
        <v>2</v>
      </c>
      <c r="K22" s="257">
        <v>8</v>
      </c>
      <c r="L22" s="122">
        <v>3.9431763835437761</v>
      </c>
      <c r="M22" s="261"/>
      <c r="N22" s="257">
        <v>1</v>
      </c>
      <c r="O22" s="257">
        <v>4</v>
      </c>
      <c r="P22" s="122">
        <v>4.0137302218593396</v>
      </c>
      <c r="Q22" s="261"/>
      <c r="R22" s="257">
        <v>1</v>
      </c>
      <c r="S22" s="257">
        <v>7</v>
      </c>
      <c r="T22" s="122">
        <v>3.8588465323742627</v>
      </c>
      <c r="U22" s="261"/>
      <c r="V22" s="257">
        <v>2</v>
      </c>
      <c r="W22" s="257">
        <v>5</v>
      </c>
      <c r="X22" s="97">
        <v>2.7107737436700363E-2</v>
      </c>
      <c r="Y22" s="97">
        <v>-2.138627415234351E-2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3.5736540656167057</v>
      </c>
      <c r="E25" s="259"/>
      <c r="F25" s="259"/>
      <c r="G25" s="260">
        <v>3</v>
      </c>
      <c r="H25" s="126">
        <v>2.6806199216898174</v>
      </c>
      <c r="I25" s="259"/>
      <c r="J25" s="259"/>
      <c r="K25" s="260">
        <v>4</v>
      </c>
      <c r="L25" s="126">
        <v>3.7308138239267645</v>
      </c>
      <c r="M25" s="259"/>
      <c r="N25" s="259"/>
      <c r="O25" s="260">
        <v>3</v>
      </c>
      <c r="P25" s="126">
        <v>3.5154506255129427</v>
      </c>
      <c r="Q25" s="259"/>
      <c r="R25" s="259"/>
      <c r="S25" s="260">
        <v>6</v>
      </c>
      <c r="T25" s="126">
        <v>2.2189299632619366</v>
      </c>
      <c r="U25" s="259"/>
      <c r="V25" s="259"/>
      <c r="W25" s="260">
        <v>2</v>
      </c>
      <c r="X25" s="101">
        <v>0.39177277380484532</v>
      </c>
      <c r="Y25" s="101">
        <v>-0.40524237660123619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4.1323715445970386</v>
      </c>
      <c r="E28" s="265"/>
      <c r="F28" s="265"/>
      <c r="G28" s="265"/>
      <c r="H28" s="126">
        <v>3.4551025861454372</v>
      </c>
      <c r="I28" s="265"/>
      <c r="J28" s="265"/>
      <c r="K28" s="265"/>
      <c r="L28" s="126">
        <v>4.6614243663264476</v>
      </c>
      <c r="M28" s="265"/>
      <c r="N28" s="265"/>
      <c r="O28" s="265"/>
      <c r="P28" s="126">
        <v>4.5244889065867797</v>
      </c>
      <c r="Q28" s="265"/>
      <c r="R28" s="265"/>
      <c r="S28" s="265"/>
      <c r="T28" s="126">
        <v>3.5213207030620253</v>
      </c>
      <c r="U28" s="265"/>
      <c r="V28" s="265"/>
      <c r="W28" s="265"/>
      <c r="X28" s="105">
        <v>0.34914210218192121</v>
      </c>
      <c r="Y28" s="105">
        <v>-0.24458267981357584</v>
      </c>
    </row>
    <row r="29" spans="1:25" ht="28.35" customHeight="1">
      <c r="C29" s="96" t="s">
        <v>28</v>
      </c>
      <c r="D29" s="122">
        <v>4.6031626745192913</v>
      </c>
      <c r="E29" s="266"/>
      <c r="F29" s="266"/>
      <c r="G29" s="266"/>
      <c r="H29" s="122">
        <v>3.6947232398317063</v>
      </c>
      <c r="I29" s="266"/>
      <c r="J29" s="266"/>
      <c r="K29" s="266"/>
      <c r="L29" s="122">
        <v>5.7407374714156099</v>
      </c>
      <c r="M29" s="266"/>
      <c r="N29" s="266"/>
      <c r="O29" s="266"/>
      <c r="P29" s="122">
        <v>4.7570608495985702</v>
      </c>
      <c r="Q29" s="266"/>
      <c r="R29" s="266"/>
      <c r="S29" s="266"/>
      <c r="T29" s="122">
        <v>5.3026721585440697</v>
      </c>
      <c r="U29" s="266"/>
      <c r="V29" s="266"/>
      <c r="W29" s="266"/>
      <c r="X29" s="106">
        <v>0.55376657432048937</v>
      </c>
      <c r="Y29" s="106">
        <v>-7.6308194731559031E-2</v>
      </c>
    </row>
    <row r="30" spans="1:25" ht="28.35" customHeight="1">
      <c r="C30" s="96" t="s">
        <v>29</v>
      </c>
      <c r="D30" s="122">
        <v>4.3381778441722361</v>
      </c>
      <c r="E30" s="266"/>
      <c r="F30" s="266"/>
      <c r="G30" s="266"/>
      <c r="H30" s="122">
        <v>3.5300137539781229</v>
      </c>
      <c r="I30" s="266"/>
      <c r="J30" s="266"/>
      <c r="K30" s="266"/>
      <c r="L30" s="122">
        <v>6.0490577417742433</v>
      </c>
      <c r="M30" s="266"/>
      <c r="N30" s="266"/>
      <c r="O30" s="266"/>
      <c r="P30" s="122">
        <v>4.3368084522738837</v>
      </c>
      <c r="Q30" s="266"/>
      <c r="R30" s="266"/>
      <c r="S30" s="266"/>
      <c r="T30" s="122">
        <v>6.1113299362843723</v>
      </c>
      <c r="U30" s="266"/>
      <c r="V30" s="266"/>
      <c r="W30" s="266"/>
      <c r="X30" s="106">
        <v>0.71360741440661601</v>
      </c>
      <c r="Y30" s="106">
        <v>1.029452803534725E-2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3.100000000000001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4.6000000000000005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83" priority="1" operator="notEqual">
      <formula>""" """</formula>
    </cfRule>
    <cfRule type="cellIs" dxfId="8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0.5703125" style="82" customWidth="1"/>
    <col min="25" max="25" width="11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592</v>
      </c>
    </row>
    <row r="3" spans="1:25" ht="15.75">
      <c r="A3" s="84" t="s">
        <v>104</v>
      </c>
    </row>
    <row r="4" spans="1:25" ht="15.75">
      <c r="A4" s="87" t="s">
        <v>63</v>
      </c>
      <c r="B4" s="349" t="s">
        <v>592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236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3.6520747287107712E-2</v>
      </c>
      <c r="E8" s="257">
        <v>5</v>
      </c>
      <c r="F8" s="257">
        <v>5</v>
      </c>
      <c r="G8" s="257">
        <v>7</v>
      </c>
      <c r="H8" s="147">
        <v>2.9756344474340526E-2</v>
      </c>
      <c r="I8" s="257">
        <v>3</v>
      </c>
      <c r="J8" s="257">
        <v>3</v>
      </c>
      <c r="K8" s="257">
        <v>4</v>
      </c>
      <c r="L8" s="147">
        <v>4.0096826674873139E-2</v>
      </c>
      <c r="M8" s="257">
        <v>2</v>
      </c>
      <c r="N8" s="257">
        <v>3</v>
      </c>
      <c r="O8" s="257">
        <v>4</v>
      </c>
      <c r="P8" s="147">
        <v>2.66032729084873E-2</v>
      </c>
      <c r="Q8" s="257">
        <v>3</v>
      </c>
      <c r="R8" s="257">
        <v>3</v>
      </c>
      <c r="S8" s="257">
        <v>3</v>
      </c>
      <c r="T8" s="147">
        <v>4.2276978388254872E-2</v>
      </c>
      <c r="U8" s="257">
        <v>2</v>
      </c>
      <c r="V8" s="257">
        <v>3</v>
      </c>
      <c r="W8" s="257">
        <v>5</v>
      </c>
      <c r="X8" s="97">
        <v>0.34750512481294238</v>
      </c>
      <c r="Y8" s="97">
        <v>5.4372175909569886E-2</v>
      </c>
    </row>
    <row r="9" spans="1:25" ht="28.35" customHeight="1">
      <c r="A9" s="76" t="s">
        <v>7</v>
      </c>
      <c r="B9" s="343"/>
      <c r="C9" s="96" t="s">
        <v>552</v>
      </c>
      <c r="D9" s="147">
        <v>5.7147648325746848E-2</v>
      </c>
      <c r="E9" s="257">
        <v>8</v>
      </c>
      <c r="F9" s="257">
        <v>9</v>
      </c>
      <c r="G9" s="257">
        <v>13</v>
      </c>
      <c r="H9" s="147">
        <v>3.1195234579447881E-2</v>
      </c>
      <c r="I9" s="257">
        <v>4</v>
      </c>
      <c r="J9" s="257">
        <v>4</v>
      </c>
      <c r="K9" s="257">
        <v>5</v>
      </c>
      <c r="L9" s="147">
        <v>9.7490620982289083E-2</v>
      </c>
      <c r="M9" s="257">
        <v>8</v>
      </c>
      <c r="N9" s="257">
        <v>9</v>
      </c>
      <c r="O9" s="257">
        <v>13</v>
      </c>
      <c r="P9" s="147">
        <v>4.974638408974142E-2</v>
      </c>
      <c r="Q9" s="257">
        <v>5</v>
      </c>
      <c r="R9" s="257">
        <v>6</v>
      </c>
      <c r="S9" s="257">
        <v>8</v>
      </c>
      <c r="T9" s="147">
        <v>8.8932704790033776E-2</v>
      </c>
      <c r="U9" s="257">
        <v>7</v>
      </c>
      <c r="V9" s="257">
        <v>8</v>
      </c>
      <c r="W9" s="257">
        <v>12</v>
      </c>
      <c r="X9" s="97">
        <v>2.1251767231947052</v>
      </c>
      <c r="Y9" s="97">
        <v>-8.7781943596502487E-2</v>
      </c>
    </row>
    <row r="10" spans="1:25" ht="28.35" customHeight="1">
      <c r="A10" s="76" t="s">
        <v>8</v>
      </c>
      <c r="B10" s="343"/>
      <c r="C10" s="96" t="s">
        <v>553</v>
      </c>
      <c r="D10" s="147">
        <v>4.7793816052735166E-2</v>
      </c>
      <c r="E10" s="257">
        <v>7</v>
      </c>
      <c r="F10" s="257">
        <v>7</v>
      </c>
      <c r="G10" s="257">
        <v>9</v>
      </c>
      <c r="H10" s="147">
        <v>3.2646838854491524E-2</v>
      </c>
      <c r="I10" s="257">
        <v>5</v>
      </c>
      <c r="J10" s="257">
        <v>5</v>
      </c>
      <c r="K10" s="257">
        <v>6</v>
      </c>
      <c r="L10" s="147">
        <v>5.7793822402508001E-2</v>
      </c>
      <c r="M10" s="257">
        <v>5</v>
      </c>
      <c r="N10" s="257">
        <v>6</v>
      </c>
      <c r="O10" s="257">
        <v>8</v>
      </c>
      <c r="P10" s="147">
        <v>2.2308945270776082E-2</v>
      </c>
      <c r="Q10" s="257">
        <v>1</v>
      </c>
      <c r="R10" s="257">
        <v>1</v>
      </c>
      <c r="S10" s="257">
        <v>1</v>
      </c>
      <c r="T10" s="147">
        <v>5.7286400619955415E-2</v>
      </c>
      <c r="U10" s="257">
        <v>4</v>
      </c>
      <c r="V10" s="257">
        <v>5</v>
      </c>
      <c r="W10" s="257">
        <v>8</v>
      </c>
      <c r="X10" s="97">
        <v>0.77027315447286493</v>
      </c>
      <c r="Y10" s="97">
        <v>-8.779861955117263E-3</v>
      </c>
    </row>
    <row r="11" spans="1:25" ht="28.35" customHeight="1">
      <c r="A11" s="76" t="s">
        <v>9</v>
      </c>
      <c r="B11" s="343"/>
      <c r="C11" s="96" t="s">
        <v>554</v>
      </c>
      <c r="D11" s="147">
        <v>3.2129524632334892E-2</v>
      </c>
      <c r="E11" s="257">
        <v>2</v>
      </c>
      <c r="F11" s="257">
        <v>2</v>
      </c>
      <c r="G11" s="257">
        <v>3</v>
      </c>
      <c r="H11" s="147">
        <v>6.5146496015858729E-2</v>
      </c>
      <c r="I11" s="257">
        <v>7</v>
      </c>
      <c r="J11" s="257">
        <v>8</v>
      </c>
      <c r="K11" s="257">
        <v>12</v>
      </c>
      <c r="L11" s="147">
        <v>7.582459238017937E-2</v>
      </c>
      <c r="M11" s="257">
        <v>6</v>
      </c>
      <c r="N11" s="257">
        <v>7</v>
      </c>
      <c r="O11" s="257">
        <v>10</v>
      </c>
      <c r="P11" s="147">
        <v>8.3321971238192571E-2</v>
      </c>
      <c r="Q11" s="257">
        <v>8</v>
      </c>
      <c r="R11" s="257">
        <v>10</v>
      </c>
      <c r="S11" s="257">
        <v>13</v>
      </c>
      <c r="T11" s="147">
        <v>9.5730611072860572E-2</v>
      </c>
      <c r="U11" s="257">
        <v>8</v>
      </c>
      <c r="V11" s="257">
        <v>9</v>
      </c>
      <c r="W11" s="257">
        <v>13</v>
      </c>
      <c r="X11" s="97">
        <v>0.16390899000494596</v>
      </c>
      <c r="Y11" s="97">
        <v>0.26252721007550917</v>
      </c>
    </row>
    <row r="12" spans="1:25" ht="28.35" customHeight="1">
      <c r="A12" s="76" t="s">
        <v>10</v>
      </c>
      <c r="B12" s="343"/>
      <c r="C12" s="96" t="s">
        <v>555</v>
      </c>
      <c r="D12" s="147">
        <v>3.2428734637550888E-2</v>
      </c>
      <c r="E12" s="257">
        <v>3</v>
      </c>
      <c r="F12" s="257">
        <v>3</v>
      </c>
      <c r="G12" s="257">
        <v>4</v>
      </c>
      <c r="H12" s="147">
        <v>0</v>
      </c>
      <c r="I12" s="257">
        <v>1</v>
      </c>
      <c r="J12" s="257">
        <v>1</v>
      </c>
      <c r="K12" s="257">
        <v>1</v>
      </c>
      <c r="L12" s="147">
        <v>8.2366280120169069E-2</v>
      </c>
      <c r="M12" s="257">
        <v>7</v>
      </c>
      <c r="N12" s="257">
        <v>8</v>
      </c>
      <c r="O12" s="257">
        <v>12</v>
      </c>
      <c r="P12" s="147">
        <v>8.2556435810621179E-2</v>
      </c>
      <c r="Q12" s="257">
        <v>7</v>
      </c>
      <c r="R12" s="257">
        <v>9</v>
      </c>
      <c r="S12" s="257">
        <v>12</v>
      </c>
      <c r="T12" s="147">
        <v>7.5400059635676919E-2</v>
      </c>
      <c r="U12" s="257">
        <v>6</v>
      </c>
      <c r="V12" s="257">
        <v>7</v>
      </c>
      <c r="W12" s="257">
        <v>11</v>
      </c>
      <c r="X12" s="97">
        <v>1</v>
      </c>
      <c r="Y12" s="97">
        <v>-8.4576121130257587E-2</v>
      </c>
    </row>
    <row r="13" spans="1:25" ht="28.35" customHeight="1">
      <c r="A13" s="76" t="s">
        <v>11</v>
      </c>
      <c r="B13" s="343"/>
      <c r="C13" s="96" t="s">
        <v>556</v>
      </c>
      <c r="D13" s="147">
        <v>4.4718919404594333E-2</v>
      </c>
      <c r="E13" s="257">
        <v>6</v>
      </c>
      <c r="F13" s="257">
        <v>6</v>
      </c>
      <c r="G13" s="257">
        <v>8</v>
      </c>
      <c r="H13" s="147">
        <v>6.5990085393764414E-2</v>
      </c>
      <c r="I13" s="257">
        <v>8</v>
      </c>
      <c r="J13" s="257">
        <v>9</v>
      </c>
      <c r="K13" s="257">
        <v>13</v>
      </c>
      <c r="L13" s="147">
        <v>4.6479676243480879E-2</v>
      </c>
      <c r="M13" s="257">
        <v>3</v>
      </c>
      <c r="N13" s="257">
        <v>4</v>
      </c>
      <c r="O13" s="257">
        <v>5</v>
      </c>
      <c r="P13" s="147">
        <v>4.6689052234974042E-2</v>
      </c>
      <c r="Q13" s="257">
        <v>4</v>
      </c>
      <c r="R13" s="257">
        <v>5</v>
      </c>
      <c r="S13" s="257">
        <v>7</v>
      </c>
      <c r="T13" s="147">
        <v>6.0107098429092905E-2</v>
      </c>
      <c r="U13" s="257">
        <v>5</v>
      </c>
      <c r="V13" s="257">
        <v>6</v>
      </c>
      <c r="W13" s="257">
        <v>9</v>
      </c>
      <c r="X13" s="97">
        <v>-0.29565667378462168</v>
      </c>
      <c r="Y13" s="97">
        <v>0.29319098769590446</v>
      </c>
    </row>
    <row r="14" spans="1:25" ht="28.35" customHeight="1">
      <c r="A14" s="76" t="s">
        <v>13</v>
      </c>
      <c r="B14" s="343"/>
      <c r="C14" s="96" t="s">
        <v>557</v>
      </c>
      <c r="D14" s="147">
        <v>3.0703016877844526E-2</v>
      </c>
      <c r="E14" s="257">
        <v>1</v>
      </c>
      <c r="F14" s="257">
        <v>1</v>
      </c>
      <c r="G14" s="257">
        <v>1</v>
      </c>
      <c r="H14" s="147">
        <v>4.4394440815368238E-2</v>
      </c>
      <c r="I14" s="257">
        <v>6</v>
      </c>
      <c r="J14" s="257">
        <v>6</v>
      </c>
      <c r="K14" s="257">
        <v>9</v>
      </c>
      <c r="L14" s="147">
        <v>5.596801464209003E-2</v>
      </c>
      <c r="M14" s="257">
        <v>4</v>
      </c>
      <c r="N14" s="257">
        <v>5</v>
      </c>
      <c r="O14" s="257">
        <v>7</v>
      </c>
      <c r="P14" s="147">
        <v>6.4394357713143655E-2</v>
      </c>
      <c r="Q14" s="257">
        <v>6</v>
      </c>
      <c r="R14" s="257">
        <v>7</v>
      </c>
      <c r="S14" s="257">
        <v>10</v>
      </c>
      <c r="T14" s="147">
        <v>5.2322122603387117E-2</v>
      </c>
      <c r="U14" s="257">
        <v>3</v>
      </c>
      <c r="V14" s="257">
        <v>4</v>
      </c>
      <c r="W14" s="257">
        <v>7</v>
      </c>
      <c r="X14" s="97">
        <v>0.26069871844664183</v>
      </c>
      <c r="Y14" s="97">
        <v>-6.5142422185564985E-2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3.6280665744488447E-2</v>
      </c>
      <c r="E15" s="258">
        <v>4</v>
      </c>
      <c r="F15" s="258">
        <v>4</v>
      </c>
      <c r="G15" s="258">
        <v>6</v>
      </c>
      <c r="H15" s="148">
        <v>5.9238966992591997E-3</v>
      </c>
      <c r="I15" s="258">
        <v>2</v>
      </c>
      <c r="J15" s="258">
        <v>2</v>
      </c>
      <c r="K15" s="258">
        <v>2</v>
      </c>
      <c r="L15" s="148">
        <v>1.8878075970063628E-2</v>
      </c>
      <c r="M15" s="258">
        <v>1</v>
      </c>
      <c r="N15" s="258">
        <v>1</v>
      </c>
      <c r="O15" s="258">
        <v>1</v>
      </c>
      <c r="P15" s="148">
        <v>2.3506718534499031E-2</v>
      </c>
      <c r="Q15" s="258">
        <v>2</v>
      </c>
      <c r="R15" s="258">
        <v>2</v>
      </c>
      <c r="S15" s="258">
        <v>2</v>
      </c>
      <c r="T15" s="148">
        <v>2.0065785914346015E-2</v>
      </c>
      <c r="U15" s="258">
        <v>1</v>
      </c>
      <c r="V15" s="258">
        <v>2</v>
      </c>
      <c r="W15" s="258">
        <v>2</v>
      </c>
      <c r="X15" s="99">
        <v>2.1867665707986408</v>
      </c>
      <c r="Y15" s="99">
        <v>6.2914777235022701E-2</v>
      </c>
    </row>
    <row r="16" spans="1:25" ht="28.35" customHeight="1" thickTop="1">
      <c r="A16" s="76" t="s">
        <v>3</v>
      </c>
      <c r="C16" s="100" t="s">
        <v>559</v>
      </c>
      <c r="D16" s="149">
        <v>7.3569928793210421E-2</v>
      </c>
      <c r="E16" s="259"/>
      <c r="F16" s="260">
        <v>10</v>
      </c>
      <c r="G16" s="260">
        <v>14</v>
      </c>
      <c r="H16" s="149">
        <v>5.2467679662528695E-2</v>
      </c>
      <c r="I16" s="259"/>
      <c r="J16" s="260">
        <v>7</v>
      </c>
      <c r="K16" s="260">
        <v>10</v>
      </c>
      <c r="L16" s="149">
        <v>2.7898092236200423E-2</v>
      </c>
      <c r="M16" s="259"/>
      <c r="N16" s="260">
        <v>2</v>
      </c>
      <c r="O16" s="260">
        <v>2</v>
      </c>
      <c r="P16" s="149">
        <v>3.4889588159767893E-2</v>
      </c>
      <c r="Q16" s="259"/>
      <c r="R16" s="260">
        <v>4</v>
      </c>
      <c r="S16" s="260">
        <v>4</v>
      </c>
      <c r="T16" s="149">
        <v>1.9370243566283557E-2</v>
      </c>
      <c r="U16" s="259"/>
      <c r="V16" s="260">
        <v>1</v>
      </c>
      <c r="W16" s="260">
        <v>1</v>
      </c>
      <c r="X16" s="101">
        <v>-0.46828042681436421</v>
      </c>
      <c r="Y16" s="101">
        <v>-0.30567856030138052</v>
      </c>
    </row>
    <row r="17" spans="1:25" ht="28.35" customHeight="1">
      <c r="A17" s="76" t="s">
        <v>12</v>
      </c>
      <c r="C17" s="96" t="s">
        <v>560</v>
      </c>
      <c r="D17" s="147">
        <v>5.389736077063631E-2</v>
      </c>
      <c r="E17" s="261"/>
      <c r="F17" s="257">
        <v>8</v>
      </c>
      <c r="G17" s="257">
        <v>11</v>
      </c>
      <c r="H17" s="147">
        <v>9.883121443604731E-2</v>
      </c>
      <c r="I17" s="261"/>
      <c r="J17" s="257">
        <v>10</v>
      </c>
      <c r="K17" s="257">
        <v>14</v>
      </c>
      <c r="L17" s="147">
        <v>0.11128750204858801</v>
      </c>
      <c r="M17" s="261"/>
      <c r="N17" s="257">
        <v>10</v>
      </c>
      <c r="O17" s="257">
        <v>14</v>
      </c>
      <c r="P17" s="147">
        <v>7.9626145818452912E-2</v>
      </c>
      <c r="Q17" s="261"/>
      <c r="R17" s="257">
        <v>8</v>
      </c>
      <c r="S17" s="257">
        <v>11</v>
      </c>
      <c r="T17" s="147">
        <v>0.11562132449490713</v>
      </c>
      <c r="U17" s="261"/>
      <c r="V17" s="257">
        <v>10</v>
      </c>
      <c r="W17" s="257">
        <v>14</v>
      </c>
      <c r="X17" s="97">
        <v>0.12603596630496772</v>
      </c>
      <c r="Y17" s="97">
        <v>3.8942579953200607E-2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5.6861021353494599E-2</v>
      </c>
      <c r="E20" s="259"/>
      <c r="F20" s="260">
        <v>3</v>
      </c>
      <c r="G20" s="260">
        <v>12</v>
      </c>
      <c r="H20" s="149">
        <v>5.2533077962358503E-2</v>
      </c>
      <c r="I20" s="259"/>
      <c r="J20" s="260">
        <v>3</v>
      </c>
      <c r="K20" s="260">
        <v>11</v>
      </c>
      <c r="L20" s="149">
        <v>8.1708752762105902E-2</v>
      </c>
      <c r="M20" s="259"/>
      <c r="N20" s="260">
        <v>3</v>
      </c>
      <c r="O20" s="260">
        <v>11</v>
      </c>
      <c r="P20" s="149">
        <v>9.3464481719578552E-2</v>
      </c>
      <c r="Q20" s="259"/>
      <c r="R20" s="260">
        <v>3</v>
      </c>
      <c r="S20" s="260">
        <v>14</v>
      </c>
      <c r="T20" s="149">
        <v>6.4668989047779943E-2</v>
      </c>
      <c r="U20" s="259"/>
      <c r="V20" s="260">
        <v>3</v>
      </c>
      <c r="W20" s="260">
        <v>10</v>
      </c>
      <c r="X20" s="101">
        <v>0.55537722005652568</v>
      </c>
      <c r="Y20" s="101">
        <v>-0.20854269754841359</v>
      </c>
    </row>
    <row r="21" spans="1:25" ht="28.35" customHeight="1">
      <c r="A21" s="76" t="s">
        <v>14</v>
      </c>
      <c r="C21" s="96" t="s">
        <v>562</v>
      </c>
      <c r="D21" s="147">
        <v>3.1032150496270072E-2</v>
      </c>
      <c r="E21" s="261"/>
      <c r="F21" s="257">
        <v>1</v>
      </c>
      <c r="G21" s="257">
        <v>2</v>
      </c>
      <c r="H21" s="147">
        <v>3.3135658107915578E-2</v>
      </c>
      <c r="I21" s="261"/>
      <c r="J21" s="257">
        <v>1</v>
      </c>
      <c r="K21" s="257">
        <v>7</v>
      </c>
      <c r="L21" s="147">
        <v>7.1639776678983719E-2</v>
      </c>
      <c r="M21" s="261"/>
      <c r="N21" s="257">
        <v>2</v>
      </c>
      <c r="O21" s="257">
        <v>9</v>
      </c>
      <c r="P21" s="147">
        <v>5.9409687978143548E-2</v>
      </c>
      <c r="Q21" s="261"/>
      <c r="R21" s="257">
        <v>2</v>
      </c>
      <c r="S21" s="257">
        <v>9</v>
      </c>
      <c r="T21" s="147">
        <v>3.4777873636511247E-2</v>
      </c>
      <c r="U21" s="261"/>
      <c r="V21" s="257">
        <v>1</v>
      </c>
      <c r="W21" s="257">
        <v>4</v>
      </c>
      <c r="X21" s="97">
        <v>1.1620146020842159</v>
      </c>
      <c r="Y21" s="97">
        <v>-0.51454519753250849</v>
      </c>
    </row>
    <row r="22" spans="1:25" ht="28.35" customHeight="1">
      <c r="A22" s="76" t="s">
        <v>15</v>
      </c>
      <c r="C22" s="96" t="s">
        <v>563</v>
      </c>
      <c r="D22" s="147">
        <v>4.8795513731449205E-2</v>
      </c>
      <c r="E22" s="261"/>
      <c r="F22" s="257">
        <v>2</v>
      </c>
      <c r="G22" s="257">
        <v>10</v>
      </c>
      <c r="H22" s="147">
        <v>3.6023448486491624E-2</v>
      </c>
      <c r="I22" s="261"/>
      <c r="J22" s="257">
        <v>2</v>
      </c>
      <c r="K22" s="257">
        <v>8</v>
      </c>
      <c r="L22" s="147">
        <v>3.7873077269081463E-2</v>
      </c>
      <c r="M22" s="261"/>
      <c r="N22" s="257">
        <v>1</v>
      </c>
      <c r="O22" s="257">
        <v>3</v>
      </c>
      <c r="P22" s="147">
        <v>4.4066730867486893E-2</v>
      </c>
      <c r="Q22" s="261"/>
      <c r="R22" s="257">
        <v>1</v>
      </c>
      <c r="S22" s="257">
        <v>6</v>
      </c>
      <c r="T22" s="147">
        <v>4.4187617826743235E-2</v>
      </c>
      <c r="U22" s="261"/>
      <c r="V22" s="257">
        <v>2</v>
      </c>
      <c r="W22" s="257">
        <v>6</v>
      </c>
      <c r="X22" s="97">
        <v>5.1345133803151199E-2</v>
      </c>
      <c r="Y22" s="97">
        <v>0.16672900680338398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3.3409814137580554E-2</v>
      </c>
      <c r="E25" s="259"/>
      <c r="F25" s="259"/>
      <c r="G25" s="260">
        <v>5</v>
      </c>
      <c r="H25" s="149">
        <v>2.9537197615563685E-2</v>
      </c>
      <c r="I25" s="259"/>
      <c r="J25" s="259"/>
      <c r="K25" s="260">
        <v>3</v>
      </c>
      <c r="L25" s="149">
        <v>4.6745055390629078E-2</v>
      </c>
      <c r="M25" s="259"/>
      <c r="N25" s="259"/>
      <c r="O25" s="260">
        <v>6</v>
      </c>
      <c r="P25" s="149">
        <v>4.0606174145158158E-2</v>
      </c>
      <c r="Q25" s="259"/>
      <c r="R25" s="259"/>
      <c r="S25" s="260">
        <v>5</v>
      </c>
      <c r="T25" s="149">
        <v>2.8359403208882101E-2</v>
      </c>
      <c r="U25" s="259"/>
      <c r="V25" s="259"/>
      <c r="W25" s="260">
        <v>3</v>
      </c>
      <c r="X25" s="101">
        <v>0.58258261325367777</v>
      </c>
      <c r="Y25" s="101">
        <v>-0.39331758253585736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3.9071213082844183E-2</v>
      </c>
      <c r="E28" s="265"/>
      <c r="F28" s="265"/>
      <c r="G28" s="265"/>
      <c r="H28" s="149">
        <v>3.6394451877220665E-2</v>
      </c>
      <c r="I28" s="265"/>
      <c r="J28" s="265"/>
      <c r="K28" s="265"/>
      <c r="L28" s="149">
        <v>5.535855740691794E-2</v>
      </c>
      <c r="M28" s="265"/>
      <c r="N28" s="265"/>
      <c r="O28" s="265"/>
      <c r="P28" s="149">
        <v>5.0408701898556285E-2</v>
      </c>
      <c r="Q28" s="265"/>
      <c r="R28" s="265"/>
      <c r="S28" s="265"/>
      <c r="T28" s="149">
        <v>4.236464903225684E-2</v>
      </c>
      <c r="U28" s="265"/>
      <c r="V28" s="265"/>
      <c r="W28" s="265"/>
      <c r="X28" s="105">
        <v>0.52107133234686609</v>
      </c>
      <c r="Y28" s="105">
        <v>-0.23472266950795406</v>
      </c>
    </row>
    <row r="29" spans="1:25" ht="28.35" customHeight="1">
      <c r="C29" s="96" t="s">
        <v>28</v>
      </c>
      <c r="D29" s="147">
        <v>4.0619833345851022E-2</v>
      </c>
      <c r="E29" s="266"/>
      <c r="F29" s="266"/>
      <c r="G29" s="266"/>
      <c r="H29" s="147">
        <v>3.4579553297203601E-2</v>
      </c>
      <c r="I29" s="266"/>
      <c r="J29" s="266"/>
      <c r="K29" s="266"/>
      <c r="L29" s="147">
        <v>5.6880918522299012E-2</v>
      </c>
      <c r="M29" s="266"/>
      <c r="N29" s="266"/>
      <c r="O29" s="266"/>
      <c r="P29" s="147">
        <v>4.8217718162357731E-2</v>
      </c>
      <c r="Q29" s="266"/>
      <c r="R29" s="266"/>
      <c r="S29" s="266"/>
      <c r="T29" s="147">
        <v>5.4804261611671262E-2</v>
      </c>
      <c r="U29" s="266"/>
      <c r="V29" s="266"/>
      <c r="W29" s="266"/>
      <c r="X29" s="106">
        <v>0.64492924571408183</v>
      </c>
      <c r="Y29" s="106">
        <v>-3.650884979667901E-2</v>
      </c>
    </row>
    <row r="30" spans="1:25" ht="28.35" customHeight="1">
      <c r="C30" s="96" t="s">
        <v>29</v>
      </c>
      <c r="D30" s="147">
        <v>3.6400706515798076E-2</v>
      </c>
      <c r="E30" s="266"/>
      <c r="F30" s="266"/>
      <c r="G30" s="266"/>
      <c r="H30" s="147">
        <v>3.1921036716969706E-2</v>
      </c>
      <c r="I30" s="266"/>
      <c r="J30" s="266"/>
      <c r="K30" s="266"/>
      <c r="L30" s="147">
        <v>5.6880918522299012E-2</v>
      </c>
      <c r="M30" s="266"/>
      <c r="N30" s="266"/>
      <c r="O30" s="266"/>
      <c r="P30" s="147">
        <v>4.8217718162357731E-2</v>
      </c>
      <c r="Q30" s="266"/>
      <c r="R30" s="266"/>
      <c r="S30" s="266"/>
      <c r="T30" s="147">
        <v>5.869674952452416E-2</v>
      </c>
      <c r="U30" s="266"/>
      <c r="V30" s="266"/>
      <c r="W30" s="266"/>
      <c r="X30" s="106">
        <v>0.78192578852115591</v>
      </c>
      <c r="Y30" s="106">
        <v>3.1923376931989766E-2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81" priority="1" operator="notEqual">
      <formula>""" """</formula>
    </cfRule>
    <cfRule type="cellIs" dxfId="8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198</v>
      </c>
    </row>
    <row r="3" spans="1:25" ht="15.75">
      <c r="A3" s="84" t="s">
        <v>104</v>
      </c>
    </row>
    <row r="4" spans="1:25" ht="15.75">
      <c r="A4" s="87" t="s">
        <v>64</v>
      </c>
      <c r="B4" s="349" t="s">
        <v>198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237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0.40800001705380623</v>
      </c>
      <c r="E8" s="257">
        <v>2</v>
      </c>
      <c r="F8" s="257">
        <v>2</v>
      </c>
      <c r="G8" s="257">
        <v>2</v>
      </c>
      <c r="H8" s="147">
        <v>0.38122493723809958</v>
      </c>
      <c r="I8" s="257">
        <v>2</v>
      </c>
      <c r="J8" s="257">
        <v>2</v>
      </c>
      <c r="K8" s="257">
        <v>2</v>
      </c>
      <c r="L8" s="147">
        <v>0.38793010683453538</v>
      </c>
      <c r="M8" s="257">
        <v>2</v>
      </c>
      <c r="N8" s="257">
        <v>2</v>
      </c>
      <c r="O8" s="257">
        <v>2</v>
      </c>
      <c r="P8" s="147">
        <v>0.39791553637096821</v>
      </c>
      <c r="Q8" s="257">
        <v>2</v>
      </c>
      <c r="R8" s="257">
        <v>2</v>
      </c>
      <c r="S8" s="257">
        <v>2</v>
      </c>
      <c r="T8" s="147">
        <v>0.4181345739481459</v>
      </c>
      <c r="U8" s="257">
        <v>2</v>
      </c>
      <c r="V8" s="257">
        <v>2</v>
      </c>
      <c r="W8" s="257">
        <v>2</v>
      </c>
      <c r="X8" s="97">
        <v>1.758848632781862E-2</v>
      </c>
      <c r="Y8" s="97">
        <v>7.7860590300854682E-2</v>
      </c>
    </row>
    <row r="9" spans="1:25" ht="28.35" customHeight="1">
      <c r="A9" s="76" t="s">
        <v>7</v>
      </c>
      <c r="B9" s="343"/>
      <c r="C9" s="96" t="s">
        <v>552</v>
      </c>
      <c r="D9" s="147">
        <v>0.5246386153623801</v>
      </c>
      <c r="E9" s="257">
        <v>5</v>
      </c>
      <c r="F9" s="257">
        <v>7</v>
      </c>
      <c r="G9" s="257">
        <v>8</v>
      </c>
      <c r="H9" s="147">
        <v>0.54622031615135935</v>
      </c>
      <c r="I9" s="257">
        <v>5</v>
      </c>
      <c r="J9" s="257">
        <v>5</v>
      </c>
      <c r="K9" s="257">
        <v>7</v>
      </c>
      <c r="L9" s="147">
        <v>0.53916055342942926</v>
      </c>
      <c r="M9" s="257">
        <v>5</v>
      </c>
      <c r="N9" s="257">
        <v>5</v>
      </c>
      <c r="O9" s="257">
        <v>5</v>
      </c>
      <c r="P9" s="147">
        <v>0.55835031125019752</v>
      </c>
      <c r="Q9" s="257">
        <v>5</v>
      </c>
      <c r="R9" s="257">
        <v>5</v>
      </c>
      <c r="S9" s="257">
        <v>6</v>
      </c>
      <c r="T9" s="147">
        <v>0.56440100088000966</v>
      </c>
      <c r="U9" s="257">
        <v>5</v>
      </c>
      <c r="V9" s="257">
        <v>5</v>
      </c>
      <c r="W9" s="257">
        <v>6</v>
      </c>
      <c r="X9" s="97">
        <v>-1.2924753095367891E-2</v>
      </c>
      <c r="Y9" s="97">
        <v>4.6814343686744087E-2</v>
      </c>
    </row>
    <row r="10" spans="1:25" ht="28.35" customHeight="1">
      <c r="A10" s="76" t="s">
        <v>8</v>
      </c>
      <c r="B10" s="343"/>
      <c r="C10" s="96" t="s">
        <v>553</v>
      </c>
      <c r="D10" s="147">
        <v>0.33900192062795814</v>
      </c>
      <c r="E10" s="257">
        <v>1</v>
      </c>
      <c r="F10" s="257">
        <v>1</v>
      </c>
      <c r="G10" s="257">
        <v>1</v>
      </c>
      <c r="H10" s="147">
        <v>0.35924130453509712</v>
      </c>
      <c r="I10" s="257">
        <v>1</v>
      </c>
      <c r="J10" s="257">
        <v>1</v>
      </c>
      <c r="K10" s="257">
        <v>1</v>
      </c>
      <c r="L10" s="147">
        <v>0.35649852211254252</v>
      </c>
      <c r="M10" s="257">
        <v>1</v>
      </c>
      <c r="N10" s="257">
        <v>1</v>
      </c>
      <c r="O10" s="257">
        <v>1</v>
      </c>
      <c r="P10" s="147">
        <v>0.36027718533371844</v>
      </c>
      <c r="Q10" s="257">
        <v>1</v>
      </c>
      <c r="R10" s="257">
        <v>1</v>
      </c>
      <c r="S10" s="257">
        <v>1</v>
      </c>
      <c r="T10" s="147">
        <v>0.3561897512277557</v>
      </c>
      <c r="U10" s="257">
        <v>1</v>
      </c>
      <c r="V10" s="257">
        <v>1</v>
      </c>
      <c r="W10" s="257">
        <v>1</v>
      </c>
      <c r="X10" s="97">
        <v>-7.6349305826737268E-3</v>
      </c>
      <c r="Y10" s="97">
        <v>-8.6612107942862782E-4</v>
      </c>
    </row>
    <row r="11" spans="1:25" ht="28.35" customHeight="1">
      <c r="A11" s="76" t="s">
        <v>9</v>
      </c>
      <c r="B11" s="343"/>
      <c r="C11" s="96" t="s">
        <v>554</v>
      </c>
      <c r="D11" s="147">
        <v>0.45435766283502371</v>
      </c>
      <c r="E11" s="257">
        <v>3</v>
      </c>
      <c r="F11" s="257">
        <v>3</v>
      </c>
      <c r="G11" s="257">
        <v>3</v>
      </c>
      <c r="H11" s="147">
        <v>0.48570754441574665</v>
      </c>
      <c r="I11" s="257">
        <v>3</v>
      </c>
      <c r="J11" s="257">
        <v>3</v>
      </c>
      <c r="K11" s="257">
        <v>3</v>
      </c>
      <c r="L11" s="147">
        <v>0.50347635566560323</v>
      </c>
      <c r="M11" s="257">
        <v>3</v>
      </c>
      <c r="N11" s="257">
        <v>3</v>
      </c>
      <c r="O11" s="257">
        <v>3</v>
      </c>
      <c r="P11" s="147">
        <v>0.5471415595888699</v>
      </c>
      <c r="Q11" s="257">
        <v>4</v>
      </c>
      <c r="R11" s="257">
        <v>4</v>
      </c>
      <c r="S11" s="257">
        <v>4</v>
      </c>
      <c r="T11" s="147">
        <v>0.56564155881193912</v>
      </c>
      <c r="U11" s="257">
        <v>6</v>
      </c>
      <c r="V11" s="257">
        <v>6</v>
      </c>
      <c r="W11" s="257">
        <v>7</v>
      </c>
      <c r="X11" s="97">
        <v>3.6583354436527271E-2</v>
      </c>
      <c r="Y11" s="97">
        <v>0.1234719415257397</v>
      </c>
    </row>
    <row r="12" spans="1:25" ht="28.35" customHeight="1">
      <c r="A12" s="76" t="s">
        <v>10</v>
      </c>
      <c r="B12" s="343"/>
      <c r="C12" s="96" t="s">
        <v>555</v>
      </c>
      <c r="D12" s="147">
        <v>0.56655538286563834</v>
      </c>
      <c r="E12" s="257">
        <v>8</v>
      </c>
      <c r="F12" s="257">
        <v>10</v>
      </c>
      <c r="G12" s="257">
        <v>14</v>
      </c>
      <c r="H12" s="147">
        <v>0.6026157044956707</v>
      </c>
      <c r="I12" s="257">
        <v>8</v>
      </c>
      <c r="J12" s="257">
        <v>10</v>
      </c>
      <c r="K12" s="257">
        <v>14</v>
      </c>
      <c r="L12" s="147">
        <v>0.60675649144941668</v>
      </c>
      <c r="M12" s="257">
        <v>8</v>
      </c>
      <c r="N12" s="257">
        <v>9</v>
      </c>
      <c r="O12" s="257">
        <v>11</v>
      </c>
      <c r="P12" s="147">
        <v>0.60461476128220681</v>
      </c>
      <c r="Q12" s="257">
        <v>8</v>
      </c>
      <c r="R12" s="257">
        <v>10</v>
      </c>
      <c r="S12" s="257">
        <v>13</v>
      </c>
      <c r="T12" s="147">
        <v>0.61247482099279704</v>
      </c>
      <c r="U12" s="257">
        <v>8</v>
      </c>
      <c r="V12" s="257">
        <v>10</v>
      </c>
      <c r="W12" s="257">
        <v>12</v>
      </c>
      <c r="X12" s="97">
        <v>6.8713558622097715E-3</v>
      </c>
      <c r="Y12" s="97">
        <v>9.4244225219914934E-3</v>
      </c>
    </row>
    <row r="13" spans="1:25" ht="28.35" customHeight="1">
      <c r="A13" s="76" t="s">
        <v>11</v>
      </c>
      <c r="B13" s="343"/>
      <c r="C13" s="96" t="s">
        <v>556</v>
      </c>
      <c r="D13" s="147">
        <v>0.51103338891892081</v>
      </c>
      <c r="E13" s="257">
        <v>4</v>
      </c>
      <c r="F13" s="257">
        <v>6</v>
      </c>
      <c r="G13" s="257">
        <v>7</v>
      </c>
      <c r="H13" s="147">
        <v>0.51305996857292102</v>
      </c>
      <c r="I13" s="257">
        <v>4</v>
      </c>
      <c r="J13" s="257">
        <v>4</v>
      </c>
      <c r="K13" s="257">
        <v>4</v>
      </c>
      <c r="L13" s="147">
        <v>0.5229676505642854</v>
      </c>
      <c r="M13" s="257">
        <v>4</v>
      </c>
      <c r="N13" s="257">
        <v>4</v>
      </c>
      <c r="O13" s="257">
        <v>4</v>
      </c>
      <c r="P13" s="147">
        <v>0.53571337865622171</v>
      </c>
      <c r="Q13" s="257">
        <v>3</v>
      </c>
      <c r="R13" s="257">
        <v>3</v>
      </c>
      <c r="S13" s="257">
        <v>3</v>
      </c>
      <c r="T13" s="147">
        <v>0.54766869290626952</v>
      </c>
      <c r="U13" s="257">
        <v>4</v>
      </c>
      <c r="V13" s="257">
        <v>4</v>
      </c>
      <c r="W13" s="257">
        <v>5</v>
      </c>
      <c r="X13" s="97">
        <v>1.9310962846941004E-2</v>
      </c>
      <c r="Y13" s="97">
        <v>4.7232447963715396E-2</v>
      </c>
    </row>
    <row r="14" spans="1:25" ht="28.35" customHeight="1">
      <c r="A14" s="76" t="s">
        <v>13</v>
      </c>
      <c r="B14" s="343"/>
      <c r="C14" s="96" t="s">
        <v>557</v>
      </c>
      <c r="D14" s="147">
        <v>0.54466481155636293</v>
      </c>
      <c r="E14" s="257">
        <v>6</v>
      </c>
      <c r="F14" s="257">
        <v>8</v>
      </c>
      <c r="G14" s="257">
        <v>11</v>
      </c>
      <c r="H14" s="147">
        <v>0.58558655906936641</v>
      </c>
      <c r="I14" s="257">
        <v>7</v>
      </c>
      <c r="J14" s="257">
        <v>9</v>
      </c>
      <c r="K14" s="257">
        <v>13</v>
      </c>
      <c r="L14" s="147">
        <v>0.60653921446823189</v>
      </c>
      <c r="M14" s="257">
        <v>7</v>
      </c>
      <c r="N14" s="257">
        <v>8</v>
      </c>
      <c r="O14" s="257">
        <v>10</v>
      </c>
      <c r="P14" s="147">
        <v>0.60369931019686218</v>
      </c>
      <c r="Q14" s="257">
        <v>7</v>
      </c>
      <c r="R14" s="257">
        <v>9</v>
      </c>
      <c r="S14" s="257">
        <v>12</v>
      </c>
      <c r="T14" s="147">
        <v>0.60292925935085984</v>
      </c>
      <c r="U14" s="257">
        <v>7</v>
      </c>
      <c r="V14" s="257">
        <v>9</v>
      </c>
      <c r="W14" s="257">
        <v>10</v>
      </c>
      <c r="X14" s="97">
        <v>3.5780628968267614E-2</v>
      </c>
      <c r="Y14" s="97">
        <v>-5.9517258427173036E-3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0.54939571692667222</v>
      </c>
      <c r="E15" s="258">
        <v>7</v>
      </c>
      <c r="F15" s="258">
        <v>9</v>
      </c>
      <c r="G15" s="258">
        <v>12</v>
      </c>
      <c r="H15" s="148">
        <v>0.57897226897977827</v>
      </c>
      <c r="I15" s="258">
        <v>6</v>
      </c>
      <c r="J15" s="258">
        <v>8</v>
      </c>
      <c r="K15" s="258">
        <v>11</v>
      </c>
      <c r="L15" s="148">
        <v>0.55870174235389181</v>
      </c>
      <c r="M15" s="258">
        <v>6</v>
      </c>
      <c r="N15" s="258">
        <v>6</v>
      </c>
      <c r="O15" s="258">
        <v>6</v>
      </c>
      <c r="P15" s="148">
        <v>0.5604026562605936</v>
      </c>
      <c r="Q15" s="258">
        <v>6</v>
      </c>
      <c r="R15" s="258">
        <v>6</v>
      </c>
      <c r="S15" s="258">
        <v>7</v>
      </c>
      <c r="T15" s="148">
        <v>0.54257811368472553</v>
      </c>
      <c r="U15" s="258">
        <v>3</v>
      </c>
      <c r="V15" s="258">
        <v>3</v>
      </c>
      <c r="W15" s="258">
        <v>3</v>
      </c>
      <c r="X15" s="99">
        <v>-3.5011221973732298E-2</v>
      </c>
      <c r="Y15" s="99">
        <v>-2.8859098597464716E-2</v>
      </c>
    </row>
    <row r="16" spans="1:25" ht="28.35" customHeight="1" thickTop="1">
      <c r="A16" s="76" t="s">
        <v>3</v>
      </c>
      <c r="C16" s="100" t="s">
        <v>559</v>
      </c>
      <c r="D16" s="149">
        <v>0.50031090507564935</v>
      </c>
      <c r="E16" s="259"/>
      <c r="F16" s="260">
        <v>5</v>
      </c>
      <c r="G16" s="260">
        <v>5</v>
      </c>
      <c r="H16" s="149">
        <v>0.55862442292632641</v>
      </c>
      <c r="I16" s="259"/>
      <c r="J16" s="260">
        <v>7</v>
      </c>
      <c r="K16" s="260">
        <v>9</v>
      </c>
      <c r="L16" s="149">
        <v>0.57411649778573304</v>
      </c>
      <c r="M16" s="259"/>
      <c r="N16" s="260">
        <v>7</v>
      </c>
      <c r="O16" s="260">
        <v>8</v>
      </c>
      <c r="P16" s="149">
        <v>0.59114032402571393</v>
      </c>
      <c r="Q16" s="259"/>
      <c r="R16" s="260">
        <v>8</v>
      </c>
      <c r="S16" s="260">
        <v>10</v>
      </c>
      <c r="T16" s="149">
        <v>0.58102295828965933</v>
      </c>
      <c r="U16" s="259"/>
      <c r="V16" s="260">
        <v>7</v>
      </c>
      <c r="W16" s="260">
        <v>8</v>
      </c>
      <c r="X16" s="101">
        <v>2.7732541263148169E-2</v>
      </c>
      <c r="Y16" s="101">
        <v>1.2029719631056146E-2</v>
      </c>
    </row>
    <row r="17" spans="1:25" ht="28.35" customHeight="1">
      <c r="A17" s="76" t="s">
        <v>12</v>
      </c>
      <c r="C17" s="96" t="s">
        <v>560</v>
      </c>
      <c r="D17" s="147">
        <v>0.45598500235871575</v>
      </c>
      <c r="E17" s="261"/>
      <c r="F17" s="257">
        <v>4</v>
      </c>
      <c r="G17" s="257">
        <v>4</v>
      </c>
      <c r="H17" s="147">
        <v>0.55024128876322276</v>
      </c>
      <c r="I17" s="261"/>
      <c r="J17" s="257">
        <v>6</v>
      </c>
      <c r="K17" s="257">
        <v>8</v>
      </c>
      <c r="L17" s="147">
        <v>0.61321137145959004</v>
      </c>
      <c r="M17" s="261"/>
      <c r="N17" s="257">
        <v>10</v>
      </c>
      <c r="O17" s="257">
        <v>14</v>
      </c>
      <c r="P17" s="147">
        <v>0.57283117663574601</v>
      </c>
      <c r="Q17" s="261"/>
      <c r="R17" s="257">
        <v>7</v>
      </c>
      <c r="S17" s="257">
        <v>8</v>
      </c>
      <c r="T17" s="147">
        <v>0.58732146543017727</v>
      </c>
      <c r="U17" s="261"/>
      <c r="V17" s="257">
        <v>8</v>
      </c>
      <c r="W17" s="257">
        <v>9</v>
      </c>
      <c r="X17" s="97">
        <v>0.11444085346249655</v>
      </c>
      <c r="Y17" s="97">
        <v>-4.2220198832563338E-2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0.50607308499051529</v>
      </c>
      <c r="E20" s="259"/>
      <c r="F20" s="260">
        <v>1</v>
      </c>
      <c r="G20" s="260">
        <v>6</v>
      </c>
      <c r="H20" s="149">
        <v>0.57369036943588891</v>
      </c>
      <c r="I20" s="259"/>
      <c r="J20" s="260">
        <v>3</v>
      </c>
      <c r="K20" s="260">
        <v>10</v>
      </c>
      <c r="L20" s="149">
        <v>0.61078773943501286</v>
      </c>
      <c r="M20" s="259"/>
      <c r="N20" s="260">
        <v>3</v>
      </c>
      <c r="O20" s="260">
        <v>12</v>
      </c>
      <c r="P20" s="149">
        <v>0.58822932896286373</v>
      </c>
      <c r="Q20" s="259"/>
      <c r="R20" s="260">
        <v>2</v>
      </c>
      <c r="S20" s="260">
        <v>9</v>
      </c>
      <c r="T20" s="149">
        <v>0.60523905494574537</v>
      </c>
      <c r="U20" s="259"/>
      <c r="V20" s="260">
        <v>2</v>
      </c>
      <c r="W20" s="260">
        <v>11</v>
      </c>
      <c r="X20" s="101">
        <v>6.4664446146449839E-2</v>
      </c>
      <c r="Y20" s="101">
        <v>-9.0844726097483175E-3</v>
      </c>
    </row>
    <row r="21" spans="1:25" ht="28.35" customHeight="1">
      <c r="A21" s="76" t="s">
        <v>14</v>
      </c>
      <c r="C21" s="96" t="s">
        <v>562</v>
      </c>
      <c r="D21" s="147">
        <v>0.52653120900618222</v>
      </c>
      <c r="E21" s="261"/>
      <c r="F21" s="257">
        <v>2</v>
      </c>
      <c r="G21" s="257">
        <v>9</v>
      </c>
      <c r="H21" s="147">
        <v>0.53652184645460477</v>
      </c>
      <c r="I21" s="261"/>
      <c r="J21" s="257">
        <v>1</v>
      </c>
      <c r="K21" s="257">
        <v>5</v>
      </c>
      <c r="L21" s="147">
        <v>0.58510976240207424</v>
      </c>
      <c r="M21" s="261"/>
      <c r="N21" s="257">
        <v>2</v>
      </c>
      <c r="O21" s="257">
        <v>9</v>
      </c>
      <c r="P21" s="147">
        <v>0.55760508654320606</v>
      </c>
      <c r="Q21" s="261"/>
      <c r="R21" s="257">
        <v>1</v>
      </c>
      <c r="S21" s="257">
        <v>5</v>
      </c>
      <c r="T21" s="147">
        <v>0.54263744509972234</v>
      </c>
      <c r="U21" s="261"/>
      <c r="V21" s="257">
        <v>1</v>
      </c>
      <c r="W21" s="257">
        <v>4</v>
      </c>
      <c r="X21" s="97">
        <v>9.0560927329509155E-2</v>
      </c>
      <c r="Y21" s="97">
        <v>-7.2588632136282638E-2</v>
      </c>
    </row>
    <row r="22" spans="1:25" ht="28.35" customHeight="1">
      <c r="A22" s="76" t="s">
        <v>15</v>
      </c>
      <c r="C22" s="96" t="s">
        <v>563</v>
      </c>
      <c r="D22" s="147">
        <v>0.53732142993362331</v>
      </c>
      <c r="E22" s="261"/>
      <c r="F22" s="257">
        <v>3</v>
      </c>
      <c r="G22" s="257">
        <v>10</v>
      </c>
      <c r="H22" s="147">
        <v>0.54578946199673506</v>
      </c>
      <c r="I22" s="261"/>
      <c r="J22" s="257">
        <v>2</v>
      </c>
      <c r="K22" s="257">
        <v>6</v>
      </c>
      <c r="L22" s="147">
        <v>0.56140452568326182</v>
      </c>
      <c r="M22" s="261"/>
      <c r="N22" s="257">
        <v>1</v>
      </c>
      <c r="O22" s="257">
        <v>7</v>
      </c>
      <c r="P22" s="147">
        <v>0.62300603039388935</v>
      </c>
      <c r="Q22" s="261"/>
      <c r="R22" s="257">
        <v>3</v>
      </c>
      <c r="S22" s="257">
        <v>14</v>
      </c>
      <c r="T22" s="147">
        <v>0.6438239679199671</v>
      </c>
      <c r="U22" s="261"/>
      <c r="V22" s="257">
        <v>3</v>
      </c>
      <c r="W22" s="257">
        <v>14</v>
      </c>
      <c r="X22" s="97">
        <v>2.8610049797224146E-2</v>
      </c>
      <c r="Y22" s="97">
        <v>0.14680936555756485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0.54964417928331666</v>
      </c>
      <c r="E25" s="259"/>
      <c r="F25" s="259"/>
      <c r="G25" s="260">
        <v>13</v>
      </c>
      <c r="H25" s="149">
        <v>0.58003256871536724</v>
      </c>
      <c r="I25" s="259"/>
      <c r="J25" s="259"/>
      <c r="K25" s="260">
        <v>12</v>
      </c>
      <c r="L25" s="149">
        <v>0.61208918799324674</v>
      </c>
      <c r="M25" s="259"/>
      <c r="N25" s="259"/>
      <c r="O25" s="260">
        <v>13</v>
      </c>
      <c r="P25" s="149">
        <v>0.59807896398728666</v>
      </c>
      <c r="Q25" s="259"/>
      <c r="R25" s="259"/>
      <c r="S25" s="260">
        <v>11</v>
      </c>
      <c r="T25" s="149">
        <v>0.62233765019488452</v>
      </c>
      <c r="U25" s="259"/>
      <c r="V25" s="259"/>
      <c r="W25" s="260">
        <v>13</v>
      </c>
      <c r="X25" s="101">
        <v>5.526692983615944E-2</v>
      </c>
      <c r="Y25" s="101">
        <v>1.6743413219301617E-2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0.53151310394530527</v>
      </c>
      <c r="E28" s="265"/>
      <c r="F28" s="265"/>
      <c r="G28" s="265"/>
      <c r="H28" s="149">
        <v>0.56242267333537244</v>
      </c>
      <c r="I28" s="265"/>
      <c r="J28" s="265"/>
      <c r="K28" s="265"/>
      <c r="L28" s="149">
        <v>0.59078490455123878</v>
      </c>
      <c r="M28" s="265"/>
      <c r="N28" s="265"/>
      <c r="O28" s="265"/>
      <c r="P28" s="149">
        <v>0.58443079586533886</v>
      </c>
      <c r="Q28" s="265"/>
      <c r="R28" s="265"/>
      <c r="S28" s="265"/>
      <c r="T28" s="149">
        <v>0.59898333892630684</v>
      </c>
      <c r="U28" s="265"/>
      <c r="V28" s="265"/>
      <c r="W28" s="265"/>
      <c r="X28" s="105">
        <v>5.0428676795101213E-2</v>
      </c>
      <c r="Y28" s="105">
        <v>1.3877190009273566E-2</v>
      </c>
    </row>
    <row r="29" spans="1:25" ht="28.35" customHeight="1">
      <c r="C29" s="96" t="s">
        <v>28</v>
      </c>
      <c r="D29" s="147">
        <v>0.51783600214065051</v>
      </c>
      <c r="E29" s="266"/>
      <c r="F29" s="266"/>
      <c r="G29" s="266"/>
      <c r="H29" s="147">
        <v>0.54823080245729106</v>
      </c>
      <c r="I29" s="266"/>
      <c r="J29" s="266"/>
      <c r="K29" s="266"/>
      <c r="L29" s="147">
        <v>0.56776051173449749</v>
      </c>
      <c r="M29" s="266"/>
      <c r="N29" s="266"/>
      <c r="O29" s="266"/>
      <c r="P29" s="147">
        <v>0.56661691644816981</v>
      </c>
      <c r="Q29" s="266"/>
      <c r="R29" s="266"/>
      <c r="S29" s="266"/>
      <c r="T29" s="147">
        <v>0.57333225855079917</v>
      </c>
      <c r="U29" s="266"/>
      <c r="V29" s="266"/>
      <c r="W29" s="266"/>
      <c r="X29" s="106">
        <v>3.5623152128027025E-2</v>
      </c>
      <c r="Y29" s="106">
        <v>9.8135511384547236E-3</v>
      </c>
    </row>
    <row r="30" spans="1:25" ht="28.35" customHeight="1">
      <c r="C30" s="96" t="s">
        <v>29</v>
      </c>
      <c r="D30" s="147">
        <v>0.51783600214065051</v>
      </c>
      <c r="E30" s="266"/>
      <c r="F30" s="266"/>
      <c r="G30" s="266"/>
      <c r="H30" s="147">
        <v>0.52964014236214019</v>
      </c>
      <c r="I30" s="266"/>
      <c r="J30" s="266"/>
      <c r="K30" s="266"/>
      <c r="L30" s="147">
        <v>0.53106410199685739</v>
      </c>
      <c r="M30" s="266"/>
      <c r="N30" s="266"/>
      <c r="O30" s="266"/>
      <c r="P30" s="147">
        <v>0.55274593541953365</v>
      </c>
      <c r="Q30" s="266"/>
      <c r="R30" s="266"/>
      <c r="S30" s="266"/>
      <c r="T30" s="147">
        <v>0.55603484689313953</v>
      </c>
      <c r="U30" s="266"/>
      <c r="V30" s="266"/>
      <c r="W30" s="266"/>
      <c r="X30" s="106">
        <v>2.6885417490571939E-3</v>
      </c>
      <c r="Y30" s="106">
        <v>4.7020208676108011E-2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79" priority="1" operator="notEqual">
      <formula>""" """</formula>
    </cfRule>
    <cfRule type="cellIs" dxfId="7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Y42"/>
  <sheetViews>
    <sheetView view="pageBreakPreview" topLeftCell="B1" zoomScale="55" zoomScaleNormal="100" zoomScaleSheetLayoutView="55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9.140625" style="82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200</v>
      </c>
    </row>
    <row r="3" spans="1:25" ht="15.75">
      <c r="A3" s="84" t="s">
        <v>104</v>
      </c>
    </row>
    <row r="4" spans="1:25" ht="15.75">
      <c r="A4" s="87" t="s">
        <v>65</v>
      </c>
      <c r="B4" s="349" t="s">
        <v>200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238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1.3016390529831881E-2</v>
      </c>
      <c r="E8" s="257">
        <v>2</v>
      </c>
      <c r="F8" s="257">
        <v>2</v>
      </c>
      <c r="G8" s="257">
        <v>3</v>
      </c>
      <c r="H8" s="147">
        <v>1.7545246067049849E-2</v>
      </c>
      <c r="I8" s="257">
        <v>3</v>
      </c>
      <c r="J8" s="257">
        <v>3</v>
      </c>
      <c r="K8" s="257">
        <v>7</v>
      </c>
      <c r="L8" s="147">
        <v>1.5000017350373993E-2</v>
      </c>
      <c r="M8" s="257">
        <v>2</v>
      </c>
      <c r="N8" s="257">
        <v>2</v>
      </c>
      <c r="O8" s="257">
        <v>4</v>
      </c>
      <c r="P8" s="147">
        <v>1.6000000916188112E-2</v>
      </c>
      <c r="Q8" s="257">
        <v>2</v>
      </c>
      <c r="R8" s="257">
        <v>2</v>
      </c>
      <c r="S8" s="257">
        <v>5</v>
      </c>
      <c r="T8" s="147">
        <v>1.6000010250544119E-2</v>
      </c>
      <c r="U8" s="257">
        <v>2</v>
      </c>
      <c r="V8" s="257">
        <v>2</v>
      </c>
      <c r="W8" s="257">
        <v>4</v>
      </c>
      <c r="X8" s="97">
        <v>-0.14506657284538294</v>
      </c>
      <c r="Y8" s="97">
        <v>6.6666116232538375E-2</v>
      </c>
    </row>
    <row r="9" spans="1:25" ht="28.35" customHeight="1">
      <c r="A9" s="76" t="s">
        <v>7</v>
      </c>
      <c r="B9" s="343"/>
      <c r="C9" s="96" t="s">
        <v>552</v>
      </c>
      <c r="D9" s="147">
        <v>2.5420502974844796E-2</v>
      </c>
      <c r="E9" s="257">
        <v>6</v>
      </c>
      <c r="F9" s="257">
        <v>7</v>
      </c>
      <c r="G9" s="257">
        <v>11</v>
      </c>
      <c r="H9" s="147">
        <v>2.152936416736493E-2</v>
      </c>
      <c r="I9" s="257">
        <v>6</v>
      </c>
      <c r="J9" s="257">
        <v>6</v>
      </c>
      <c r="K9" s="257">
        <v>10</v>
      </c>
      <c r="L9" s="147">
        <v>2.4041236229935023E-2</v>
      </c>
      <c r="M9" s="257">
        <v>7</v>
      </c>
      <c r="N9" s="257">
        <v>8</v>
      </c>
      <c r="O9" s="257">
        <v>12</v>
      </c>
      <c r="P9" s="147">
        <v>2.0439115823034718E-2</v>
      </c>
      <c r="Q9" s="257">
        <v>4</v>
      </c>
      <c r="R9" s="257">
        <v>4</v>
      </c>
      <c r="S9" s="257">
        <v>8</v>
      </c>
      <c r="T9" s="147">
        <v>2.2643494060292816E-2</v>
      </c>
      <c r="U9" s="257">
        <v>6</v>
      </c>
      <c r="V9" s="257">
        <v>6</v>
      </c>
      <c r="W9" s="257">
        <v>10</v>
      </c>
      <c r="X9" s="97">
        <v>0.11667191111838271</v>
      </c>
      <c r="Y9" s="97">
        <v>-5.8139363395206978E-2</v>
      </c>
    </row>
    <row r="10" spans="1:25" ht="28.35" customHeight="1">
      <c r="A10" s="76" t="s">
        <v>8</v>
      </c>
      <c r="B10" s="343"/>
      <c r="C10" s="96" t="s">
        <v>553</v>
      </c>
      <c r="D10" s="147">
        <v>3.2258622865141924E-2</v>
      </c>
      <c r="E10" s="257">
        <v>7</v>
      </c>
      <c r="F10" s="257">
        <v>9</v>
      </c>
      <c r="G10" s="257">
        <v>13</v>
      </c>
      <c r="H10" s="147">
        <v>1.9333026555489397E-2</v>
      </c>
      <c r="I10" s="257">
        <v>5</v>
      </c>
      <c r="J10" s="257">
        <v>5</v>
      </c>
      <c r="K10" s="257">
        <v>9</v>
      </c>
      <c r="L10" s="147">
        <v>1.722798905640148E-2</v>
      </c>
      <c r="M10" s="257">
        <v>3</v>
      </c>
      <c r="N10" s="257">
        <v>3</v>
      </c>
      <c r="O10" s="257">
        <v>7</v>
      </c>
      <c r="P10" s="147">
        <v>1.2967336056765229E-2</v>
      </c>
      <c r="Q10" s="257">
        <v>1</v>
      </c>
      <c r="R10" s="257">
        <v>1</v>
      </c>
      <c r="S10" s="257">
        <v>3</v>
      </c>
      <c r="T10" s="147">
        <v>1.2766049565911753E-2</v>
      </c>
      <c r="U10" s="257">
        <v>1</v>
      </c>
      <c r="V10" s="257">
        <v>1</v>
      </c>
      <c r="W10" s="257">
        <v>3</v>
      </c>
      <c r="X10" s="97">
        <v>-0.10888297768826138</v>
      </c>
      <c r="Y10" s="97">
        <v>-0.25899363389900598</v>
      </c>
    </row>
    <row r="11" spans="1:25" ht="28.35" customHeight="1">
      <c r="A11" s="76" t="s">
        <v>9</v>
      </c>
      <c r="B11" s="343"/>
      <c r="C11" s="96" t="s">
        <v>554</v>
      </c>
      <c r="D11" s="147">
        <v>1.9514596470710306E-2</v>
      </c>
      <c r="E11" s="257">
        <v>3</v>
      </c>
      <c r="F11" s="257">
        <v>3</v>
      </c>
      <c r="G11" s="257">
        <v>7</v>
      </c>
      <c r="H11" s="147">
        <v>1.5835483594629753E-2</v>
      </c>
      <c r="I11" s="257">
        <v>2</v>
      </c>
      <c r="J11" s="257">
        <v>2</v>
      </c>
      <c r="K11" s="257">
        <v>5</v>
      </c>
      <c r="L11" s="147">
        <v>1.7499900109106743E-2</v>
      </c>
      <c r="M11" s="257">
        <v>4</v>
      </c>
      <c r="N11" s="257">
        <v>4</v>
      </c>
      <c r="O11" s="257">
        <v>8</v>
      </c>
      <c r="P11" s="147">
        <v>2.1863440015109703E-2</v>
      </c>
      <c r="Q11" s="257">
        <v>6</v>
      </c>
      <c r="R11" s="257">
        <v>7</v>
      </c>
      <c r="S11" s="257">
        <v>11</v>
      </c>
      <c r="T11" s="147">
        <v>1.7500003568622066E-2</v>
      </c>
      <c r="U11" s="257">
        <v>3</v>
      </c>
      <c r="V11" s="257">
        <v>3</v>
      </c>
      <c r="W11" s="257">
        <v>7</v>
      </c>
      <c r="X11" s="97">
        <v>0.10510676889220116</v>
      </c>
      <c r="Y11" s="97">
        <v>5.9120060502682037E-6</v>
      </c>
    </row>
    <row r="12" spans="1:25" ht="28.35" customHeight="1">
      <c r="A12" s="76" t="s">
        <v>10</v>
      </c>
      <c r="B12" s="343"/>
      <c r="C12" s="96" t="s">
        <v>555</v>
      </c>
      <c r="D12" s="147">
        <v>1.1800965087319924E-2</v>
      </c>
      <c r="E12" s="257">
        <v>1</v>
      </c>
      <c r="F12" s="257">
        <v>1</v>
      </c>
      <c r="G12" s="257">
        <v>2</v>
      </c>
      <c r="H12" s="147">
        <v>1.5739903914189782E-2</v>
      </c>
      <c r="I12" s="257">
        <v>1</v>
      </c>
      <c r="J12" s="257">
        <v>1</v>
      </c>
      <c r="K12" s="257">
        <v>4</v>
      </c>
      <c r="L12" s="147">
        <v>1.0729966365099953E-2</v>
      </c>
      <c r="M12" s="257">
        <v>1</v>
      </c>
      <c r="N12" s="257">
        <v>1</v>
      </c>
      <c r="O12" s="257">
        <v>2</v>
      </c>
      <c r="P12" s="147">
        <v>2.1839353170056232E-2</v>
      </c>
      <c r="Q12" s="257">
        <v>5</v>
      </c>
      <c r="R12" s="257">
        <v>6</v>
      </c>
      <c r="S12" s="257">
        <v>10</v>
      </c>
      <c r="T12" s="147">
        <v>2.2497639361523301E-2</v>
      </c>
      <c r="U12" s="257">
        <v>5</v>
      </c>
      <c r="V12" s="257">
        <v>5</v>
      </c>
      <c r="W12" s="257">
        <v>9</v>
      </c>
      <c r="X12" s="97">
        <v>-0.31829530703635922</v>
      </c>
      <c r="Y12" s="97">
        <v>1.0967110796077253</v>
      </c>
    </row>
    <row r="13" spans="1:25" ht="28.35" customHeight="1">
      <c r="A13" s="76" t="s">
        <v>11</v>
      </c>
      <c r="B13" s="343"/>
      <c r="C13" s="96" t="s">
        <v>556</v>
      </c>
      <c r="D13" s="147">
        <v>2.1567589973200487E-2</v>
      </c>
      <c r="E13" s="257">
        <v>4</v>
      </c>
      <c r="F13" s="257">
        <v>4</v>
      </c>
      <c r="G13" s="257">
        <v>8</v>
      </c>
      <c r="H13" s="147">
        <v>1.890818467817983E-2</v>
      </c>
      <c r="I13" s="257">
        <v>4</v>
      </c>
      <c r="J13" s="257">
        <v>4</v>
      </c>
      <c r="K13" s="257">
        <v>8</v>
      </c>
      <c r="L13" s="147">
        <v>1.8672220985711967E-2</v>
      </c>
      <c r="M13" s="257">
        <v>5</v>
      </c>
      <c r="N13" s="257">
        <v>5</v>
      </c>
      <c r="O13" s="257">
        <v>9</v>
      </c>
      <c r="P13" s="147">
        <v>1.9443786506299739E-2</v>
      </c>
      <c r="Q13" s="257">
        <v>3</v>
      </c>
      <c r="R13" s="257">
        <v>3</v>
      </c>
      <c r="S13" s="257">
        <v>7</v>
      </c>
      <c r="T13" s="147">
        <v>1.9341874175214237E-2</v>
      </c>
      <c r="U13" s="257">
        <v>4</v>
      </c>
      <c r="V13" s="257">
        <v>4</v>
      </c>
      <c r="W13" s="257">
        <v>8</v>
      </c>
      <c r="X13" s="97">
        <v>-1.2479447206804939E-2</v>
      </c>
      <c r="Y13" s="97">
        <v>3.5863606692245753E-2</v>
      </c>
    </row>
    <row r="14" spans="1:25" ht="28.35" customHeight="1">
      <c r="A14" s="76" t="s">
        <v>13</v>
      </c>
      <c r="B14" s="343"/>
      <c r="C14" s="96" t="s">
        <v>557</v>
      </c>
      <c r="D14" s="147">
        <v>2.2012100001917983E-2</v>
      </c>
      <c r="E14" s="257">
        <v>5</v>
      </c>
      <c r="F14" s="257">
        <v>5</v>
      </c>
      <c r="G14" s="257">
        <v>9</v>
      </c>
      <c r="H14" s="147">
        <v>2.5256537361681371E-2</v>
      </c>
      <c r="I14" s="257">
        <v>7</v>
      </c>
      <c r="J14" s="257">
        <v>7</v>
      </c>
      <c r="K14" s="257">
        <v>11</v>
      </c>
      <c r="L14" s="147">
        <v>2.1750198602002759E-2</v>
      </c>
      <c r="M14" s="257">
        <v>6</v>
      </c>
      <c r="N14" s="257">
        <v>6</v>
      </c>
      <c r="O14" s="257">
        <v>10</v>
      </c>
      <c r="P14" s="147">
        <v>2.3520687186106292E-2</v>
      </c>
      <c r="Q14" s="257">
        <v>7</v>
      </c>
      <c r="R14" s="257">
        <v>8</v>
      </c>
      <c r="S14" s="257">
        <v>12</v>
      </c>
      <c r="T14" s="147">
        <v>2.5220405945744141E-2</v>
      </c>
      <c r="U14" s="257">
        <v>7</v>
      </c>
      <c r="V14" s="257">
        <v>8</v>
      </c>
      <c r="W14" s="257">
        <v>12</v>
      </c>
      <c r="X14" s="97">
        <v>-0.13882895780473647</v>
      </c>
      <c r="Y14" s="97">
        <v>0.15954830607486237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4.2595272261332605E-2</v>
      </c>
      <c r="E15" s="258">
        <v>8</v>
      </c>
      <c r="F15" s="258">
        <v>10</v>
      </c>
      <c r="G15" s="258">
        <v>14</v>
      </c>
      <c r="H15" s="148">
        <v>4.6568818637870497E-2</v>
      </c>
      <c r="I15" s="258">
        <v>8</v>
      </c>
      <c r="J15" s="258">
        <v>10</v>
      </c>
      <c r="K15" s="258">
        <v>14</v>
      </c>
      <c r="L15" s="148">
        <v>3.4104772192173984E-2</v>
      </c>
      <c r="M15" s="258">
        <v>8</v>
      </c>
      <c r="N15" s="258">
        <v>10</v>
      </c>
      <c r="O15" s="258">
        <v>14</v>
      </c>
      <c r="P15" s="148">
        <v>4.2303108135046924E-2</v>
      </c>
      <c r="Q15" s="258">
        <v>8</v>
      </c>
      <c r="R15" s="258">
        <v>10</v>
      </c>
      <c r="S15" s="258">
        <v>14</v>
      </c>
      <c r="T15" s="148">
        <v>4.0999996032929108E-2</v>
      </c>
      <c r="U15" s="258">
        <v>8</v>
      </c>
      <c r="V15" s="258">
        <v>10</v>
      </c>
      <c r="W15" s="258">
        <v>14</v>
      </c>
      <c r="X15" s="99">
        <v>-0.26764789853527771</v>
      </c>
      <c r="Y15" s="99">
        <v>0.20217768357758947</v>
      </c>
    </row>
    <row r="16" spans="1:25" ht="28.35" customHeight="1" thickTop="1">
      <c r="A16" s="76" t="s">
        <v>3</v>
      </c>
      <c r="C16" s="100" t="s">
        <v>559</v>
      </c>
      <c r="D16" s="149">
        <v>2.6062347536196673E-2</v>
      </c>
      <c r="E16" s="259"/>
      <c r="F16" s="260">
        <v>8</v>
      </c>
      <c r="G16" s="260">
        <v>12</v>
      </c>
      <c r="H16" s="149">
        <v>3.3896501387779852E-2</v>
      </c>
      <c r="I16" s="259"/>
      <c r="J16" s="260">
        <v>9</v>
      </c>
      <c r="K16" s="260">
        <v>13</v>
      </c>
      <c r="L16" s="149">
        <v>2.2537815175823629E-2</v>
      </c>
      <c r="M16" s="259"/>
      <c r="N16" s="260">
        <v>7</v>
      </c>
      <c r="O16" s="260">
        <v>11</v>
      </c>
      <c r="P16" s="149">
        <v>2.0619430510670722E-2</v>
      </c>
      <c r="Q16" s="259"/>
      <c r="R16" s="260">
        <v>5</v>
      </c>
      <c r="S16" s="260">
        <v>9</v>
      </c>
      <c r="T16" s="149">
        <v>2.4287933281707089E-2</v>
      </c>
      <c r="U16" s="259"/>
      <c r="V16" s="260">
        <v>7</v>
      </c>
      <c r="W16" s="260">
        <v>11</v>
      </c>
      <c r="X16" s="101">
        <v>-0.33509907355958524</v>
      </c>
      <c r="Y16" s="101">
        <v>7.765251832222031E-2</v>
      </c>
    </row>
    <row r="17" spans="1:25" ht="28.35" customHeight="1">
      <c r="A17" s="76" t="s">
        <v>12</v>
      </c>
      <c r="C17" s="96" t="s">
        <v>560</v>
      </c>
      <c r="D17" s="147">
        <v>2.4979346509607214E-2</v>
      </c>
      <c r="E17" s="261"/>
      <c r="F17" s="257">
        <v>6</v>
      </c>
      <c r="G17" s="257">
        <v>10</v>
      </c>
      <c r="H17" s="147">
        <v>3.1978790194040527E-2</v>
      </c>
      <c r="I17" s="261"/>
      <c r="J17" s="257">
        <v>8</v>
      </c>
      <c r="K17" s="257">
        <v>12</v>
      </c>
      <c r="L17" s="147">
        <v>2.7389325586298665E-2</v>
      </c>
      <c r="M17" s="261"/>
      <c r="N17" s="257">
        <v>9</v>
      </c>
      <c r="O17" s="257">
        <v>13</v>
      </c>
      <c r="P17" s="147">
        <v>3.2404223296971547E-2</v>
      </c>
      <c r="Q17" s="261"/>
      <c r="R17" s="257">
        <v>9</v>
      </c>
      <c r="S17" s="257">
        <v>13</v>
      </c>
      <c r="T17" s="147">
        <v>3.1728048164338329E-2</v>
      </c>
      <c r="U17" s="261"/>
      <c r="V17" s="257">
        <v>9</v>
      </c>
      <c r="W17" s="257">
        <v>13</v>
      </c>
      <c r="X17" s="97">
        <v>-0.14351589224901762</v>
      </c>
      <c r="Y17" s="97">
        <v>0.15840925196822231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1.5317051623406202E-2</v>
      </c>
      <c r="E20" s="259"/>
      <c r="F20" s="260">
        <v>3</v>
      </c>
      <c r="G20" s="260">
        <v>6</v>
      </c>
      <c r="H20" s="149">
        <v>7.844397148987577E-3</v>
      </c>
      <c r="I20" s="259"/>
      <c r="J20" s="260">
        <v>1</v>
      </c>
      <c r="K20" s="260">
        <v>1</v>
      </c>
      <c r="L20" s="149">
        <v>1.231911694132411E-2</v>
      </c>
      <c r="M20" s="259"/>
      <c r="N20" s="260">
        <v>1</v>
      </c>
      <c r="O20" s="260">
        <v>3</v>
      </c>
      <c r="P20" s="149">
        <v>1.1060333800829027E-2</v>
      </c>
      <c r="Q20" s="259"/>
      <c r="R20" s="260">
        <v>1</v>
      </c>
      <c r="S20" s="260">
        <v>1</v>
      </c>
      <c r="T20" s="149">
        <v>9.4453819318064351E-3</v>
      </c>
      <c r="U20" s="259"/>
      <c r="V20" s="260">
        <v>1</v>
      </c>
      <c r="W20" s="260">
        <v>1</v>
      </c>
      <c r="X20" s="101">
        <v>0.57043514082073909</v>
      </c>
      <c r="Y20" s="101">
        <v>-0.2332744321857857</v>
      </c>
    </row>
    <row r="21" spans="1:25" ht="28.35" customHeight="1">
      <c r="A21" s="76" t="s">
        <v>14</v>
      </c>
      <c r="C21" s="96" t="s">
        <v>562</v>
      </c>
      <c r="D21" s="147">
        <v>1.3794723160196115E-2</v>
      </c>
      <c r="E21" s="261"/>
      <c r="F21" s="257">
        <v>1</v>
      </c>
      <c r="G21" s="257">
        <v>4</v>
      </c>
      <c r="H21" s="147">
        <v>8.5725063365068421E-3</v>
      </c>
      <c r="I21" s="261"/>
      <c r="J21" s="257">
        <v>2</v>
      </c>
      <c r="K21" s="257">
        <v>2</v>
      </c>
      <c r="L21" s="147">
        <v>1.5600000627618014E-2</v>
      </c>
      <c r="M21" s="261"/>
      <c r="N21" s="257">
        <v>2</v>
      </c>
      <c r="O21" s="257">
        <v>5</v>
      </c>
      <c r="P21" s="147">
        <v>1.5921743621036967E-2</v>
      </c>
      <c r="Q21" s="261"/>
      <c r="R21" s="257">
        <v>2</v>
      </c>
      <c r="S21" s="257">
        <v>4</v>
      </c>
      <c r="T21" s="147">
        <v>1.6261389720816151E-2</v>
      </c>
      <c r="U21" s="261"/>
      <c r="V21" s="257">
        <v>2</v>
      </c>
      <c r="W21" s="257">
        <v>5</v>
      </c>
      <c r="X21" s="97">
        <v>0.81977125653251637</v>
      </c>
      <c r="Y21" s="97">
        <v>4.2396735037768085E-2</v>
      </c>
    </row>
    <row r="22" spans="1:25" ht="28.35" customHeight="1">
      <c r="A22" s="76" t="s">
        <v>15</v>
      </c>
      <c r="C22" s="96" t="s">
        <v>563</v>
      </c>
      <c r="D22" s="147">
        <v>1.5116191539173049E-2</v>
      </c>
      <c r="E22" s="261"/>
      <c r="F22" s="257">
        <v>2</v>
      </c>
      <c r="G22" s="257">
        <v>5</v>
      </c>
      <c r="H22" s="147">
        <v>1.6732178851674689E-2</v>
      </c>
      <c r="I22" s="261"/>
      <c r="J22" s="257">
        <v>3</v>
      </c>
      <c r="K22" s="257">
        <v>6</v>
      </c>
      <c r="L22" s="147">
        <v>1.6887809626811714E-2</v>
      </c>
      <c r="M22" s="261"/>
      <c r="N22" s="257">
        <v>3</v>
      </c>
      <c r="O22" s="257">
        <v>6</v>
      </c>
      <c r="P22" s="147">
        <v>1.7119980937703443E-2</v>
      </c>
      <c r="Q22" s="261"/>
      <c r="R22" s="257">
        <v>3</v>
      </c>
      <c r="S22" s="257">
        <v>6</v>
      </c>
      <c r="T22" s="147">
        <v>1.678780841023822E-2</v>
      </c>
      <c r="U22" s="261"/>
      <c r="V22" s="257">
        <v>3</v>
      </c>
      <c r="W22" s="257">
        <v>6</v>
      </c>
      <c r="X22" s="97">
        <v>9.3012856554213208E-3</v>
      </c>
      <c r="Y22" s="97">
        <v>-5.9215030713473116E-3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9.2601325821765595E-3</v>
      </c>
      <c r="E25" s="259"/>
      <c r="F25" s="259"/>
      <c r="G25" s="260">
        <v>1</v>
      </c>
      <c r="H25" s="149">
        <v>1.0839667708392731E-2</v>
      </c>
      <c r="I25" s="259"/>
      <c r="J25" s="259"/>
      <c r="K25" s="260">
        <v>3</v>
      </c>
      <c r="L25" s="149">
        <v>1.0350892262707294E-2</v>
      </c>
      <c r="M25" s="259"/>
      <c r="N25" s="259"/>
      <c r="O25" s="260">
        <v>1</v>
      </c>
      <c r="P25" s="149">
        <v>1.1071281883526209E-2</v>
      </c>
      <c r="Q25" s="259"/>
      <c r="R25" s="259"/>
      <c r="S25" s="260">
        <v>2</v>
      </c>
      <c r="T25" s="149">
        <v>9.6127045942458779E-3</v>
      </c>
      <c r="U25" s="259"/>
      <c r="V25" s="259"/>
      <c r="W25" s="260">
        <v>2</v>
      </c>
      <c r="X25" s="101">
        <v>-4.5091368004481991E-2</v>
      </c>
      <c r="Y25" s="101">
        <v>-7.1316331937971711E-2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1.3933760245325267E-2</v>
      </c>
      <c r="E28" s="265"/>
      <c r="F28" s="265"/>
      <c r="G28" s="265"/>
      <c r="H28" s="149">
        <v>1.4440922176277961E-2</v>
      </c>
      <c r="I28" s="265"/>
      <c r="J28" s="265"/>
      <c r="K28" s="265"/>
      <c r="L28" s="149">
        <v>1.4256880073611354E-2</v>
      </c>
      <c r="M28" s="265"/>
      <c r="N28" s="265"/>
      <c r="O28" s="265"/>
      <c r="P28" s="149">
        <v>1.5170500995043258E-2</v>
      </c>
      <c r="Q28" s="265"/>
      <c r="R28" s="265"/>
      <c r="S28" s="265"/>
      <c r="T28" s="149">
        <v>1.4404744625941554E-2</v>
      </c>
      <c r="U28" s="265"/>
      <c r="V28" s="265"/>
      <c r="W28" s="265"/>
      <c r="X28" s="105">
        <v>-1.2744484072418349E-2</v>
      </c>
      <c r="Y28" s="105">
        <v>1.0371452349093424E-2</v>
      </c>
    </row>
    <row r="29" spans="1:25" ht="28.35" customHeight="1">
      <c r="C29" s="96" t="s">
        <v>28</v>
      </c>
      <c r="D29" s="147">
        <v>2.0541093221955395E-2</v>
      </c>
      <c r="E29" s="266"/>
      <c r="F29" s="266"/>
      <c r="G29" s="266"/>
      <c r="H29" s="147">
        <v>1.8226715372614839E-2</v>
      </c>
      <c r="I29" s="266"/>
      <c r="J29" s="266"/>
      <c r="K29" s="266"/>
      <c r="L29" s="147">
        <v>1.7363944582754112E-2</v>
      </c>
      <c r="M29" s="266"/>
      <c r="N29" s="266"/>
      <c r="O29" s="266"/>
      <c r="P29" s="147">
        <v>1.994145116466723E-2</v>
      </c>
      <c r="Q29" s="266"/>
      <c r="R29" s="266"/>
      <c r="S29" s="266"/>
      <c r="T29" s="147">
        <v>1.8420938871918154E-2</v>
      </c>
      <c r="U29" s="266"/>
      <c r="V29" s="266"/>
      <c r="W29" s="266"/>
      <c r="X29" s="106">
        <v>-4.7335505724581561E-2</v>
      </c>
      <c r="Y29" s="106">
        <v>6.0872936107723374E-2</v>
      </c>
    </row>
    <row r="30" spans="1:25" ht="28.35" customHeight="1">
      <c r="C30" s="96" t="s">
        <v>29</v>
      </c>
      <c r="D30" s="147">
        <v>2.1789844987559235E-2</v>
      </c>
      <c r="E30" s="266"/>
      <c r="F30" s="266"/>
      <c r="G30" s="266"/>
      <c r="H30" s="147">
        <v>1.9120605616834613E-2</v>
      </c>
      <c r="I30" s="266"/>
      <c r="J30" s="266"/>
      <c r="K30" s="266"/>
      <c r="L30" s="147">
        <v>1.8086060547409355E-2</v>
      </c>
      <c r="M30" s="266"/>
      <c r="N30" s="266"/>
      <c r="O30" s="266"/>
      <c r="P30" s="147">
        <v>2.1139234496545475E-2</v>
      </c>
      <c r="Q30" s="266"/>
      <c r="R30" s="266"/>
      <c r="S30" s="266"/>
      <c r="T30" s="147">
        <v>2.0919756768368769E-2</v>
      </c>
      <c r="U30" s="266"/>
      <c r="V30" s="266"/>
      <c r="W30" s="266"/>
      <c r="X30" s="106">
        <v>-5.4106291932217832E-2</v>
      </c>
      <c r="Y30" s="106">
        <v>0.15667846591198731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>
        <v>3.3000000000000008E-2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>
        <v>3.9999999999999994E-2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77" priority="1" operator="notEqual">
      <formula>""" """</formula>
    </cfRule>
    <cfRule type="cellIs" dxfId="7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0.140625" style="82" customWidth="1"/>
    <col min="25" max="25" width="10.855468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202</v>
      </c>
    </row>
    <row r="3" spans="1:25" ht="15.75">
      <c r="A3" s="84" t="s">
        <v>104</v>
      </c>
    </row>
    <row r="4" spans="1:25" ht="15.75">
      <c r="A4" s="87" t="s">
        <v>66</v>
      </c>
      <c r="B4" s="349" t="s">
        <v>202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239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6.2862224849771636E-3</v>
      </c>
      <c r="E8" s="257">
        <v>3</v>
      </c>
      <c r="F8" s="257">
        <v>4</v>
      </c>
      <c r="G8" s="257">
        <v>4</v>
      </c>
      <c r="H8" s="147">
        <v>5.7901503964726785E-3</v>
      </c>
      <c r="I8" s="257">
        <v>3</v>
      </c>
      <c r="J8" s="257">
        <v>4</v>
      </c>
      <c r="K8" s="257">
        <v>4</v>
      </c>
      <c r="L8" s="147">
        <v>5.0000028771976963E-3</v>
      </c>
      <c r="M8" s="257">
        <v>2</v>
      </c>
      <c r="N8" s="257">
        <v>2</v>
      </c>
      <c r="O8" s="257">
        <v>2</v>
      </c>
      <c r="P8" s="147">
        <v>6.0000102542592934E-3</v>
      </c>
      <c r="Q8" s="257">
        <v>2</v>
      </c>
      <c r="R8" s="257">
        <v>3</v>
      </c>
      <c r="S8" s="257">
        <v>4</v>
      </c>
      <c r="T8" s="147">
        <v>6.0000038439540441E-3</v>
      </c>
      <c r="U8" s="257">
        <v>2</v>
      </c>
      <c r="V8" s="257">
        <v>3</v>
      </c>
      <c r="W8" s="257">
        <v>4</v>
      </c>
      <c r="X8" s="97">
        <v>-0.13646407522615212</v>
      </c>
      <c r="Y8" s="97">
        <v>0.20000007826331667</v>
      </c>
    </row>
    <row r="9" spans="1:25" ht="28.35" customHeight="1">
      <c r="A9" s="76" t="s">
        <v>7</v>
      </c>
      <c r="B9" s="343"/>
      <c r="C9" s="96" t="s">
        <v>552</v>
      </c>
      <c r="D9" s="147">
        <v>3.3544565545407311E-3</v>
      </c>
      <c r="E9" s="257">
        <v>1</v>
      </c>
      <c r="F9" s="257">
        <v>1</v>
      </c>
      <c r="G9" s="257">
        <v>1</v>
      </c>
      <c r="H9" s="147">
        <v>4.8552276481131206E-3</v>
      </c>
      <c r="I9" s="257">
        <v>1</v>
      </c>
      <c r="J9" s="257">
        <v>1</v>
      </c>
      <c r="K9" s="257">
        <v>1</v>
      </c>
      <c r="L9" s="147">
        <v>3.9588699958844923E-3</v>
      </c>
      <c r="M9" s="257">
        <v>1</v>
      </c>
      <c r="N9" s="257">
        <v>1</v>
      </c>
      <c r="O9" s="257">
        <v>1</v>
      </c>
      <c r="P9" s="147">
        <v>3.93286875286255E-3</v>
      </c>
      <c r="Q9" s="257">
        <v>1</v>
      </c>
      <c r="R9" s="257">
        <v>1</v>
      </c>
      <c r="S9" s="257">
        <v>1</v>
      </c>
      <c r="T9" s="147">
        <v>3.9427323689713405E-3</v>
      </c>
      <c r="U9" s="257">
        <v>1</v>
      </c>
      <c r="V9" s="257">
        <v>1</v>
      </c>
      <c r="W9" s="257">
        <v>1</v>
      </c>
      <c r="X9" s="97">
        <v>-0.18461701843722578</v>
      </c>
      <c r="Y9" s="97">
        <v>-4.076321508391989E-3</v>
      </c>
    </row>
    <row r="10" spans="1:25" ht="28.35" customHeight="1">
      <c r="A10" s="76" t="s">
        <v>8</v>
      </c>
      <c r="B10" s="343"/>
      <c r="C10" s="96" t="s">
        <v>553</v>
      </c>
      <c r="D10" s="147">
        <v>4.2222414116950581E-3</v>
      </c>
      <c r="E10" s="257">
        <v>2</v>
      </c>
      <c r="F10" s="257">
        <v>2</v>
      </c>
      <c r="G10" s="257">
        <v>2</v>
      </c>
      <c r="H10" s="147">
        <v>5.5755335254345853E-3</v>
      </c>
      <c r="I10" s="257">
        <v>2</v>
      </c>
      <c r="J10" s="257">
        <v>3</v>
      </c>
      <c r="K10" s="257">
        <v>3</v>
      </c>
      <c r="L10" s="147">
        <v>6.0566768572457037E-3</v>
      </c>
      <c r="M10" s="257">
        <v>3</v>
      </c>
      <c r="N10" s="257">
        <v>4</v>
      </c>
      <c r="O10" s="257">
        <v>4</v>
      </c>
      <c r="P10" s="147">
        <v>6.9283652276333875E-3</v>
      </c>
      <c r="Q10" s="257">
        <v>3</v>
      </c>
      <c r="R10" s="257">
        <v>4</v>
      </c>
      <c r="S10" s="257">
        <v>6</v>
      </c>
      <c r="T10" s="147">
        <v>6.8348075716375724E-3</v>
      </c>
      <c r="U10" s="257">
        <v>3</v>
      </c>
      <c r="V10" s="257">
        <v>4</v>
      </c>
      <c r="W10" s="257">
        <v>6</v>
      </c>
      <c r="X10" s="97">
        <v>8.6295478202440767E-2</v>
      </c>
      <c r="Y10" s="97">
        <v>0.12847486051050883</v>
      </c>
    </row>
    <row r="11" spans="1:25" ht="28.35" customHeight="1">
      <c r="A11" s="76" t="s">
        <v>9</v>
      </c>
      <c r="B11" s="343"/>
      <c r="C11" s="96" t="s">
        <v>554</v>
      </c>
      <c r="D11" s="147">
        <v>8.293354259959064E-3</v>
      </c>
      <c r="E11" s="257">
        <v>4</v>
      </c>
      <c r="F11" s="257">
        <v>6</v>
      </c>
      <c r="G11" s="257">
        <v>8</v>
      </c>
      <c r="H11" s="147">
        <v>9.7540882651173319E-3</v>
      </c>
      <c r="I11" s="257">
        <v>6</v>
      </c>
      <c r="J11" s="257">
        <v>8</v>
      </c>
      <c r="K11" s="257">
        <v>10</v>
      </c>
      <c r="L11" s="147">
        <v>9.9999471383003871E-3</v>
      </c>
      <c r="M11" s="257">
        <v>6</v>
      </c>
      <c r="N11" s="257">
        <v>8</v>
      </c>
      <c r="O11" s="257">
        <v>12</v>
      </c>
      <c r="P11" s="147">
        <v>9.4418550809404582E-3</v>
      </c>
      <c r="Q11" s="257">
        <v>5</v>
      </c>
      <c r="R11" s="257">
        <v>6</v>
      </c>
      <c r="S11" s="257">
        <v>8</v>
      </c>
      <c r="T11" s="147">
        <v>1.0000002039212608E-2</v>
      </c>
      <c r="U11" s="257">
        <v>6</v>
      </c>
      <c r="V11" s="257">
        <v>7</v>
      </c>
      <c r="W11" s="257">
        <v>10</v>
      </c>
      <c r="X11" s="97">
        <v>2.5205725691687553E-2</v>
      </c>
      <c r="Y11" s="97">
        <v>5.4901202437562802E-6</v>
      </c>
    </row>
    <row r="12" spans="1:25" ht="28.35" customHeight="1">
      <c r="A12" s="76" t="s">
        <v>10</v>
      </c>
      <c r="B12" s="343"/>
      <c r="C12" s="96" t="s">
        <v>555</v>
      </c>
      <c r="D12" s="147">
        <v>8.7370026528827312E-3</v>
      </c>
      <c r="E12" s="257">
        <v>5</v>
      </c>
      <c r="F12" s="257">
        <v>7</v>
      </c>
      <c r="G12" s="257">
        <v>9</v>
      </c>
      <c r="H12" s="147">
        <v>8.6476492816625703E-3</v>
      </c>
      <c r="I12" s="257">
        <v>4</v>
      </c>
      <c r="J12" s="257">
        <v>6</v>
      </c>
      <c r="K12" s="257">
        <v>8</v>
      </c>
      <c r="L12" s="147">
        <v>9.0824229002086296E-3</v>
      </c>
      <c r="M12" s="257">
        <v>4</v>
      </c>
      <c r="N12" s="257">
        <v>6</v>
      </c>
      <c r="O12" s="257">
        <v>9</v>
      </c>
      <c r="P12" s="147">
        <v>9.0831630360396244E-3</v>
      </c>
      <c r="Q12" s="257">
        <v>4</v>
      </c>
      <c r="R12" s="257">
        <v>5</v>
      </c>
      <c r="S12" s="257">
        <v>7</v>
      </c>
      <c r="T12" s="147">
        <v>9.1462659116031894E-3</v>
      </c>
      <c r="U12" s="257">
        <v>5</v>
      </c>
      <c r="V12" s="257">
        <v>6</v>
      </c>
      <c r="W12" s="257">
        <v>8</v>
      </c>
      <c r="X12" s="97">
        <v>5.0276509185912754E-2</v>
      </c>
      <c r="Y12" s="97">
        <v>7.0292929646662561E-3</v>
      </c>
    </row>
    <row r="13" spans="1:25" ht="28.35" customHeight="1">
      <c r="A13" s="76" t="s">
        <v>11</v>
      </c>
      <c r="B13" s="343"/>
      <c r="C13" s="96" t="s">
        <v>556</v>
      </c>
      <c r="D13" s="147">
        <v>1.6974934274659022E-2</v>
      </c>
      <c r="E13" s="257">
        <v>8</v>
      </c>
      <c r="F13" s="257">
        <v>10</v>
      </c>
      <c r="G13" s="257">
        <v>14</v>
      </c>
      <c r="H13" s="147">
        <v>1.8146921413941194E-2</v>
      </c>
      <c r="I13" s="257">
        <v>8</v>
      </c>
      <c r="J13" s="257">
        <v>10</v>
      </c>
      <c r="K13" s="257">
        <v>14</v>
      </c>
      <c r="L13" s="147">
        <v>1.7965755095247799E-2</v>
      </c>
      <c r="M13" s="257">
        <v>8</v>
      </c>
      <c r="N13" s="257">
        <v>10</v>
      </c>
      <c r="O13" s="257">
        <v>14</v>
      </c>
      <c r="P13" s="147">
        <v>1.8296353563035894E-2</v>
      </c>
      <c r="Q13" s="257">
        <v>7</v>
      </c>
      <c r="R13" s="257">
        <v>9</v>
      </c>
      <c r="S13" s="257">
        <v>13</v>
      </c>
      <c r="T13" s="147">
        <v>1.8555974095860166E-2</v>
      </c>
      <c r="U13" s="257">
        <v>8</v>
      </c>
      <c r="V13" s="257">
        <v>10</v>
      </c>
      <c r="W13" s="257">
        <v>14</v>
      </c>
      <c r="X13" s="97">
        <v>-9.9833087145136945E-3</v>
      </c>
      <c r="Y13" s="97">
        <v>3.2852446083298181E-2</v>
      </c>
    </row>
    <row r="14" spans="1:25" ht="28.35" customHeight="1">
      <c r="A14" s="76" t="s">
        <v>13</v>
      </c>
      <c r="B14" s="343"/>
      <c r="C14" s="96" t="s">
        <v>557</v>
      </c>
      <c r="D14" s="147">
        <v>9.7605243850760817E-3</v>
      </c>
      <c r="E14" s="257">
        <v>6</v>
      </c>
      <c r="F14" s="257">
        <v>8</v>
      </c>
      <c r="G14" s="257">
        <v>10</v>
      </c>
      <c r="H14" s="147">
        <v>8.931946974592089E-3</v>
      </c>
      <c r="I14" s="257">
        <v>5</v>
      </c>
      <c r="J14" s="257">
        <v>7</v>
      </c>
      <c r="K14" s="257">
        <v>9</v>
      </c>
      <c r="L14" s="147">
        <v>9.8000006292066275E-3</v>
      </c>
      <c r="M14" s="257">
        <v>5</v>
      </c>
      <c r="N14" s="257">
        <v>7</v>
      </c>
      <c r="O14" s="257">
        <v>10</v>
      </c>
      <c r="P14" s="147">
        <v>9.4824803076752773E-3</v>
      </c>
      <c r="Q14" s="257">
        <v>6</v>
      </c>
      <c r="R14" s="257">
        <v>7</v>
      </c>
      <c r="S14" s="257">
        <v>9</v>
      </c>
      <c r="T14" s="147">
        <v>8.7682888332827752E-3</v>
      </c>
      <c r="U14" s="257">
        <v>4</v>
      </c>
      <c r="V14" s="257">
        <v>5</v>
      </c>
      <c r="W14" s="257">
        <v>7</v>
      </c>
      <c r="X14" s="97">
        <v>9.7185267342474457E-2</v>
      </c>
      <c r="Y14" s="97">
        <v>-0.1052767071105154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1.5646693049588885E-2</v>
      </c>
      <c r="E15" s="258">
        <v>7</v>
      </c>
      <c r="F15" s="258">
        <v>9</v>
      </c>
      <c r="G15" s="258">
        <v>13</v>
      </c>
      <c r="H15" s="148">
        <v>1.5646689087266036E-2</v>
      </c>
      <c r="I15" s="258">
        <v>7</v>
      </c>
      <c r="J15" s="258">
        <v>9</v>
      </c>
      <c r="K15" s="258">
        <v>12</v>
      </c>
      <c r="L15" s="148">
        <v>1.7475376210149971E-2</v>
      </c>
      <c r="M15" s="258">
        <v>7</v>
      </c>
      <c r="N15" s="258">
        <v>9</v>
      </c>
      <c r="O15" s="258">
        <v>13</v>
      </c>
      <c r="P15" s="148">
        <v>2.1676225407781476E-2</v>
      </c>
      <c r="Q15" s="258">
        <v>8</v>
      </c>
      <c r="R15" s="258">
        <v>10</v>
      </c>
      <c r="S15" s="258">
        <v>14</v>
      </c>
      <c r="T15" s="148">
        <v>1.000000336826776E-2</v>
      </c>
      <c r="U15" s="258">
        <v>7</v>
      </c>
      <c r="V15" s="258">
        <v>8</v>
      </c>
      <c r="W15" s="258">
        <v>11</v>
      </c>
      <c r="X15" s="99">
        <v>0.11687374323633759</v>
      </c>
      <c r="Y15" s="99">
        <v>-0.42776606076957568</v>
      </c>
    </row>
    <row r="16" spans="1:25" ht="28.35" customHeight="1" thickTop="1">
      <c r="A16" s="76" t="s">
        <v>3</v>
      </c>
      <c r="C16" s="100" t="s">
        <v>559</v>
      </c>
      <c r="D16" s="149">
        <v>7.9356450266448095E-3</v>
      </c>
      <c r="E16" s="259"/>
      <c r="F16" s="260">
        <v>5</v>
      </c>
      <c r="G16" s="260">
        <v>7</v>
      </c>
      <c r="H16" s="149">
        <v>6.8703169771200563E-3</v>
      </c>
      <c r="I16" s="259"/>
      <c r="J16" s="260">
        <v>5</v>
      </c>
      <c r="K16" s="260">
        <v>7</v>
      </c>
      <c r="L16" s="149">
        <v>8.6234559592316129E-3</v>
      </c>
      <c r="M16" s="259"/>
      <c r="N16" s="260">
        <v>5</v>
      </c>
      <c r="O16" s="260">
        <v>8</v>
      </c>
      <c r="P16" s="149">
        <v>1.0365142780786594E-2</v>
      </c>
      <c r="Q16" s="259"/>
      <c r="R16" s="260">
        <v>8</v>
      </c>
      <c r="S16" s="260">
        <v>10</v>
      </c>
      <c r="T16" s="149">
        <v>1.4770585565186617E-2</v>
      </c>
      <c r="U16" s="259"/>
      <c r="V16" s="260">
        <v>9</v>
      </c>
      <c r="W16" s="260">
        <v>13</v>
      </c>
      <c r="X16" s="101">
        <v>0.25517585112156627</v>
      </c>
      <c r="Y16" s="101">
        <v>0.71283829070575311</v>
      </c>
    </row>
    <row r="17" spans="1:25" ht="28.35" customHeight="1">
      <c r="A17" s="76" t="s">
        <v>12</v>
      </c>
      <c r="C17" s="96" t="s">
        <v>560</v>
      </c>
      <c r="D17" s="147">
        <v>5.9881052380897403E-3</v>
      </c>
      <c r="E17" s="261"/>
      <c r="F17" s="257">
        <v>3</v>
      </c>
      <c r="G17" s="257">
        <v>3</v>
      </c>
      <c r="H17" s="147">
        <v>5.3442734458568706E-3</v>
      </c>
      <c r="I17" s="261"/>
      <c r="J17" s="257">
        <v>2</v>
      </c>
      <c r="K17" s="257">
        <v>2</v>
      </c>
      <c r="L17" s="147">
        <v>5.2810272850053975E-3</v>
      </c>
      <c r="M17" s="261"/>
      <c r="N17" s="257">
        <v>3</v>
      </c>
      <c r="O17" s="257">
        <v>3</v>
      </c>
      <c r="P17" s="147">
        <v>4.3534437830034644E-3</v>
      </c>
      <c r="Q17" s="261"/>
      <c r="R17" s="257">
        <v>2</v>
      </c>
      <c r="S17" s="257">
        <v>2</v>
      </c>
      <c r="T17" s="147">
        <v>5.3460303882802342E-3</v>
      </c>
      <c r="U17" s="261"/>
      <c r="V17" s="257">
        <v>2</v>
      </c>
      <c r="W17" s="257">
        <v>2</v>
      </c>
      <c r="X17" s="97">
        <v>-1.1834379638733572E-2</v>
      </c>
      <c r="Y17" s="97">
        <v>1.2308798982993752E-2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1.3840207231062411E-2</v>
      </c>
      <c r="E20" s="259"/>
      <c r="F20" s="260">
        <v>3</v>
      </c>
      <c r="G20" s="260">
        <v>12</v>
      </c>
      <c r="H20" s="149">
        <v>1.1263585841037425E-2</v>
      </c>
      <c r="I20" s="259"/>
      <c r="J20" s="260">
        <v>2</v>
      </c>
      <c r="K20" s="260">
        <v>11</v>
      </c>
      <c r="L20" s="149">
        <v>9.9703147449754434E-3</v>
      </c>
      <c r="M20" s="259"/>
      <c r="N20" s="260">
        <v>3</v>
      </c>
      <c r="O20" s="260">
        <v>11</v>
      </c>
      <c r="P20" s="149">
        <v>1.2211100844429622E-2</v>
      </c>
      <c r="Q20" s="259"/>
      <c r="R20" s="260">
        <v>3</v>
      </c>
      <c r="S20" s="260">
        <v>12</v>
      </c>
      <c r="T20" s="149">
        <v>9.2673505923300294E-3</v>
      </c>
      <c r="U20" s="259"/>
      <c r="V20" s="260">
        <v>2</v>
      </c>
      <c r="W20" s="260">
        <v>9</v>
      </c>
      <c r="X20" s="101">
        <v>-0.11481877213117286</v>
      </c>
      <c r="Y20" s="101">
        <v>-7.050571327245958E-2</v>
      </c>
    </row>
    <row r="21" spans="1:25" ht="28.35" customHeight="1">
      <c r="A21" s="76" t="s">
        <v>14</v>
      </c>
      <c r="C21" s="96" t="s">
        <v>562</v>
      </c>
      <c r="D21" s="147">
        <v>1.1248553197892015E-2</v>
      </c>
      <c r="E21" s="261"/>
      <c r="F21" s="257">
        <v>2</v>
      </c>
      <c r="G21" s="257">
        <v>11</v>
      </c>
      <c r="H21" s="147">
        <v>1.5672968597917121E-2</v>
      </c>
      <c r="I21" s="261"/>
      <c r="J21" s="257">
        <v>3</v>
      </c>
      <c r="K21" s="257">
        <v>13</v>
      </c>
      <c r="L21" s="147">
        <v>7.2000007001996854E-3</v>
      </c>
      <c r="M21" s="261"/>
      <c r="N21" s="257">
        <v>2</v>
      </c>
      <c r="O21" s="257">
        <v>6</v>
      </c>
      <c r="P21" s="147">
        <v>1.066700078017894E-2</v>
      </c>
      <c r="Q21" s="261"/>
      <c r="R21" s="257">
        <v>2</v>
      </c>
      <c r="S21" s="257">
        <v>11</v>
      </c>
      <c r="T21" s="147">
        <v>1.1137166622215063E-2</v>
      </c>
      <c r="U21" s="261"/>
      <c r="V21" s="257">
        <v>3</v>
      </c>
      <c r="W21" s="257">
        <v>12</v>
      </c>
      <c r="X21" s="97">
        <v>-0.54061027716494381</v>
      </c>
      <c r="Y21" s="97">
        <v>0.54682854710086115</v>
      </c>
    </row>
    <row r="22" spans="1:25" ht="28.35" customHeight="1">
      <c r="A22" s="76" t="s">
        <v>15</v>
      </c>
      <c r="C22" s="96" t="s">
        <v>563</v>
      </c>
      <c r="D22" s="147">
        <v>7.1914314916622602E-3</v>
      </c>
      <c r="E22" s="261"/>
      <c r="F22" s="257">
        <v>1</v>
      </c>
      <c r="G22" s="257">
        <v>6</v>
      </c>
      <c r="H22" s="147">
        <v>6.2611934417913066E-3</v>
      </c>
      <c r="I22" s="261"/>
      <c r="J22" s="257">
        <v>1</v>
      </c>
      <c r="K22" s="257">
        <v>5</v>
      </c>
      <c r="L22" s="147">
        <v>6.5059594463946777E-3</v>
      </c>
      <c r="M22" s="261"/>
      <c r="N22" s="257">
        <v>1</v>
      </c>
      <c r="O22" s="257">
        <v>5</v>
      </c>
      <c r="P22" s="147">
        <v>5.6064384281084463E-3</v>
      </c>
      <c r="Q22" s="261"/>
      <c r="R22" s="257">
        <v>1</v>
      </c>
      <c r="S22" s="257">
        <v>3</v>
      </c>
      <c r="T22" s="147">
        <v>5.9019638942243748E-3</v>
      </c>
      <c r="U22" s="261"/>
      <c r="V22" s="257">
        <v>1</v>
      </c>
      <c r="W22" s="257">
        <v>3</v>
      </c>
      <c r="X22" s="97">
        <v>3.9092547911016906E-2</v>
      </c>
      <c r="Y22" s="97">
        <v>-9.2837275907861838E-2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6.7103970289651036E-3</v>
      </c>
      <c r="E25" s="259"/>
      <c r="F25" s="259"/>
      <c r="G25" s="260">
        <v>5</v>
      </c>
      <c r="H25" s="149">
        <v>6.8035124182958097E-3</v>
      </c>
      <c r="I25" s="259"/>
      <c r="J25" s="259"/>
      <c r="K25" s="260">
        <v>6</v>
      </c>
      <c r="L25" s="149">
        <v>7.2264898604155452E-3</v>
      </c>
      <c r="M25" s="259"/>
      <c r="N25" s="259"/>
      <c r="O25" s="260">
        <v>7</v>
      </c>
      <c r="P25" s="149">
        <v>6.3734615645127494E-3</v>
      </c>
      <c r="Q25" s="259"/>
      <c r="R25" s="259"/>
      <c r="S25" s="260">
        <v>5</v>
      </c>
      <c r="T25" s="149">
        <v>6.329869634634719E-3</v>
      </c>
      <c r="U25" s="259"/>
      <c r="V25" s="259"/>
      <c r="W25" s="260">
        <v>5</v>
      </c>
      <c r="X25" s="101">
        <v>6.2170451983342812E-2</v>
      </c>
      <c r="Y25" s="101">
        <v>-0.12407410002638097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8.3382450256111566E-3</v>
      </c>
      <c r="E28" s="265"/>
      <c r="F28" s="265"/>
      <c r="G28" s="265"/>
      <c r="H28" s="149">
        <v>8.6281018646823995E-3</v>
      </c>
      <c r="I28" s="265"/>
      <c r="J28" s="265"/>
      <c r="K28" s="265"/>
      <c r="L28" s="149">
        <v>8.0063932124058365E-3</v>
      </c>
      <c r="M28" s="265"/>
      <c r="N28" s="265"/>
      <c r="O28" s="265"/>
      <c r="P28" s="149">
        <v>8.0947697127248426E-3</v>
      </c>
      <c r="Q28" s="265"/>
      <c r="R28" s="265"/>
      <c r="S28" s="265"/>
      <c r="T28" s="149">
        <v>7.8769054526332538E-3</v>
      </c>
      <c r="U28" s="265"/>
      <c r="V28" s="265"/>
      <c r="W28" s="265"/>
      <c r="X28" s="105">
        <v>-7.2056248526853439E-2</v>
      </c>
      <c r="Y28" s="105">
        <v>-1.6173045257375396E-2</v>
      </c>
    </row>
    <row r="29" spans="1:25" ht="28.35" customHeight="1">
      <c r="C29" s="96" t="s">
        <v>28</v>
      </c>
      <c r="D29" s="147">
        <v>8.1144996433019367E-3</v>
      </c>
      <c r="E29" s="266"/>
      <c r="F29" s="266"/>
      <c r="G29" s="266"/>
      <c r="H29" s="147">
        <v>7.7589831293913133E-3</v>
      </c>
      <c r="I29" s="266"/>
      <c r="J29" s="266"/>
      <c r="K29" s="266"/>
      <c r="L29" s="147">
        <v>7.9249729098235799E-3</v>
      </c>
      <c r="M29" s="266"/>
      <c r="N29" s="266"/>
      <c r="O29" s="266"/>
      <c r="P29" s="147">
        <v>9.2625090584900413E-3</v>
      </c>
      <c r="Q29" s="266"/>
      <c r="R29" s="266"/>
      <c r="S29" s="266"/>
      <c r="T29" s="147">
        <v>8.9572773724429823E-3</v>
      </c>
      <c r="U29" s="266"/>
      <c r="V29" s="266"/>
      <c r="W29" s="266"/>
      <c r="X29" s="106">
        <v>2.139323899332779E-2</v>
      </c>
      <c r="Y29" s="106">
        <v>0.13025968345453731</v>
      </c>
    </row>
    <row r="30" spans="1:25" ht="28.35" customHeight="1">
      <c r="C30" s="96" t="s">
        <v>29</v>
      </c>
      <c r="D30" s="147">
        <v>8.5151784564208976E-3</v>
      </c>
      <c r="E30" s="266"/>
      <c r="F30" s="266"/>
      <c r="G30" s="266"/>
      <c r="H30" s="147">
        <v>8.7897981281273296E-3</v>
      </c>
      <c r="I30" s="266"/>
      <c r="J30" s="266"/>
      <c r="K30" s="266"/>
      <c r="L30" s="147">
        <v>9.4412117647076285E-3</v>
      </c>
      <c r="M30" s="266"/>
      <c r="N30" s="266"/>
      <c r="O30" s="266"/>
      <c r="P30" s="147">
        <v>9.2625090584900413E-3</v>
      </c>
      <c r="Q30" s="266"/>
      <c r="R30" s="266"/>
      <c r="S30" s="266"/>
      <c r="T30" s="147">
        <v>8.9572773724429823E-3</v>
      </c>
      <c r="U30" s="266"/>
      <c r="V30" s="266"/>
      <c r="W30" s="266"/>
      <c r="X30" s="106">
        <v>7.4110193099404365E-2</v>
      </c>
      <c r="Y30" s="106">
        <v>-5.1257656784444827E-2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75" priority="1" operator="notEqual">
      <formula>""" """</formula>
    </cfRule>
    <cfRule type="cellIs" dxfId="7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.140625" style="102" bestFit="1" customWidth="1"/>
    <col min="5" max="7" width="7.7109375" style="86" customWidth="1"/>
    <col min="8" max="8" width="10.140625" style="102" bestFit="1" customWidth="1"/>
    <col min="9" max="11" width="7.7109375" style="86" customWidth="1"/>
    <col min="12" max="12" width="10.140625" style="102" bestFit="1" customWidth="1"/>
    <col min="13" max="15" width="7.7109375" style="86" customWidth="1"/>
    <col min="16" max="16" width="10.140625" style="102" bestFit="1" customWidth="1"/>
    <col min="17" max="19" width="7.7109375" style="86" customWidth="1"/>
    <col min="20" max="20" width="10.140625" style="102" bestFit="1" customWidth="1"/>
    <col min="21" max="23" width="7.7109375" style="85" customWidth="1"/>
    <col min="24" max="24" width="13.42578125" style="82" bestFit="1" customWidth="1"/>
    <col min="25" max="25" width="12.140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204</v>
      </c>
    </row>
    <row r="3" spans="1:25" ht="15.75">
      <c r="A3" s="84" t="s">
        <v>104</v>
      </c>
    </row>
    <row r="4" spans="1:25" ht="15.75">
      <c r="A4" s="87" t="s">
        <v>67</v>
      </c>
      <c r="B4" s="349" t="s">
        <v>204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240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-5.6917527910741519E-3</v>
      </c>
      <c r="E8" s="257">
        <v>5</v>
      </c>
      <c r="F8" s="257">
        <v>7</v>
      </c>
      <c r="G8" s="257">
        <v>8</v>
      </c>
      <c r="H8" s="147">
        <v>-3.2943858237733714E-2</v>
      </c>
      <c r="I8" s="257">
        <v>3</v>
      </c>
      <c r="J8" s="257">
        <v>4</v>
      </c>
      <c r="K8" s="257">
        <v>5</v>
      </c>
      <c r="L8" s="147">
        <v>3.2573294921271669E-3</v>
      </c>
      <c r="M8" s="257">
        <v>2</v>
      </c>
      <c r="N8" s="257">
        <v>3</v>
      </c>
      <c r="O8" s="257">
        <v>3</v>
      </c>
      <c r="P8" s="147">
        <v>-1.8234260248665198E-2</v>
      </c>
      <c r="Q8" s="257">
        <v>3</v>
      </c>
      <c r="R8" s="257">
        <v>4</v>
      </c>
      <c r="S8" s="257">
        <v>4</v>
      </c>
      <c r="T8" s="147">
        <v>1.367348666213038E-2</v>
      </c>
      <c r="U8" s="257">
        <v>4</v>
      </c>
      <c r="V8" s="257">
        <v>6</v>
      </c>
      <c r="W8" s="257">
        <v>6</v>
      </c>
      <c r="X8" s="97">
        <v>1.0988751672199779</v>
      </c>
      <c r="Y8" s="97">
        <v>3.1977597584704407</v>
      </c>
    </row>
    <row r="9" spans="1:25" ht="28.35" customHeight="1">
      <c r="A9" s="76" t="s">
        <v>7</v>
      </c>
      <c r="B9" s="343"/>
      <c r="C9" s="96" t="s">
        <v>552</v>
      </c>
      <c r="D9" s="147">
        <v>-1.5661640781350312E-2</v>
      </c>
      <c r="E9" s="257">
        <v>4</v>
      </c>
      <c r="F9" s="257">
        <v>5</v>
      </c>
      <c r="G9" s="257">
        <v>5</v>
      </c>
      <c r="H9" s="147">
        <v>-0.10749186576505432</v>
      </c>
      <c r="I9" s="257">
        <v>2</v>
      </c>
      <c r="J9" s="257">
        <v>2</v>
      </c>
      <c r="K9" s="257">
        <v>2</v>
      </c>
      <c r="L9" s="147">
        <v>2.4929278530948697E-2</v>
      </c>
      <c r="M9" s="257">
        <v>7</v>
      </c>
      <c r="N9" s="257">
        <v>9</v>
      </c>
      <c r="O9" s="257">
        <v>11</v>
      </c>
      <c r="P9" s="147">
        <v>-8.3667257761218146E-3</v>
      </c>
      <c r="Q9" s="257">
        <v>4</v>
      </c>
      <c r="R9" s="257">
        <v>5</v>
      </c>
      <c r="S9" s="257">
        <v>5</v>
      </c>
      <c r="T9" s="147">
        <v>2.8959693811024628E-2</v>
      </c>
      <c r="U9" s="257">
        <v>7</v>
      </c>
      <c r="V9" s="257">
        <v>9</v>
      </c>
      <c r="W9" s="257">
        <v>11</v>
      </c>
      <c r="X9" s="97">
        <v>1.2319178139994034</v>
      </c>
      <c r="Y9" s="97">
        <v>0.16167396401273026</v>
      </c>
    </row>
    <row r="10" spans="1:25" ht="28.35" customHeight="1">
      <c r="A10" s="76" t="s">
        <v>8</v>
      </c>
      <c r="B10" s="343"/>
      <c r="C10" s="96" t="s">
        <v>553</v>
      </c>
      <c r="D10" s="147">
        <v>-6.9309644239814575E-2</v>
      </c>
      <c r="E10" s="257">
        <v>2</v>
      </c>
      <c r="F10" s="257">
        <v>2</v>
      </c>
      <c r="G10" s="257">
        <v>2</v>
      </c>
      <c r="H10" s="147">
        <v>-2.8699733888133801E-2</v>
      </c>
      <c r="I10" s="257">
        <v>4</v>
      </c>
      <c r="J10" s="257">
        <v>5</v>
      </c>
      <c r="K10" s="257">
        <v>6</v>
      </c>
      <c r="L10" s="147">
        <v>7.4124171817393381E-3</v>
      </c>
      <c r="M10" s="257">
        <v>3</v>
      </c>
      <c r="N10" s="257">
        <v>4</v>
      </c>
      <c r="O10" s="257">
        <v>4</v>
      </c>
      <c r="P10" s="147">
        <v>-6.1335094615004263E-2</v>
      </c>
      <c r="Q10" s="257">
        <v>2</v>
      </c>
      <c r="R10" s="257">
        <v>2</v>
      </c>
      <c r="S10" s="257">
        <v>2</v>
      </c>
      <c r="T10" s="147">
        <v>-1.2098624274712397E-2</v>
      </c>
      <c r="U10" s="257">
        <v>2</v>
      </c>
      <c r="V10" s="257">
        <v>2</v>
      </c>
      <c r="W10" s="257">
        <v>2</v>
      </c>
      <c r="X10" s="97">
        <v>1.2582747704432227</v>
      </c>
      <c r="Y10" s="97">
        <v>-2.6322103813203661</v>
      </c>
    </row>
    <row r="11" spans="1:25" ht="28.35" customHeight="1">
      <c r="A11" s="76" t="s">
        <v>9</v>
      </c>
      <c r="B11" s="343"/>
      <c r="C11" s="96" t="s">
        <v>554</v>
      </c>
      <c r="D11" s="147">
        <v>2.6849915266932617E-2</v>
      </c>
      <c r="E11" s="257">
        <v>7</v>
      </c>
      <c r="F11" s="257">
        <v>9</v>
      </c>
      <c r="G11" s="257">
        <v>11</v>
      </c>
      <c r="H11" s="147">
        <v>1.9306165987528927E-2</v>
      </c>
      <c r="I11" s="257">
        <v>8</v>
      </c>
      <c r="J11" s="257">
        <v>10</v>
      </c>
      <c r="K11" s="257">
        <v>12</v>
      </c>
      <c r="L11" s="147">
        <v>3.2055092173989959E-4</v>
      </c>
      <c r="M11" s="257">
        <v>1</v>
      </c>
      <c r="N11" s="257">
        <v>2</v>
      </c>
      <c r="O11" s="257">
        <v>2</v>
      </c>
      <c r="P11" s="147">
        <v>-7.213135366032155E-3</v>
      </c>
      <c r="Q11" s="257">
        <v>5</v>
      </c>
      <c r="R11" s="257">
        <v>6</v>
      </c>
      <c r="S11" s="257">
        <v>6</v>
      </c>
      <c r="T11" s="147">
        <v>1.0287727782537559E-2</v>
      </c>
      <c r="U11" s="257">
        <v>3</v>
      </c>
      <c r="V11" s="257">
        <v>3</v>
      </c>
      <c r="W11" s="257">
        <v>3</v>
      </c>
      <c r="X11" s="97">
        <v>-0.98339644847418362</v>
      </c>
      <c r="Y11" s="97">
        <v>31.093895493101073</v>
      </c>
    </row>
    <row r="12" spans="1:25" ht="28.35" customHeight="1">
      <c r="A12" s="76" t="s">
        <v>10</v>
      </c>
      <c r="B12" s="343"/>
      <c r="C12" s="96" t="s">
        <v>555</v>
      </c>
      <c r="D12" s="147">
        <v>-2.2743620215701046E-2</v>
      </c>
      <c r="E12" s="257">
        <v>3</v>
      </c>
      <c r="F12" s="257">
        <v>4</v>
      </c>
      <c r="G12" s="257">
        <v>4</v>
      </c>
      <c r="H12" s="147">
        <v>-2.3115823605978095E-2</v>
      </c>
      <c r="I12" s="257">
        <v>5</v>
      </c>
      <c r="J12" s="257">
        <v>7</v>
      </c>
      <c r="K12" s="257">
        <v>8</v>
      </c>
      <c r="L12" s="147">
        <v>1.0942020538287507E-2</v>
      </c>
      <c r="M12" s="257">
        <v>4</v>
      </c>
      <c r="N12" s="257">
        <v>5</v>
      </c>
      <c r="O12" s="257">
        <v>5</v>
      </c>
      <c r="P12" s="147">
        <v>1.5773704831887093E-2</v>
      </c>
      <c r="Q12" s="257">
        <v>6</v>
      </c>
      <c r="R12" s="257">
        <v>8</v>
      </c>
      <c r="S12" s="257">
        <v>10</v>
      </c>
      <c r="T12" s="147">
        <v>1.6225642823504829E-2</v>
      </c>
      <c r="U12" s="257">
        <v>5</v>
      </c>
      <c r="V12" s="257">
        <v>7</v>
      </c>
      <c r="W12" s="257">
        <v>7</v>
      </c>
      <c r="X12" s="97">
        <v>1.4733562915516338</v>
      </c>
      <c r="Y12" s="97">
        <v>0.4828744624202872</v>
      </c>
    </row>
    <row r="13" spans="1:25" ht="28.35" customHeight="1">
      <c r="A13" s="76" t="s">
        <v>11</v>
      </c>
      <c r="B13" s="343"/>
      <c r="C13" s="96" t="s">
        <v>556</v>
      </c>
      <c r="D13" s="147">
        <v>1.8731086790822693E-2</v>
      </c>
      <c r="E13" s="257">
        <v>6</v>
      </c>
      <c r="F13" s="257">
        <v>8</v>
      </c>
      <c r="G13" s="257">
        <v>10</v>
      </c>
      <c r="H13" s="147">
        <v>1.7262336255022312E-2</v>
      </c>
      <c r="I13" s="257">
        <v>6</v>
      </c>
      <c r="J13" s="257">
        <v>8</v>
      </c>
      <c r="K13" s="257">
        <v>10</v>
      </c>
      <c r="L13" s="147">
        <v>1.8283770951229683E-2</v>
      </c>
      <c r="M13" s="257">
        <v>5</v>
      </c>
      <c r="N13" s="257">
        <v>6</v>
      </c>
      <c r="O13" s="257">
        <v>7</v>
      </c>
      <c r="P13" s="147">
        <v>1.7986816158393506E-2</v>
      </c>
      <c r="Q13" s="257">
        <v>7</v>
      </c>
      <c r="R13" s="257">
        <v>9</v>
      </c>
      <c r="S13" s="257">
        <v>11</v>
      </c>
      <c r="T13" s="147">
        <v>1.9542086782629108E-2</v>
      </c>
      <c r="U13" s="257">
        <v>6</v>
      </c>
      <c r="V13" s="257">
        <v>8</v>
      </c>
      <c r="W13" s="257">
        <v>9</v>
      </c>
      <c r="X13" s="97">
        <v>5.9171289512460756E-2</v>
      </c>
      <c r="Y13" s="97">
        <v>6.8821461106457038E-2</v>
      </c>
    </row>
    <row r="14" spans="1:25" ht="28.35" customHeight="1">
      <c r="A14" s="76" t="s">
        <v>13</v>
      </c>
      <c r="B14" s="343"/>
      <c r="C14" s="96" t="s">
        <v>557</v>
      </c>
      <c r="D14" s="147">
        <v>2.7091365185960944E-2</v>
      </c>
      <c r="E14" s="257">
        <v>8</v>
      </c>
      <c r="F14" s="257">
        <v>10</v>
      </c>
      <c r="G14" s="257">
        <v>12</v>
      </c>
      <c r="H14" s="147">
        <v>1.8038047239322653E-2</v>
      </c>
      <c r="I14" s="257">
        <v>7</v>
      </c>
      <c r="J14" s="257">
        <v>9</v>
      </c>
      <c r="K14" s="257">
        <v>11</v>
      </c>
      <c r="L14" s="147">
        <v>3.6782143423872662E-2</v>
      </c>
      <c r="M14" s="257">
        <v>8</v>
      </c>
      <c r="N14" s="257">
        <v>10</v>
      </c>
      <c r="O14" s="257">
        <v>14</v>
      </c>
      <c r="P14" s="147">
        <v>3.54946845058461E-2</v>
      </c>
      <c r="Q14" s="257">
        <v>8</v>
      </c>
      <c r="R14" s="257">
        <v>10</v>
      </c>
      <c r="S14" s="257">
        <v>14</v>
      </c>
      <c r="T14" s="147">
        <v>3.8250828193141982E-2</v>
      </c>
      <c r="U14" s="257">
        <v>8</v>
      </c>
      <c r="V14" s="257">
        <v>10</v>
      </c>
      <c r="W14" s="257">
        <v>14</v>
      </c>
      <c r="X14" s="97">
        <v>1.0391422051322818</v>
      </c>
      <c r="Y14" s="97">
        <v>3.9929287218104292E-2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-7.1490021272241563E-2</v>
      </c>
      <c r="E15" s="258">
        <v>1</v>
      </c>
      <c r="F15" s="258">
        <v>1</v>
      </c>
      <c r="G15" s="258">
        <v>1</v>
      </c>
      <c r="H15" s="148">
        <v>-0.12751684854537926</v>
      </c>
      <c r="I15" s="258">
        <v>1</v>
      </c>
      <c r="J15" s="258">
        <v>1</v>
      </c>
      <c r="K15" s="258">
        <v>1</v>
      </c>
      <c r="L15" s="148">
        <v>2.0976244476224214E-2</v>
      </c>
      <c r="M15" s="258">
        <v>6</v>
      </c>
      <c r="N15" s="258">
        <v>7</v>
      </c>
      <c r="O15" s="258">
        <v>8</v>
      </c>
      <c r="P15" s="148">
        <v>-0.12848555191574318</v>
      </c>
      <c r="Q15" s="258">
        <v>1</v>
      </c>
      <c r="R15" s="258">
        <v>1</v>
      </c>
      <c r="S15" s="258">
        <v>1</v>
      </c>
      <c r="T15" s="148">
        <v>-1.9534009005199058E-2</v>
      </c>
      <c r="U15" s="258">
        <v>1</v>
      </c>
      <c r="V15" s="258">
        <v>1</v>
      </c>
      <c r="W15" s="258">
        <v>1</v>
      </c>
      <c r="X15" s="99">
        <v>1.164497826879398</v>
      </c>
      <c r="Y15" s="99">
        <v>-1.9312443429680717</v>
      </c>
    </row>
    <row r="16" spans="1:25" ht="28.35" customHeight="1" thickTop="1">
      <c r="A16" s="76" t="s">
        <v>3</v>
      </c>
      <c r="C16" s="100" t="s">
        <v>559</v>
      </c>
      <c r="D16" s="149">
        <v>-3.0903255319393391E-2</v>
      </c>
      <c r="E16" s="259"/>
      <c r="F16" s="260">
        <v>3</v>
      </c>
      <c r="G16" s="260">
        <v>3</v>
      </c>
      <c r="H16" s="149">
        <v>-2.3538025380483236E-2</v>
      </c>
      <c r="I16" s="259"/>
      <c r="J16" s="260">
        <v>6</v>
      </c>
      <c r="K16" s="260">
        <v>7</v>
      </c>
      <c r="L16" s="149">
        <v>1.6195876940102734E-4</v>
      </c>
      <c r="M16" s="259"/>
      <c r="N16" s="260">
        <v>1</v>
      </c>
      <c r="O16" s="260">
        <v>1</v>
      </c>
      <c r="P16" s="149">
        <v>1.0630634383755935E-2</v>
      </c>
      <c r="Q16" s="259"/>
      <c r="R16" s="260">
        <v>7</v>
      </c>
      <c r="S16" s="260">
        <v>8</v>
      </c>
      <c r="T16" s="149">
        <v>1.2802894145657592E-2</v>
      </c>
      <c r="U16" s="259"/>
      <c r="V16" s="260">
        <v>5</v>
      </c>
      <c r="W16" s="260">
        <v>5</v>
      </c>
      <c r="X16" s="101">
        <v>1.006880728811488</v>
      </c>
      <c r="Y16" s="101">
        <v>78.050329864857446</v>
      </c>
    </row>
    <row r="17" spans="1:25" ht="28.35" customHeight="1">
      <c r="A17" s="76" t="s">
        <v>12</v>
      </c>
      <c r="C17" s="96" t="s">
        <v>560</v>
      </c>
      <c r="D17" s="147">
        <v>-1.1837784622331128E-2</v>
      </c>
      <c r="E17" s="261"/>
      <c r="F17" s="257">
        <v>6</v>
      </c>
      <c r="G17" s="257">
        <v>6</v>
      </c>
      <c r="H17" s="147">
        <v>-3.3953268477986166E-2</v>
      </c>
      <c r="I17" s="261"/>
      <c r="J17" s="257">
        <v>3</v>
      </c>
      <c r="K17" s="257">
        <v>4</v>
      </c>
      <c r="L17" s="147">
        <v>2.2672857617070094E-2</v>
      </c>
      <c r="M17" s="261"/>
      <c r="N17" s="257">
        <v>8</v>
      </c>
      <c r="O17" s="257">
        <v>10</v>
      </c>
      <c r="P17" s="147">
        <v>-4.0917048350096553E-2</v>
      </c>
      <c r="Q17" s="261"/>
      <c r="R17" s="257">
        <v>3</v>
      </c>
      <c r="S17" s="257">
        <v>3</v>
      </c>
      <c r="T17" s="147">
        <v>1.0434057495941531E-2</v>
      </c>
      <c r="U17" s="261"/>
      <c r="V17" s="257">
        <v>4</v>
      </c>
      <c r="W17" s="257">
        <v>4</v>
      </c>
      <c r="X17" s="97">
        <v>1.6677665695651716</v>
      </c>
      <c r="Y17" s="97">
        <v>-0.53979962860588571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-9.1374116665301434E-3</v>
      </c>
      <c r="E20" s="259"/>
      <c r="F20" s="260">
        <v>1</v>
      </c>
      <c r="G20" s="260">
        <v>7</v>
      </c>
      <c r="H20" s="149">
        <v>-3.7799053481727199E-2</v>
      </c>
      <c r="I20" s="259"/>
      <c r="J20" s="260">
        <v>1</v>
      </c>
      <c r="K20" s="260">
        <v>3</v>
      </c>
      <c r="L20" s="149">
        <v>1.4457218275492118E-2</v>
      </c>
      <c r="M20" s="259"/>
      <c r="N20" s="260">
        <v>1</v>
      </c>
      <c r="O20" s="260">
        <v>6</v>
      </c>
      <c r="P20" s="149">
        <v>3.0141137334359523E-3</v>
      </c>
      <c r="Q20" s="259"/>
      <c r="R20" s="260">
        <v>1</v>
      </c>
      <c r="S20" s="260">
        <v>7</v>
      </c>
      <c r="T20" s="149">
        <v>1.7498360587302558E-2</v>
      </c>
      <c r="U20" s="259"/>
      <c r="V20" s="260">
        <v>1</v>
      </c>
      <c r="W20" s="260">
        <v>8</v>
      </c>
      <c r="X20" s="101">
        <v>1.3824756691984634</v>
      </c>
      <c r="Y20" s="101">
        <v>0.2103545961511688</v>
      </c>
    </row>
    <row r="21" spans="1:25" ht="28.35" customHeight="1">
      <c r="A21" s="76" t="s">
        <v>14</v>
      </c>
      <c r="C21" s="96" t="s">
        <v>562</v>
      </c>
      <c r="D21" s="147">
        <v>1.6373432610133361E-2</v>
      </c>
      <c r="E21" s="261"/>
      <c r="F21" s="257">
        <v>2</v>
      </c>
      <c r="G21" s="257">
        <v>9</v>
      </c>
      <c r="H21" s="147">
        <v>4.8150282424868525E-3</v>
      </c>
      <c r="I21" s="261"/>
      <c r="J21" s="257">
        <v>2</v>
      </c>
      <c r="K21" s="257">
        <v>9</v>
      </c>
      <c r="L21" s="147">
        <v>2.2589243209987907E-2</v>
      </c>
      <c r="M21" s="261"/>
      <c r="N21" s="257">
        <v>2</v>
      </c>
      <c r="O21" s="257">
        <v>9</v>
      </c>
      <c r="P21" s="147">
        <v>1.4668988193435957E-2</v>
      </c>
      <c r="Q21" s="261"/>
      <c r="R21" s="257">
        <v>2</v>
      </c>
      <c r="S21" s="257">
        <v>9</v>
      </c>
      <c r="T21" s="147">
        <v>2.3407583499487621E-2</v>
      </c>
      <c r="U21" s="261"/>
      <c r="V21" s="257">
        <v>2</v>
      </c>
      <c r="W21" s="257">
        <v>10</v>
      </c>
      <c r="X21" s="97">
        <v>3.6914040940954225</v>
      </c>
      <c r="Y21" s="97">
        <v>3.6226990071888787E-2</v>
      </c>
    </row>
    <row r="22" spans="1:25" ht="28.35" customHeight="1">
      <c r="A22" s="76" t="s">
        <v>15</v>
      </c>
      <c r="C22" s="96" t="s">
        <v>563</v>
      </c>
      <c r="D22" s="147">
        <v>3.6749956936005163E-2</v>
      </c>
      <c r="E22" s="261"/>
      <c r="F22" s="257">
        <v>3</v>
      </c>
      <c r="G22" s="257">
        <v>13</v>
      </c>
      <c r="H22" s="147">
        <v>4.584412084571772E-2</v>
      </c>
      <c r="I22" s="261"/>
      <c r="J22" s="257">
        <v>3</v>
      </c>
      <c r="K22" s="257">
        <v>14</v>
      </c>
      <c r="L22" s="147">
        <v>3.5913038951971246E-2</v>
      </c>
      <c r="M22" s="261"/>
      <c r="N22" s="257">
        <v>3</v>
      </c>
      <c r="O22" s="257">
        <v>13</v>
      </c>
      <c r="P22" s="147">
        <v>3.3475898195389993E-2</v>
      </c>
      <c r="Q22" s="261"/>
      <c r="R22" s="257">
        <v>3</v>
      </c>
      <c r="S22" s="257">
        <v>13</v>
      </c>
      <c r="T22" s="147">
        <v>3.4001365902951858E-2</v>
      </c>
      <c r="U22" s="261"/>
      <c r="V22" s="257">
        <v>3</v>
      </c>
      <c r="W22" s="257">
        <v>13</v>
      </c>
      <c r="X22" s="97">
        <v>-0.21662716419338057</v>
      </c>
      <c r="Y22" s="97">
        <v>-5.3230612190073634E-2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5.2199499288656644E-2</v>
      </c>
      <c r="E25" s="259"/>
      <c r="F25" s="259"/>
      <c r="G25" s="260">
        <v>14</v>
      </c>
      <c r="H25" s="149">
        <v>3.3829759425400945E-2</v>
      </c>
      <c r="I25" s="259"/>
      <c r="J25" s="259"/>
      <c r="K25" s="260">
        <v>13</v>
      </c>
      <c r="L25" s="149">
        <v>2.8455162083333502E-2</v>
      </c>
      <c r="M25" s="259"/>
      <c r="N25" s="259"/>
      <c r="O25" s="260">
        <v>12</v>
      </c>
      <c r="P25" s="149">
        <v>2.7494162109101859E-2</v>
      </c>
      <c r="Q25" s="259"/>
      <c r="R25" s="259"/>
      <c r="S25" s="260">
        <v>12</v>
      </c>
      <c r="T25" s="149">
        <v>3.1021877684543963E-2</v>
      </c>
      <c r="U25" s="259"/>
      <c r="V25" s="259"/>
      <c r="W25" s="260">
        <v>12</v>
      </c>
      <c r="X25" s="101">
        <v>-0.15887187592684882</v>
      </c>
      <c r="Y25" s="101">
        <v>9.0202107923110786E-2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2.6756817796862342E-2</v>
      </c>
      <c r="E28" s="265"/>
      <c r="F28" s="265"/>
      <c r="G28" s="265"/>
      <c r="H28" s="149">
        <v>1.0573919556651278E-2</v>
      </c>
      <c r="I28" s="265"/>
      <c r="J28" s="265"/>
      <c r="K28" s="265"/>
      <c r="L28" s="149">
        <v>2.3877741720031039E-2</v>
      </c>
      <c r="M28" s="265"/>
      <c r="N28" s="265"/>
      <c r="O28" s="265"/>
      <c r="P28" s="149">
        <v>1.5048524593002748E-2</v>
      </c>
      <c r="Q28" s="265"/>
      <c r="R28" s="265"/>
      <c r="S28" s="265"/>
      <c r="T28" s="149">
        <v>2.5289470242537689E-2</v>
      </c>
      <c r="U28" s="265"/>
      <c r="V28" s="265"/>
      <c r="W28" s="265"/>
      <c r="X28" s="105">
        <v>1.258173196051156</v>
      </c>
      <c r="Y28" s="105">
        <v>5.9123200973496992E-2</v>
      </c>
    </row>
    <row r="29" spans="1:25" ht="28.35" customHeight="1">
      <c r="C29" s="96" t="s">
        <v>28</v>
      </c>
      <c r="D29" s="147">
        <v>-7.4145822288021477E-3</v>
      </c>
      <c r="E29" s="266"/>
      <c r="F29" s="266"/>
      <c r="G29" s="266"/>
      <c r="H29" s="147">
        <v>-2.3326924493230664E-2</v>
      </c>
      <c r="I29" s="266"/>
      <c r="J29" s="266"/>
      <c r="K29" s="266"/>
      <c r="L29" s="147">
        <v>1.963000771372695E-2</v>
      </c>
      <c r="M29" s="266"/>
      <c r="N29" s="266"/>
      <c r="O29" s="266"/>
      <c r="P29" s="147">
        <v>6.8223740585959432E-3</v>
      </c>
      <c r="Q29" s="266"/>
      <c r="R29" s="266"/>
      <c r="S29" s="266"/>
      <c r="T29" s="147">
        <v>1.6862001705403695E-2</v>
      </c>
      <c r="U29" s="266"/>
      <c r="V29" s="266"/>
      <c r="W29" s="266"/>
      <c r="X29" s="106">
        <v>1.8415171798332637</v>
      </c>
      <c r="Y29" s="106">
        <v>-0.14100891088227296</v>
      </c>
    </row>
    <row r="30" spans="1:25" ht="28.35" customHeight="1">
      <c r="C30" s="96" t="s">
        <v>29</v>
      </c>
      <c r="D30" s="147">
        <v>-1.0676696786212232E-2</v>
      </c>
      <c r="E30" s="266"/>
      <c r="F30" s="266"/>
      <c r="G30" s="266"/>
      <c r="H30" s="147">
        <v>-2.5907778747055948E-2</v>
      </c>
      <c r="I30" s="266"/>
      <c r="J30" s="266"/>
      <c r="K30" s="266"/>
      <c r="L30" s="147">
        <v>1.4612895744758596E-2</v>
      </c>
      <c r="M30" s="266"/>
      <c r="N30" s="266"/>
      <c r="O30" s="266"/>
      <c r="P30" s="147">
        <v>-7.7899305710769848E-3</v>
      </c>
      <c r="Q30" s="266"/>
      <c r="R30" s="266"/>
      <c r="S30" s="266"/>
      <c r="T30" s="147">
        <v>1.4949564742817605E-2</v>
      </c>
      <c r="U30" s="266"/>
      <c r="V30" s="266"/>
      <c r="W30" s="266"/>
      <c r="X30" s="106">
        <v>1.564035067900954</v>
      </c>
      <c r="Y30" s="106">
        <v>2.3039170602429548E-2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>
        <v>8.0000000000000019E-3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>
        <v>-7.0000000000000019E-3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>
        <v>8.0000000000000019E-3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73" priority="1" operator="notEqual">
      <formula>""" """</formula>
    </cfRule>
    <cfRule type="cellIs" dxfId="72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3.42578125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207</v>
      </c>
    </row>
    <row r="3" spans="1:25" ht="15.75">
      <c r="A3" s="84" t="s">
        <v>104</v>
      </c>
    </row>
    <row r="4" spans="1:25" ht="15.75">
      <c r="A4" s="87" t="s">
        <v>68</v>
      </c>
      <c r="B4" s="349" t="s">
        <v>207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166" t="s">
        <v>241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3.8529338002868528E-2</v>
      </c>
      <c r="E8" s="257">
        <v>6</v>
      </c>
      <c r="F8" s="257">
        <v>7</v>
      </c>
      <c r="G8" s="257">
        <v>7</v>
      </c>
      <c r="H8" s="147">
        <v>-2.4287781421638295E-2</v>
      </c>
      <c r="I8" s="257">
        <v>3</v>
      </c>
      <c r="J8" s="257">
        <v>3</v>
      </c>
      <c r="K8" s="257">
        <v>3</v>
      </c>
      <c r="L8" s="147">
        <v>8.4919420319451606E-3</v>
      </c>
      <c r="M8" s="257">
        <v>1</v>
      </c>
      <c r="N8" s="257">
        <v>1</v>
      </c>
      <c r="O8" s="257">
        <v>1</v>
      </c>
      <c r="P8" s="147">
        <v>-1.2346290432688261E-2</v>
      </c>
      <c r="Q8" s="257">
        <v>2</v>
      </c>
      <c r="R8" s="257">
        <v>3</v>
      </c>
      <c r="S8" s="257">
        <v>3</v>
      </c>
      <c r="T8" s="147">
        <v>1.7913437599569489E-2</v>
      </c>
      <c r="U8" s="257">
        <v>2</v>
      </c>
      <c r="V8" s="257">
        <v>2</v>
      </c>
      <c r="W8" s="257">
        <v>2</v>
      </c>
      <c r="X8" s="97">
        <v>1.3496384410137841</v>
      </c>
      <c r="Y8" s="97">
        <v>1.1094630100137701</v>
      </c>
    </row>
    <row r="9" spans="1:25" ht="28.35" customHeight="1">
      <c r="A9" s="76" t="s">
        <v>7</v>
      </c>
      <c r="B9" s="343"/>
      <c r="C9" s="96" t="s">
        <v>552</v>
      </c>
      <c r="D9" s="147">
        <v>2.7792016615383317E-3</v>
      </c>
      <c r="E9" s="257">
        <v>2</v>
      </c>
      <c r="F9" s="257">
        <v>2</v>
      </c>
      <c r="G9" s="257">
        <v>2</v>
      </c>
      <c r="H9" s="147">
        <v>-6.1673068017182676E-2</v>
      </c>
      <c r="I9" s="257">
        <v>2</v>
      </c>
      <c r="J9" s="257">
        <v>2</v>
      </c>
      <c r="K9" s="257">
        <v>2</v>
      </c>
      <c r="L9" s="147">
        <v>3.931549644097676E-2</v>
      </c>
      <c r="M9" s="257">
        <v>6</v>
      </c>
      <c r="N9" s="257">
        <v>8</v>
      </c>
      <c r="O9" s="257">
        <v>9</v>
      </c>
      <c r="P9" s="147">
        <v>3.7210256041388647E-2</v>
      </c>
      <c r="Q9" s="257">
        <v>7</v>
      </c>
      <c r="R9" s="257">
        <v>9</v>
      </c>
      <c r="S9" s="257">
        <v>12</v>
      </c>
      <c r="T9" s="147">
        <v>4.4219790229151699E-2</v>
      </c>
      <c r="U9" s="257">
        <v>8</v>
      </c>
      <c r="V9" s="257">
        <v>10</v>
      </c>
      <c r="W9" s="257">
        <v>13</v>
      </c>
      <c r="X9" s="97">
        <v>1.6374824166364337</v>
      </c>
      <c r="Y9" s="97">
        <v>0.12474200333544339</v>
      </c>
    </row>
    <row r="10" spans="1:25" ht="28.35" customHeight="1">
      <c r="A10" s="76" t="s">
        <v>8</v>
      </c>
      <c r="B10" s="343"/>
      <c r="C10" s="96" t="s">
        <v>553</v>
      </c>
      <c r="D10" s="147">
        <v>1.3212360413441499E-2</v>
      </c>
      <c r="E10" s="257">
        <v>4</v>
      </c>
      <c r="F10" s="257">
        <v>5</v>
      </c>
      <c r="G10" s="257">
        <v>5</v>
      </c>
      <c r="H10" s="147">
        <v>3.6759868250299102E-2</v>
      </c>
      <c r="I10" s="257">
        <v>6</v>
      </c>
      <c r="J10" s="257">
        <v>8</v>
      </c>
      <c r="K10" s="257">
        <v>9</v>
      </c>
      <c r="L10" s="147">
        <v>4.2146517057220896E-2</v>
      </c>
      <c r="M10" s="257">
        <v>8</v>
      </c>
      <c r="N10" s="257">
        <v>10</v>
      </c>
      <c r="O10" s="257">
        <v>12</v>
      </c>
      <c r="P10" s="147">
        <v>-1.0739876106134799E-2</v>
      </c>
      <c r="Q10" s="257">
        <v>3</v>
      </c>
      <c r="R10" s="257">
        <v>4</v>
      </c>
      <c r="S10" s="257">
        <v>4</v>
      </c>
      <c r="T10" s="147">
        <v>2.1093112737145828E-2</v>
      </c>
      <c r="U10" s="257">
        <v>4</v>
      </c>
      <c r="V10" s="257">
        <v>5</v>
      </c>
      <c r="W10" s="257">
        <v>5</v>
      </c>
      <c r="X10" s="97">
        <v>0.1465361292985039</v>
      </c>
      <c r="Y10" s="97">
        <v>-0.49952892409808325</v>
      </c>
    </row>
    <row r="11" spans="1:25" ht="28.35" customHeight="1">
      <c r="A11" s="76" t="s">
        <v>9</v>
      </c>
      <c r="B11" s="343"/>
      <c r="C11" s="96" t="s">
        <v>554</v>
      </c>
      <c r="D11" s="147">
        <v>0.10466104562185415</v>
      </c>
      <c r="E11" s="257">
        <v>8</v>
      </c>
      <c r="F11" s="257">
        <v>10</v>
      </c>
      <c r="G11" s="257">
        <v>14</v>
      </c>
      <c r="H11" s="147">
        <v>5.2920840560825029E-2</v>
      </c>
      <c r="I11" s="257">
        <v>7</v>
      </c>
      <c r="J11" s="257">
        <v>9</v>
      </c>
      <c r="K11" s="257">
        <v>12</v>
      </c>
      <c r="L11" s="147">
        <v>1.5768813002253194E-2</v>
      </c>
      <c r="M11" s="257">
        <v>2</v>
      </c>
      <c r="N11" s="257">
        <v>3</v>
      </c>
      <c r="O11" s="257">
        <v>3</v>
      </c>
      <c r="P11" s="147">
        <v>1.0623112393625157E-2</v>
      </c>
      <c r="Q11" s="257">
        <v>4</v>
      </c>
      <c r="R11" s="257">
        <v>5</v>
      </c>
      <c r="S11" s="257">
        <v>5</v>
      </c>
      <c r="T11" s="147">
        <v>2.3550698828175794E-2</v>
      </c>
      <c r="U11" s="257">
        <v>5</v>
      </c>
      <c r="V11" s="257">
        <v>6</v>
      </c>
      <c r="W11" s="257">
        <v>6</v>
      </c>
      <c r="X11" s="97">
        <v>-0.70203018630950931</v>
      </c>
      <c r="Y11" s="97">
        <v>0.49349851664869471</v>
      </c>
    </row>
    <row r="12" spans="1:25" ht="28.35" customHeight="1">
      <c r="A12" s="76" t="s">
        <v>10</v>
      </c>
      <c r="B12" s="343"/>
      <c r="C12" s="96" t="s">
        <v>555</v>
      </c>
      <c r="D12" s="147">
        <v>2.336803088411734E-2</v>
      </c>
      <c r="E12" s="257">
        <v>5</v>
      </c>
      <c r="F12" s="257">
        <v>6</v>
      </c>
      <c r="G12" s="257">
        <v>6</v>
      </c>
      <c r="H12" s="147">
        <v>1.1854547287365645E-2</v>
      </c>
      <c r="I12" s="257">
        <v>4</v>
      </c>
      <c r="J12" s="257">
        <v>6</v>
      </c>
      <c r="K12" s="257">
        <v>7</v>
      </c>
      <c r="L12" s="147">
        <v>2.7640904839394433E-2</v>
      </c>
      <c r="M12" s="257">
        <v>4</v>
      </c>
      <c r="N12" s="257">
        <v>5</v>
      </c>
      <c r="O12" s="257">
        <v>5</v>
      </c>
      <c r="P12" s="147">
        <v>2.8353739073220398E-2</v>
      </c>
      <c r="Q12" s="257">
        <v>6</v>
      </c>
      <c r="R12" s="257">
        <v>8</v>
      </c>
      <c r="S12" s="257">
        <v>9</v>
      </c>
      <c r="T12" s="147">
        <v>3.08658672871687E-2</v>
      </c>
      <c r="U12" s="257">
        <v>6</v>
      </c>
      <c r="V12" s="257">
        <v>8</v>
      </c>
      <c r="W12" s="257">
        <v>8</v>
      </c>
      <c r="X12" s="97">
        <v>1.3316710600035813</v>
      </c>
      <c r="Y12" s="97">
        <v>0.11667354837016686</v>
      </c>
    </row>
    <row r="13" spans="1:25" ht="28.35" customHeight="1">
      <c r="A13" s="76" t="s">
        <v>11</v>
      </c>
      <c r="B13" s="343"/>
      <c r="C13" s="96" t="s">
        <v>556</v>
      </c>
      <c r="D13" s="147">
        <v>6.2499795363956572E-3</v>
      </c>
      <c r="E13" s="257">
        <v>3</v>
      </c>
      <c r="F13" s="257">
        <v>3</v>
      </c>
      <c r="G13" s="257">
        <v>3</v>
      </c>
      <c r="H13" s="147">
        <v>2.2633131893493814E-2</v>
      </c>
      <c r="I13" s="257">
        <v>5</v>
      </c>
      <c r="J13" s="257">
        <v>7</v>
      </c>
      <c r="K13" s="257">
        <v>8</v>
      </c>
      <c r="L13" s="147">
        <v>1.8283770951229683E-2</v>
      </c>
      <c r="M13" s="257">
        <v>3</v>
      </c>
      <c r="N13" s="257">
        <v>4</v>
      </c>
      <c r="O13" s="257">
        <v>4</v>
      </c>
      <c r="P13" s="147">
        <v>1.7986816158393506E-2</v>
      </c>
      <c r="Q13" s="257">
        <v>5</v>
      </c>
      <c r="R13" s="257">
        <v>7</v>
      </c>
      <c r="S13" s="257">
        <v>8</v>
      </c>
      <c r="T13" s="147">
        <v>1.9542086782629108E-2</v>
      </c>
      <c r="U13" s="257">
        <v>3</v>
      </c>
      <c r="V13" s="257">
        <v>3</v>
      </c>
      <c r="W13" s="257">
        <v>3</v>
      </c>
      <c r="X13" s="97">
        <v>-0.19216787860960649</v>
      </c>
      <c r="Y13" s="97">
        <v>6.8821461106457038E-2</v>
      </c>
    </row>
    <row r="14" spans="1:25" ht="28.35" customHeight="1">
      <c r="A14" s="76" t="s">
        <v>13</v>
      </c>
      <c r="B14" s="343"/>
      <c r="C14" s="96" t="s">
        <v>557</v>
      </c>
      <c r="D14" s="147">
        <v>7.1070622910708467E-2</v>
      </c>
      <c r="E14" s="257">
        <v>7</v>
      </c>
      <c r="F14" s="257">
        <v>9</v>
      </c>
      <c r="G14" s="257">
        <v>12</v>
      </c>
      <c r="H14" s="147">
        <v>6.0829720639194194E-2</v>
      </c>
      <c r="I14" s="257">
        <v>8</v>
      </c>
      <c r="J14" s="257">
        <v>10</v>
      </c>
      <c r="K14" s="257">
        <v>14</v>
      </c>
      <c r="L14" s="147">
        <v>4.1062778024590463E-2</v>
      </c>
      <c r="M14" s="257">
        <v>7</v>
      </c>
      <c r="N14" s="257">
        <v>9</v>
      </c>
      <c r="O14" s="257">
        <v>11</v>
      </c>
      <c r="P14" s="147">
        <v>4.1034177703051532E-2</v>
      </c>
      <c r="Q14" s="257">
        <v>8</v>
      </c>
      <c r="R14" s="257">
        <v>10</v>
      </c>
      <c r="S14" s="257">
        <v>14</v>
      </c>
      <c r="T14" s="147">
        <v>4.3617405512327394E-2</v>
      </c>
      <c r="U14" s="257">
        <v>7</v>
      </c>
      <c r="V14" s="257">
        <v>9</v>
      </c>
      <c r="W14" s="257">
        <v>12</v>
      </c>
      <c r="X14" s="97">
        <v>-0.32495534102235168</v>
      </c>
      <c r="Y14" s="97">
        <v>6.2212729158438673E-2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-3.1917567061041423E-2</v>
      </c>
      <c r="E15" s="258">
        <v>1</v>
      </c>
      <c r="F15" s="258">
        <v>1</v>
      </c>
      <c r="G15" s="258">
        <v>1</v>
      </c>
      <c r="H15" s="148">
        <v>-0.12001447604800622</v>
      </c>
      <c r="I15" s="258">
        <v>1</v>
      </c>
      <c r="J15" s="258">
        <v>1</v>
      </c>
      <c r="K15" s="258">
        <v>1</v>
      </c>
      <c r="L15" s="148">
        <v>3.4383070249431505E-2</v>
      </c>
      <c r="M15" s="258">
        <v>5</v>
      </c>
      <c r="N15" s="258">
        <v>7</v>
      </c>
      <c r="O15" s="258">
        <v>8</v>
      </c>
      <c r="P15" s="148">
        <v>-0.36150309552515325</v>
      </c>
      <c r="Q15" s="258">
        <v>1</v>
      </c>
      <c r="R15" s="258">
        <v>1</v>
      </c>
      <c r="S15" s="258">
        <v>1</v>
      </c>
      <c r="T15" s="148">
        <v>-1.9534009005199058E-2</v>
      </c>
      <c r="U15" s="258">
        <v>1</v>
      </c>
      <c r="V15" s="258">
        <v>1</v>
      </c>
      <c r="W15" s="258">
        <v>1</v>
      </c>
      <c r="X15" s="99">
        <v>1.2864910249300106</v>
      </c>
      <c r="Y15" s="99">
        <v>-1.5681287000692452</v>
      </c>
    </row>
    <row r="16" spans="1:25" ht="28.35" customHeight="1" thickTop="1">
      <c r="A16" s="76" t="s">
        <v>3</v>
      </c>
      <c r="C16" s="100" t="s">
        <v>559</v>
      </c>
      <c r="D16" s="149">
        <v>9.3020683718597341E-3</v>
      </c>
      <c r="E16" s="259"/>
      <c r="F16" s="260">
        <v>4</v>
      </c>
      <c r="G16" s="260">
        <v>4</v>
      </c>
      <c r="H16" s="149">
        <v>1.0559039721307064E-2</v>
      </c>
      <c r="I16" s="259"/>
      <c r="J16" s="260">
        <v>5</v>
      </c>
      <c r="K16" s="260">
        <v>6</v>
      </c>
      <c r="L16" s="149">
        <v>8.7813647644296548E-3</v>
      </c>
      <c r="M16" s="259"/>
      <c r="N16" s="260">
        <v>2</v>
      </c>
      <c r="O16" s="260">
        <v>2</v>
      </c>
      <c r="P16" s="149">
        <v>1.7969143177105268E-2</v>
      </c>
      <c r="Q16" s="259"/>
      <c r="R16" s="260">
        <v>6</v>
      </c>
      <c r="S16" s="260">
        <v>7</v>
      </c>
      <c r="T16" s="149">
        <v>2.0759776764945479E-2</v>
      </c>
      <c r="U16" s="259"/>
      <c r="V16" s="260">
        <v>4</v>
      </c>
      <c r="W16" s="260">
        <v>4</v>
      </c>
      <c r="X16" s="101">
        <v>-0.16835574103298834</v>
      </c>
      <c r="Y16" s="101">
        <v>1.3640717954270989</v>
      </c>
    </row>
    <row r="17" spans="1:25" ht="28.35" customHeight="1">
      <c r="A17" s="76" t="s">
        <v>12</v>
      </c>
      <c r="C17" s="96" t="s">
        <v>560</v>
      </c>
      <c r="D17" s="147">
        <v>6.8269298383286353E-2</v>
      </c>
      <c r="E17" s="261"/>
      <c r="F17" s="257">
        <v>8</v>
      </c>
      <c r="G17" s="257">
        <v>11</v>
      </c>
      <c r="H17" s="147">
        <v>5.4179204759953331E-3</v>
      </c>
      <c r="I17" s="261"/>
      <c r="J17" s="257">
        <v>4</v>
      </c>
      <c r="K17" s="257">
        <v>4</v>
      </c>
      <c r="L17" s="147">
        <v>3.2043323107767745E-2</v>
      </c>
      <c r="M17" s="261"/>
      <c r="N17" s="257">
        <v>6</v>
      </c>
      <c r="O17" s="257">
        <v>6</v>
      </c>
      <c r="P17" s="147">
        <v>-3.0653244552468879E-2</v>
      </c>
      <c r="Q17" s="261"/>
      <c r="R17" s="257">
        <v>2</v>
      </c>
      <c r="S17" s="257">
        <v>2</v>
      </c>
      <c r="T17" s="147">
        <v>2.4068013108802893E-2</v>
      </c>
      <c r="U17" s="261"/>
      <c r="V17" s="257">
        <v>7</v>
      </c>
      <c r="W17" s="257">
        <v>7</v>
      </c>
      <c r="X17" s="97">
        <v>4.9143214171819354</v>
      </c>
      <c r="Y17" s="97">
        <v>-0.24889147645961618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6.7162671217382022E-2</v>
      </c>
      <c r="E20" s="259"/>
      <c r="F20" s="260">
        <v>2</v>
      </c>
      <c r="G20" s="260">
        <v>9</v>
      </c>
      <c r="H20" s="149">
        <v>8.6688633079227747E-3</v>
      </c>
      <c r="I20" s="259"/>
      <c r="J20" s="260">
        <v>1</v>
      </c>
      <c r="K20" s="260">
        <v>5</v>
      </c>
      <c r="L20" s="149">
        <v>3.2696352333684363E-2</v>
      </c>
      <c r="M20" s="259"/>
      <c r="N20" s="260">
        <v>1</v>
      </c>
      <c r="O20" s="260">
        <v>7</v>
      </c>
      <c r="P20" s="149">
        <v>1.3783328506042155E-2</v>
      </c>
      <c r="Q20" s="259"/>
      <c r="R20" s="260">
        <v>1</v>
      </c>
      <c r="S20" s="260">
        <v>6</v>
      </c>
      <c r="T20" s="149">
        <v>3.3613461847211763E-2</v>
      </c>
      <c r="U20" s="259"/>
      <c r="V20" s="260">
        <v>1</v>
      </c>
      <c r="W20" s="260">
        <v>9</v>
      </c>
      <c r="X20" s="101">
        <v>2.771700068658602</v>
      </c>
      <c r="Y20" s="101">
        <v>2.8049291375618512E-2</v>
      </c>
    </row>
    <row r="21" spans="1:25" ht="28.35" customHeight="1">
      <c r="A21" s="76" t="s">
        <v>14</v>
      </c>
      <c r="C21" s="96" t="s">
        <v>562</v>
      </c>
      <c r="D21" s="147">
        <v>7.51297659985255E-2</v>
      </c>
      <c r="E21" s="261"/>
      <c r="F21" s="257">
        <v>3</v>
      </c>
      <c r="G21" s="257">
        <v>13</v>
      </c>
      <c r="H21" s="147">
        <v>4.2461504012182766E-2</v>
      </c>
      <c r="I21" s="261"/>
      <c r="J21" s="257">
        <v>2</v>
      </c>
      <c r="K21" s="257">
        <v>10</v>
      </c>
      <c r="L21" s="147">
        <v>4.3295105461331931E-2</v>
      </c>
      <c r="M21" s="261"/>
      <c r="N21" s="257">
        <v>3</v>
      </c>
      <c r="O21" s="257">
        <v>13</v>
      </c>
      <c r="P21" s="147">
        <v>3.6016847083893418E-2</v>
      </c>
      <c r="Q21" s="261"/>
      <c r="R21" s="257">
        <v>3</v>
      </c>
      <c r="S21" s="257">
        <v>11</v>
      </c>
      <c r="T21" s="147">
        <v>4.5242236391822552E-2</v>
      </c>
      <c r="U21" s="261"/>
      <c r="V21" s="257">
        <v>3</v>
      </c>
      <c r="W21" s="257">
        <v>14</v>
      </c>
      <c r="X21" s="97">
        <v>1.9631934114015204E-2</v>
      </c>
      <c r="Y21" s="97">
        <v>4.4973465470124818E-2</v>
      </c>
    </row>
    <row r="22" spans="1:25" ht="28.35" customHeight="1">
      <c r="A22" s="76" t="s">
        <v>15</v>
      </c>
      <c r="C22" s="96" t="s">
        <v>563</v>
      </c>
      <c r="D22" s="147">
        <v>4.9061733482158656E-2</v>
      </c>
      <c r="E22" s="261"/>
      <c r="F22" s="257">
        <v>1</v>
      </c>
      <c r="G22" s="257">
        <v>8</v>
      </c>
      <c r="H22" s="147">
        <v>5.7664563351817959E-2</v>
      </c>
      <c r="I22" s="261"/>
      <c r="J22" s="257">
        <v>3</v>
      </c>
      <c r="K22" s="257">
        <v>13</v>
      </c>
      <c r="L22" s="147">
        <v>3.9573740908439528E-2</v>
      </c>
      <c r="M22" s="261"/>
      <c r="N22" s="257">
        <v>2</v>
      </c>
      <c r="O22" s="257">
        <v>10</v>
      </c>
      <c r="P22" s="147">
        <v>3.5665918497007572E-2</v>
      </c>
      <c r="Q22" s="261"/>
      <c r="R22" s="257">
        <v>2</v>
      </c>
      <c r="S22" s="257">
        <v>10</v>
      </c>
      <c r="T22" s="147">
        <v>3.7246478703300764E-2</v>
      </c>
      <c r="U22" s="261"/>
      <c r="V22" s="257">
        <v>2</v>
      </c>
      <c r="W22" s="257">
        <v>10</v>
      </c>
      <c r="X22" s="97">
        <v>-0.31372512669530328</v>
      </c>
      <c r="Y22" s="97">
        <v>-5.8808243843392893E-2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6.7244369606567156E-2</v>
      </c>
      <c r="E25" s="259"/>
      <c r="F25" s="259"/>
      <c r="G25" s="260">
        <v>10</v>
      </c>
      <c r="H25" s="149">
        <v>5.1330945450696372E-2</v>
      </c>
      <c r="I25" s="259"/>
      <c r="J25" s="259"/>
      <c r="K25" s="260">
        <v>11</v>
      </c>
      <c r="L25" s="149">
        <v>5.1112931255930798E-2</v>
      </c>
      <c r="M25" s="259"/>
      <c r="N25" s="259"/>
      <c r="O25" s="260">
        <v>14</v>
      </c>
      <c r="P25" s="149">
        <v>3.9174367234383417E-2</v>
      </c>
      <c r="Q25" s="259"/>
      <c r="R25" s="259"/>
      <c r="S25" s="260">
        <v>13</v>
      </c>
      <c r="T25" s="149">
        <v>4.2688512679370155E-2</v>
      </c>
      <c r="U25" s="259"/>
      <c r="V25" s="259"/>
      <c r="W25" s="260">
        <v>11</v>
      </c>
      <c r="X25" s="101">
        <v>-4.2472273372594627E-3</v>
      </c>
      <c r="Y25" s="101">
        <v>-0.16481971136380735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5.8420716022333792E-2</v>
      </c>
      <c r="E28" s="265"/>
      <c r="F28" s="265"/>
      <c r="G28" s="265"/>
      <c r="H28" s="149">
        <v>3.5023050490660006E-2</v>
      </c>
      <c r="I28" s="265"/>
      <c r="J28" s="265"/>
      <c r="K28" s="265"/>
      <c r="L28" s="149">
        <v>4.153534609573873E-2</v>
      </c>
      <c r="M28" s="265"/>
      <c r="N28" s="265"/>
      <c r="O28" s="265"/>
      <c r="P28" s="149">
        <v>2.4080203628671252E-2</v>
      </c>
      <c r="Q28" s="265"/>
      <c r="R28" s="265"/>
      <c r="S28" s="265"/>
      <c r="T28" s="149">
        <v>3.7181165360400462E-2</v>
      </c>
      <c r="U28" s="265"/>
      <c r="V28" s="265"/>
      <c r="W28" s="265"/>
      <c r="X28" s="105">
        <v>0.18594312927754353</v>
      </c>
      <c r="Y28" s="105">
        <v>-0.10483073200598614</v>
      </c>
    </row>
    <row r="29" spans="1:25" ht="28.35" customHeight="1">
      <c r="C29" s="96" t="s">
        <v>28</v>
      </c>
      <c r="D29" s="147">
        <v>4.3795535742513589E-2</v>
      </c>
      <c r="E29" s="266"/>
      <c r="F29" s="266"/>
      <c r="G29" s="266"/>
      <c r="H29" s="147">
        <v>1.724383959042973E-2</v>
      </c>
      <c r="I29" s="266"/>
      <c r="J29" s="266"/>
      <c r="K29" s="266"/>
      <c r="L29" s="147">
        <v>3.353971129155793E-2</v>
      </c>
      <c r="M29" s="266"/>
      <c r="N29" s="266"/>
      <c r="O29" s="266"/>
      <c r="P29" s="147">
        <v>1.7977979667749389E-2</v>
      </c>
      <c r="Q29" s="266"/>
      <c r="R29" s="266"/>
      <c r="S29" s="266"/>
      <c r="T29" s="147">
        <v>2.7466940197985797E-2</v>
      </c>
      <c r="U29" s="266"/>
      <c r="V29" s="266"/>
      <c r="W29" s="266"/>
      <c r="X29" s="106">
        <v>0.94502570704568334</v>
      </c>
      <c r="Y29" s="106">
        <v>-0.18106211591334342</v>
      </c>
    </row>
    <row r="30" spans="1:25" ht="28.35" customHeight="1">
      <c r="C30" s="96" t="s">
        <v>29</v>
      </c>
      <c r="D30" s="147">
        <v>1.8290195648779421E-2</v>
      </c>
      <c r="E30" s="266"/>
      <c r="F30" s="266"/>
      <c r="G30" s="266"/>
      <c r="H30" s="147">
        <v>1.724383959042973E-2</v>
      </c>
      <c r="I30" s="266"/>
      <c r="J30" s="266"/>
      <c r="K30" s="266"/>
      <c r="L30" s="147">
        <v>3.1011987544412971E-2</v>
      </c>
      <c r="M30" s="266"/>
      <c r="N30" s="266"/>
      <c r="O30" s="266"/>
      <c r="P30" s="147">
        <v>1.4304964276009332E-2</v>
      </c>
      <c r="Q30" s="266"/>
      <c r="R30" s="266"/>
      <c r="S30" s="266"/>
      <c r="T30" s="147">
        <v>2.2321905782660811E-2</v>
      </c>
      <c r="U30" s="266"/>
      <c r="V30" s="266"/>
      <c r="W30" s="266"/>
      <c r="X30" s="106">
        <v>0.79843864713427948</v>
      </c>
      <c r="Y30" s="106">
        <v>-0.28021685966779453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>
        <v>3.5299999999999998E-2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>
        <v>5.4000000000000013E-2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>
        <v>4.4999999999999991E-2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71" priority="3" operator="notEqual">
      <formula>""" """</formula>
    </cfRule>
    <cfRule type="cellIs" dxfId="70" priority="4" operator="equal">
      <formula>" "</formula>
    </cfRule>
  </conditionalFormatting>
  <conditionalFormatting sqref="A5">
    <cfRule type="cellIs" dxfId="69" priority="1" operator="notEqual">
      <formula>""" """</formula>
    </cfRule>
    <cfRule type="cellIs" dxfId="6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7"/>
  <sheetViews>
    <sheetView zoomScale="70" zoomScaleNormal="70" workbookViewId="0">
      <selection activeCell="B30" sqref="B30"/>
    </sheetView>
  </sheetViews>
  <sheetFormatPr defaultRowHeight="12.75"/>
  <cols>
    <col min="1" max="1" width="79.42578125" customWidth="1"/>
    <col min="2" max="2" width="30.85546875" bestFit="1" customWidth="1"/>
    <col min="3" max="3" width="64.42578125" bestFit="1" customWidth="1"/>
    <col min="4" max="4" width="51.85546875" bestFit="1" customWidth="1"/>
  </cols>
  <sheetData>
    <row r="1" spans="1:5" ht="26.25">
      <c r="A1" s="20" t="s">
        <v>114</v>
      </c>
      <c r="B1" s="21"/>
      <c r="C1" s="21"/>
      <c r="D1" s="21"/>
      <c r="E1" s="17"/>
    </row>
    <row r="2" spans="1:5" ht="26.25">
      <c r="A2" s="22" t="s">
        <v>115</v>
      </c>
      <c r="B2" s="21"/>
      <c r="C2" s="21"/>
      <c r="D2" s="21"/>
      <c r="E2" s="17"/>
    </row>
    <row r="3" spans="1:5" ht="26.25">
      <c r="A3" s="163"/>
      <c r="B3" s="21"/>
      <c r="C3" s="21"/>
      <c r="D3" s="21"/>
      <c r="E3" s="17"/>
    </row>
    <row r="4" spans="1:5" ht="26.25">
      <c r="A4" s="23"/>
      <c r="B4" s="21"/>
      <c r="C4" s="21"/>
      <c r="D4" s="21"/>
      <c r="E4" s="17"/>
    </row>
    <row r="5" spans="1:5" ht="25.5">
      <c r="A5" s="21"/>
      <c r="B5" s="21"/>
      <c r="C5" s="21"/>
      <c r="D5" s="21"/>
      <c r="E5" s="17"/>
    </row>
    <row r="6" spans="1:5" ht="26.25">
      <c r="A6" s="24"/>
      <c r="B6" s="25"/>
      <c r="C6" s="26" t="s">
        <v>116</v>
      </c>
      <c r="D6" s="26" t="s">
        <v>116</v>
      </c>
      <c r="E6" s="17"/>
    </row>
    <row r="7" spans="1:5" ht="26.25">
      <c r="A7" s="27"/>
      <c r="B7" s="28"/>
      <c r="C7" s="29" t="s">
        <v>117</v>
      </c>
      <c r="D7" s="29" t="s">
        <v>118</v>
      </c>
      <c r="E7" s="17"/>
    </row>
    <row r="8" spans="1:5" ht="26.25">
      <c r="A8" s="30" t="s">
        <v>119</v>
      </c>
      <c r="B8" s="31" t="s">
        <v>120</v>
      </c>
      <c r="C8" s="32" t="s">
        <v>121</v>
      </c>
      <c r="D8" s="32" t="s">
        <v>121</v>
      </c>
      <c r="E8" s="17"/>
    </row>
    <row r="9" spans="1:5" ht="25.5">
      <c r="A9" s="33"/>
      <c r="B9" s="34"/>
      <c r="C9" s="34"/>
      <c r="D9" s="34"/>
      <c r="E9" s="17"/>
    </row>
    <row r="10" spans="1:5" ht="26.25">
      <c r="A10" s="35" t="s">
        <v>3</v>
      </c>
      <c r="B10" s="34" t="s">
        <v>122</v>
      </c>
      <c r="C10" s="34" t="s">
        <v>123</v>
      </c>
      <c r="D10" s="36" t="s">
        <v>529</v>
      </c>
      <c r="E10" s="17"/>
    </row>
    <row r="11" spans="1:5" ht="26.25">
      <c r="A11" s="35" t="s">
        <v>124</v>
      </c>
      <c r="B11" s="34" t="s">
        <v>125</v>
      </c>
      <c r="C11" s="34" t="s">
        <v>530</v>
      </c>
      <c r="D11" s="36" t="s">
        <v>515</v>
      </c>
      <c r="E11" s="17"/>
    </row>
    <row r="12" spans="1:5" ht="26.25">
      <c r="A12" s="35" t="s">
        <v>6</v>
      </c>
      <c r="B12" s="34" t="s">
        <v>126</v>
      </c>
      <c r="C12" s="34" t="s">
        <v>537</v>
      </c>
      <c r="D12" s="36" t="s">
        <v>527</v>
      </c>
      <c r="E12" s="17"/>
    </row>
    <row r="13" spans="1:5" ht="26.25">
      <c r="A13" s="35" t="s">
        <v>7</v>
      </c>
      <c r="B13" s="34" t="s">
        <v>128</v>
      </c>
      <c r="C13" s="34" t="s">
        <v>391</v>
      </c>
      <c r="D13" s="36" t="s">
        <v>129</v>
      </c>
      <c r="E13" s="17"/>
    </row>
    <row r="14" spans="1:5" ht="26.25">
      <c r="A14" s="35" t="s">
        <v>8</v>
      </c>
      <c r="B14" s="34" t="s">
        <v>130</v>
      </c>
      <c r="C14" s="34" t="s">
        <v>516</v>
      </c>
      <c r="D14" s="36" t="s">
        <v>131</v>
      </c>
      <c r="E14" s="17"/>
    </row>
    <row r="15" spans="1:5" ht="26.25">
      <c r="A15" s="35" t="s">
        <v>132</v>
      </c>
      <c r="B15" s="34" t="s">
        <v>133</v>
      </c>
      <c r="C15" s="34" t="s">
        <v>392</v>
      </c>
      <c r="D15" s="36" t="s">
        <v>148</v>
      </c>
      <c r="E15" s="17"/>
    </row>
    <row r="16" spans="1:5" ht="26.25">
      <c r="A16" s="35" t="s">
        <v>10</v>
      </c>
      <c r="B16" s="34" t="s">
        <v>134</v>
      </c>
      <c r="C16" s="34" t="s">
        <v>517</v>
      </c>
      <c r="D16" s="36" t="s">
        <v>136</v>
      </c>
      <c r="E16" s="17"/>
    </row>
    <row r="17" spans="1:5" ht="26.25">
      <c r="A17" s="35" t="s">
        <v>11</v>
      </c>
      <c r="B17" s="34" t="s">
        <v>137</v>
      </c>
      <c r="C17" s="34" t="s">
        <v>518</v>
      </c>
      <c r="D17" s="36" t="s">
        <v>138</v>
      </c>
      <c r="E17" s="17"/>
    </row>
    <row r="18" spans="1:5" ht="26.25">
      <c r="A18" s="35" t="s">
        <v>12</v>
      </c>
      <c r="B18" s="34" t="s">
        <v>139</v>
      </c>
      <c r="C18" s="34" t="s">
        <v>140</v>
      </c>
      <c r="D18" s="36" t="s">
        <v>538</v>
      </c>
      <c r="E18" s="17"/>
    </row>
    <row r="19" spans="1:5" ht="26.25">
      <c r="A19" s="35" t="s">
        <v>13</v>
      </c>
      <c r="B19" s="34" t="s">
        <v>141</v>
      </c>
      <c r="C19" s="34" t="s">
        <v>541</v>
      </c>
      <c r="D19" s="36" t="s">
        <v>510</v>
      </c>
      <c r="E19" s="17"/>
    </row>
    <row r="20" spans="1:5" ht="26.25">
      <c r="A20" s="35" t="s">
        <v>14</v>
      </c>
      <c r="B20" s="34" t="s">
        <v>142</v>
      </c>
      <c r="C20" s="34" t="s">
        <v>135</v>
      </c>
      <c r="D20" s="36" t="s">
        <v>511</v>
      </c>
      <c r="E20" s="17"/>
    </row>
    <row r="21" spans="1:5" ht="26.25">
      <c r="A21" s="35" t="s">
        <v>143</v>
      </c>
      <c r="B21" s="34" t="s">
        <v>144</v>
      </c>
      <c r="C21" s="37" t="s">
        <v>145</v>
      </c>
      <c r="D21" s="38" t="s">
        <v>146</v>
      </c>
      <c r="E21" s="17"/>
    </row>
    <row r="22" spans="1:5" ht="26.25">
      <c r="A22" s="35" t="s">
        <v>16</v>
      </c>
      <c r="B22" s="34" t="s">
        <v>147</v>
      </c>
      <c r="C22" s="37" t="s">
        <v>528</v>
      </c>
      <c r="D22" s="36" t="s">
        <v>539</v>
      </c>
      <c r="E22" s="17"/>
    </row>
    <row r="23" spans="1:5" s="219" customFormat="1" ht="31.5" customHeight="1">
      <c r="A23" s="35" t="s">
        <v>380</v>
      </c>
      <c r="B23" s="34"/>
      <c r="C23" s="37" t="s">
        <v>381</v>
      </c>
      <c r="D23" s="36" t="s">
        <v>382</v>
      </c>
      <c r="E23" s="17"/>
    </row>
    <row r="24" spans="1:5" s="161" customFormat="1" ht="26.25">
      <c r="A24" s="35" t="s">
        <v>216</v>
      </c>
      <c r="B24" s="34" t="s">
        <v>127</v>
      </c>
      <c r="C24" s="243" t="s">
        <v>540</v>
      </c>
      <c r="D24" s="36" t="s">
        <v>371</v>
      </c>
      <c r="E24" s="17"/>
    </row>
    <row r="25" spans="1:5" ht="26.25">
      <c r="A25" s="39"/>
      <c r="B25" s="40"/>
      <c r="C25" s="40"/>
      <c r="D25" s="41"/>
      <c r="E25" s="17"/>
    </row>
    <row r="26" spans="1:5" ht="15">
      <c r="A26" s="18"/>
      <c r="B26" s="17"/>
      <c r="C26" s="17"/>
      <c r="D26" s="17"/>
      <c r="E26" s="17"/>
    </row>
    <row r="27" spans="1:5" ht="15">
      <c r="A27" s="18"/>
      <c r="B27" s="17"/>
      <c r="C27" s="17"/>
      <c r="D27" s="19"/>
      <c r="E27" s="17"/>
    </row>
  </sheetData>
  <pageMargins left="0.7" right="0.7" top="0.75" bottom="0.75" header="0.3" footer="0.3"/>
  <pageSetup scale="69" orientation="landscape" r:id="rId1"/>
  <headerFooter differentFirst="1">
    <oddFooter xml:space="preserve">&amp;L&amp;D&amp;CGreen Mountain Care Board&amp;R&amp;P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9.140625" style="82"/>
    <col min="25" max="25" width="13.71093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209</v>
      </c>
    </row>
    <row r="3" spans="1:25" ht="15.75">
      <c r="A3" s="84" t="s">
        <v>104</v>
      </c>
      <c r="Y3" s="83" t="s">
        <v>356</v>
      </c>
    </row>
    <row r="4" spans="1:25" ht="15.75">
      <c r="A4" s="87" t="s">
        <v>69</v>
      </c>
      <c r="B4" s="349" t="s">
        <v>209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242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0.65012435613682329</v>
      </c>
      <c r="E8" s="257">
        <v>3</v>
      </c>
      <c r="F8" s="257">
        <v>3</v>
      </c>
      <c r="G8" s="257">
        <v>5</v>
      </c>
      <c r="H8" s="147">
        <v>0.63784474664403712</v>
      </c>
      <c r="I8" s="257">
        <v>3</v>
      </c>
      <c r="J8" s="257">
        <v>3</v>
      </c>
      <c r="K8" s="257">
        <v>6</v>
      </c>
      <c r="L8" s="147">
        <v>0.62602500821875839</v>
      </c>
      <c r="M8" s="257">
        <v>4</v>
      </c>
      <c r="N8" s="257">
        <v>4</v>
      </c>
      <c r="O8" s="257">
        <v>6</v>
      </c>
      <c r="P8" s="147">
        <v>0.62421998254555944</v>
      </c>
      <c r="Q8" s="257">
        <v>4</v>
      </c>
      <c r="R8" s="257">
        <v>4</v>
      </c>
      <c r="S8" s="257">
        <v>6</v>
      </c>
      <c r="T8" s="147">
        <v>0.63874463027648765</v>
      </c>
      <c r="U8" s="257">
        <v>4</v>
      </c>
      <c r="V8" s="257">
        <v>4</v>
      </c>
      <c r="W8" s="257">
        <v>6</v>
      </c>
      <c r="X8" s="97">
        <v>-1.8530745118568781E-2</v>
      </c>
      <c r="Y8" s="97">
        <v>2.0318073384832713E-2</v>
      </c>
    </row>
    <row r="9" spans="1:25" ht="28.35" customHeight="1">
      <c r="A9" s="76" t="s">
        <v>7</v>
      </c>
      <c r="B9" s="343"/>
      <c r="C9" s="96" t="s">
        <v>552</v>
      </c>
      <c r="D9" s="147">
        <v>0.73972151555444599</v>
      </c>
      <c r="E9" s="257">
        <v>4</v>
      </c>
      <c r="F9" s="257">
        <v>4</v>
      </c>
      <c r="G9" s="257">
        <v>7</v>
      </c>
      <c r="H9" s="147">
        <v>0.75304071804617323</v>
      </c>
      <c r="I9" s="257">
        <v>4</v>
      </c>
      <c r="J9" s="257">
        <v>4</v>
      </c>
      <c r="K9" s="257">
        <v>7</v>
      </c>
      <c r="L9" s="147">
        <v>0.75519809728153786</v>
      </c>
      <c r="M9" s="257">
        <v>5</v>
      </c>
      <c r="N9" s="257">
        <v>5</v>
      </c>
      <c r="O9" s="257">
        <v>8</v>
      </c>
      <c r="P9" s="147">
        <v>0.76036446385473733</v>
      </c>
      <c r="Q9" s="257">
        <v>6</v>
      </c>
      <c r="R9" s="257">
        <v>6</v>
      </c>
      <c r="S9" s="257">
        <v>9</v>
      </c>
      <c r="T9" s="147">
        <v>0.76214370551431088</v>
      </c>
      <c r="U9" s="257">
        <v>6</v>
      </c>
      <c r="V9" s="257">
        <v>6</v>
      </c>
      <c r="W9" s="257">
        <v>9</v>
      </c>
      <c r="X9" s="97">
        <v>2.8648905479669029E-3</v>
      </c>
      <c r="Y9" s="97">
        <v>9.1970679716684156E-3</v>
      </c>
    </row>
    <row r="10" spans="1:25" ht="28.35" customHeight="1">
      <c r="A10" s="76" t="s">
        <v>8</v>
      </c>
      <c r="B10" s="343"/>
      <c r="C10" s="96" t="s">
        <v>553</v>
      </c>
      <c r="D10" s="147">
        <v>0.52704700244372216</v>
      </c>
      <c r="E10" s="257">
        <v>2</v>
      </c>
      <c r="F10" s="257">
        <v>2</v>
      </c>
      <c r="G10" s="257">
        <v>3</v>
      </c>
      <c r="H10" s="147">
        <v>0.52196938837969364</v>
      </c>
      <c r="I10" s="257">
        <v>2</v>
      </c>
      <c r="J10" s="257">
        <v>2</v>
      </c>
      <c r="K10" s="257">
        <v>3</v>
      </c>
      <c r="L10" s="147">
        <v>0.53426662253150625</v>
      </c>
      <c r="M10" s="257">
        <v>2</v>
      </c>
      <c r="N10" s="257">
        <v>2</v>
      </c>
      <c r="O10" s="257">
        <v>3</v>
      </c>
      <c r="P10" s="147">
        <v>0.53071034302622411</v>
      </c>
      <c r="Q10" s="257">
        <v>2</v>
      </c>
      <c r="R10" s="257">
        <v>2</v>
      </c>
      <c r="S10" s="257">
        <v>3</v>
      </c>
      <c r="T10" s="147">
        <v>0.52708014530867331</v>
      </c>
      <c r="U10" s="257">
        <v>1</v>
      </c>
      <c r="V10" s="257">
        <v>1</v>
      </c>
      <c r="W10" s="257">
        <v>2</v>
      </c>
      <c r="X10" s="97">
        <v>2.3559301418011991E-2</v>
      </c>
      <c r="Y10" s="97">
        <v>-1.3451106469615115E-2</v>
      </c>
    </row>
    <row r="11" spans="1:25" ht="28.35" customHeight="1">
      <c r="A11" s="76" t="s">
        <v>9</v>
      </c>
      <c r="B11" s="343"/>
      <c r="C11" s="96" t="s">
        <v>554</v>
      </c>
      <c r="D11" s="147">
        <v>0.52031538253541965</v>
      </c>
      <c r="E11" s="257">
        <v>1</v>
      </c>
      <c r="F11" s="257">
        <v>1</v>
      </c>
      <c r="G11" s="257">
        <v>2</v>
      </c>
      <c r="H11" s="147">
        <v>0.51945443610927933</v>
      </c>
      <c r="I11" s="257">
        <v>1</v>
      </c>
      <c r="J11" s="257">
        <v>1</v>
      </c>
      <c r="K11" s="257">
        <v>2</v>
      </c>
      <c r="L11" s="147">
        <v>0.51856499444897997</v>
      </c>
      <c r="M11" s="257">
        <v>1</v>
      </c>
      <c r="N11" s="257">
        <v>1</v>
      </c>
      <c r="O11" s="257">
        <v>2</v>
      </c>
      <c r="P11" s="147">
        <v>0.52910380727824391</v>
      </c>
      <c r="Q11" s="257">
        <v>1</v>
      </c>
      <c r="R11" s="257">
        <v>1</v>
      </c>
      <c r="S11" s="257">
        <v>2</v>
      </c>
      <c r="T11" s="147">
        <v>0.52768654721614172</v>
      </c>
      <c r="U11" s="257">
        <v>2</v>
      </c>
      <c r="V11" s="257">
        <v>2</v>
      </c>
      <c r="W11" s="257">
        <v>3</v>
      </c>
      <c r="X11" s="97">
        <v>-1.712261169548035E-3</v>
      </c>
      <c r="Y11" s="97">
        <v>1.7589989422356123E-2</v>
      </c>
    </row>
    <row r="12" spans="1:25" ht="28.35" customHeight="1">
      <c r="A12" s="76" t="s">
        <v>10</v>
      </c>
      <c r="B12" s="343"/>
      <c r="C12" s="96" t="s">
        <v>555</v>
      </c>
      <c r="D12" s="147">
        <v>0.83535721681171216</v>
      </c>
      <c r="E12" s="257">
        <v>8</v>
      </c>
      <c r="F12" s="257">
        <v>10</v>
      </c>
      <c r="G12" s="257">
        <v>14</v>
      </c>
      <c r="H12" s="147">
        <v>0.82936506991470438</v>
      </c>
      <c r="I12" s="257">
        <v>8</v>
      </c>
      <c r="J12" s="257">
        <v>10</v>
      </c>
      <c r="K12" s="257">
        <v>14</v>
      </c>
      <c r="L12" s="147">
        <v>0.82707565723426968</v>
      </c>
      <c r="M12" s="257">
        <v>8</v>
      </c>
      <c r="N12" s="257">
        <v>10</v>
      </c>
      <c r="O12" s="257">
        <v>14</v>
      </c>
      <c r="P12" s="147">
        <v>0.84908971397578559</v>
      </c>
      <c r="Q12" s="257">
        <v>8</v>
      </c>
      <c r="R12" s="257">
        <v>10</v>
      </c>
      <c r="S12" s="257">
        <v>14</v>
      </c>
      <c r="T12" s="147">
        <v>0.84801856969614953</v>
      </c>
      <c r="U12" s="257">
        <v>8</v>
      </c>
      <c r="V12" s="257">
        <v>10</v>
      </c>
      <c r="W12" s="257">
        <v>14</v>
      </c>
      <c r="X12" s="97">
        <v>-2.7604402011651707E-3</v>
      </c>
      <c r="Y12" s="97">
        <v>2.5321640503739085E-2</v>
      </c>
    </row>
    <row r="13" spans="1:25" ht="28.35" customHeight="1">
      <c r="A13" s="76" t="s">
        <v>11</v>
      </c>
      <c r="B13" s="343"/>
      <c r="C13" s="96" t="s">
        <v>556</v>
      </c>
      <c r="D13" s="147">
        <v>0.78266672015108063</v>
      </c>
      <c r="E13" s="257">
        <v>6</v>
      </c>
      <c r="F13" s="257">
        <v>7</v>
      </c>
      <c r="G13" s="257">
        <v>10</v>
      </c>
      <c r="H13" s="147">
        <v>0.77279012266408198</v>
      </c>
      <c r="I13" s="257">
        <v>6</v>
      </c>
      <c r="J13" s="257">
        <v>6</v>
      </c>
      <c r="K13" s="257">
        <v>9</v>
      </c>
      <c r="L13" s="147">
        <v>0.77647372439893048</v>
      </c>
      <c r="M13" s="257">
        <v>6</v>
      </c>
      <c r="N13" s="257">
        <v>7</v>
      </c>
      <c r="O13" s="257">
        <v>10</v>
      </c>
      <c r="P13" s="147">
        <v>0.74328043259075049</v>
      </c>
      <c r="Q13" s="257">
        <v>5</v>
      </c>
      <c r="R13" s="257">
        <v>5</v>
      </c>
      <c r="S13" s="257">
        <v>8</v>
      </c>
      <c r="T13" s="147">
        <v>0.74556703236489352</v>
      </c>
      <c r="U13" s="257">
        <v>5</v>
      </c>
      <c r="V13" s="257">
        <v>5</v>
      </c>
      <c r="W13" s="257">
        <v>8</v>
      </c>
      <c r="X13" s="97">
        <v>4.7666263152403854E-3</v>
      </c>
      <c r="Y13" s="97">
        <v>-3.9803912306191513E-2</v>
      </c>
    </row>
    <row r="14" spans="1:25" ht="28.35" customHeight="1">
      <c r="A14" s="76" t="s">
        <v>13</v>
      </c>
      <c r="B14" s="343"/>
      <c r="C14" s="96" t="s">
        <v>557</v>
      </c>
      <c r="D14" s="147">
        <v>0.76438551959914025</v>
      </c>
      <c r="E14" s="257">
        <v>5</v>
      </c>
      <c r="F14" s="257">
        <v>5</v>
      </c>
      <c r="G14" s="257">
        <v>8</v>
      </c>
      <c r="H14" s="147">
        <v>0.76285139603561225</v>
      </c>
      <c r="I14" s="257">
        <v>5</v>
      </c>
      <c r="J14" s="257">
        <v>5</v>
      </c>
      <c r="K14" s="257">
        <v>8</v>
      </c>
      <c r="L14" s="147">
        <v>0.60682912836251302</v>
      </c>
      <c r="M14" s="257">
        <v>3</v>
      </c>
      <c r="N14" s="257">
        <v>3</v>
      </c>
      <c r="O14" s="257">
        <v>5</v>
      </c>
      <c r="P14" s="147">
        <v>0.60605152611809177</v>
      </c>
      <c r="Q14" s="257">
        <v>3</v>
      </c>
      <c r="R14" s="257">
        <v>3</v>
      </c>
      <c r="S14" s="257">
        <v>5</v>
      </c>
      <c r="T14" s="147">
        <v>0.59992925923712104</v>
      </c>
      <c r="U14" s="257">
        <v>3</v>
      </c>
      <c r="V14" s="257">
        <v>3</v>
      </c>
      <c r="W14" s="257">
        <v>5</v>
      </c>
      <c r="X14" s="97">
        <v>-0.20452511260242312</v>
      </c>
      <c r="Y14" s="97">
        <v>-1.1370365730483001E-2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0.80405386019107838</v>
      </c>
      <c r="E15" s="258">
        <v>7</v>
      </c>
      <c r="F15" s="258">
        <v>9</v>
      </c>
      <c r="G15" s="258">
        <v>13</v>
      </c>
      <c r="H15" s="148">
        <v>0.79922561787156043</v>
      </c>
      <c r="I15" s="258">
        <v>7</v>
      </c>
      <c r="J15" s="258">
        <v>9</v>
      </c>
      <c r="K15" s="258">
        <v>12</v>
      </c>
      <c r="L15" s="148">
        <v>0.78461618301014047</v>
      </c>
      <c r="M15" s="258">
        <v>7</v>
      </c>
      <c r="N15" s="258">
        <v>9</v>
      </c>
      <c r="O15" s="258">
        <v>12</v>
      </c>
      <c r="P15" s="148">
        <v>0.82635232473480391</v>
      </c>
      <c r="Q15" s="258">
        <v>7</v>
      </c>
      <c r="R15" s="258">
        <v>9</v>
      </c>
      <c r="S15" s="258">
        <v>13</v>
      </c>
      <c r="T15" s="148">
        <v>0.82900059640794466</v>
      </c>
      <c r="U15" s="258">
        <v>7</v>
      </c>
      <c r="V15" s="258">
        <v>9</v>
      </c>
      <c r="W15" s="258">
        <v>13</v>
      </c>
      <c r="X15" s="99">
        <v>-1.8279487712526965E-2</v>
      </c>
      <c r="Y15" s="99">
        <v>5.6568312455047343E-2</v>
      </c>
    </row>
    <row r="16" spans="1:25" ht="28.35" customHeight="1" thickTop="1">
      <c r="A16" s="76" t="s">
        <v>3</v>
      </c>
      <c r="C16" s="100" t="s">
        <v>559</v>
      </c>
      <c r="D16" s="149">
        <v>0.78972879173441546</v>
      </c>
      <c r="E16" s="259"/>
      <c r="F16" s="260">
        <v>8</v>
      </c>
      <c r="G16" s="260">
        <v>11</v>
      </c>
      <c r="H16" s="149">
        <v>0.77389854178111683</v>
      </c>
      <c r="I16" s="259"/>
      <c r="J16" s="260">
        <v>7</v>
      </c>
      <c r="K16" s="260">
        <v>10</v>
      </c>
      <c r="L16" s="149">
        <v>0.77275581716113917</v>
      </c>
      <c r="M16" s="259"/>
      <c r="N16" s="260">
        <v>6</v>
      </c>
      <c r="O16" s="260">
        <v>9</v>
      </c>
      <c r="P16" s="149">
        <v>0.78140910325028523</v>
      </c>
      <c r="Q16" s="259"/>
      <c r="R16" s="260">
        <v>7</v>
      </c>
      <c r="S16" s="260">
        <v>10</v>
      </c>
      <c r="T16" s="149">
        <v>0.77841047423715337</v>
      </c>
      <c r="U16" s="259"/>
      <c r="V16" s="260">
        <v>7</v>
      </c>
      <c r="W16" s="260">
        <v>10</v>
      </c>
      <c r="X16" s="101">
        <v>-1.4765819526519897E-3</v>
      </c>
      <c r="Y16" s="101">
        <v>7.3175212019596092E-3</v>
      </c>
    </row>
    <row r="17" spans="1:25" ht="28.35" customHeight="1">
      <c r="A17" s="76" t="s">
        <v>12</v>
      </c>
      <c r="C17" s="96" t="s">
        <v>560</v>
      </c>
      <c r="D17" s="147">
        <v>0.77176470805983455</v>
      </c>
      <c r="E17" s="261"/>
      <c r="F17" s="257">
        <v>6</v>
      </c>
      <c r="G17" s="257">
        <v>9</v>
      </c>
      <c r="H17" s="147">
        <v>0.78906842854928461</v>
      </c>
      <c r="I17" s="261"/>
      <c r="J17" s="257">
        <v>8</v>
      </c>
      <c r="K17" s="257">
        <v>11</v>
      </c>
      <c r="L17" s="147">
        <v>0.78400167071805615</v>
      </c>
      <c r="M17" s="261"/>
      <c r="N17" s="257">
        <v>8</v>
      </c>
      <c r="O17" s="257">
        <v>11</v>
      </c>
      <c r="P17" s="147">
        <v>0.80199108672810904</v>
      </c>
      <c r="Q17" s="261"/>
      <c r="R17" s="257">
        <v>8</v>
      </c>
      <c r="S17" s="257">
        <v>11</v>
      </c>
      <c r="T17" s="147">
        <v>0.79574477122550691</v>
      </c>
      <c r="U17" s="261"/>
      <c r="V17" s="257">
        <v>8</v>
      </c>
      <c r="W17" s="257">
        <v>11</v>
      </c>
      <c r="X17" s="97">
        <v>-6.4211894024752691E-3</v>
      </c>
      <c r="Y17" s="97">
        <v>1.4978412605543889E-2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0.71789017263619692</v>
      </c>
      <c r="E20" s="259"/>
      <c r="F20" s="260">
        <v>2</v>
      </c>
      <c r="G20" s="260">
        <v>6</v>
      </c>
      <c r="H20" s="149">
        <v>0.58901928447150742</v>
      </c>
      <c r="I20" s="259"/>
      <c r="J20" s="260">
        <v>1</v>
      </c>
      <c r="K20" s="260">
        <v>4</v>
      </c>
      <c r="L20" s="149">
        <v>0.56825358447938168</v>
      </c>
      <c r="M20" s="259"/>
      <c r="N20" s="260">
        <v>1</v>
      </c>
      <c r="O20" s="260">
        <v>4</v>
      </c>
      <c r="P20" s="149">
        <v>0.57235843086771743</v>
      </c>
      <c r="Q20" s="259"/>
      <c r="R20" s="260">
        <v>1</v>
      </c>
      <c r="S20" s="260">
        <v>4</v>
      </c>
      <c r="T20" s="149">
        <v>0.57229646923223554</v>
      </c>
      <c r="U20" s="259"/>
      <c r="V20" s="260">
        <v>1</v>
      </c>
      <c r="W20" s="260">
        <v>4</v>
      </c>
      <c r="X20" s="101">
        <v>-3.5254703096448847E-2</v>
      </c>
      <c r="Y20" s="101">
        <v>7.1145785319732813E-3</v>
      </c>
    </row>
    <row r="21" spans="1:25" ht="28.35" customHeight="1">
      <c r="A21" s="76" t="s">
        <v>14</v>
      </c>
      <c r="C21" s="96" t="s">
        <v>562</v>
      </c>
      <c r="D21" s="147">
        <v>0.63418165289794981</v>
      </c>
      <c r="E21" s="261"/>
      <c r="F21" s="257">
        <v>1</v>
      </c>
      <c r="G21" s="257">
        <v>4</v>
      </c>
      <c r="H21" s="147">
        <v>0.63094145162547977</v>
      </c>
      <c r="I21" s="261"/>
      <c r="J21" s="257">
        <v>2</v>
      </c>
      <c r="K21" s="257">
        <v>5</v>
      </c>
      <c r="L21" s="147">
        <v>0.63334980071580571</v>
      </c>
      <c r="M21" s="261"/>
      <c r="N21" s="257">
        <v>2</v>
      </c>
      <c r="O21" s="257">
        <v>7</v>
      </c>
      <c r="P21" s="147">
        <v>0.6404522308941637</v>
      </c>
      <c r="Q21" s="261"/>
      <c r="R21" s="257">
        <v>2</v>
      </c>
      <c r="S21" s="257">
        <v>7</v>
      </c>
      <c r="T21" s="147">
        <v>0.64421938082609265</v>
      </c>
      <c r="U21" s="261"/>
      <c r="V21" s="257">
        <v>2</v>
      </c>
      <c r="W21" s="257">
        <v>7</v>
      </c>
      <c r="X21" s="97">
        <v>3.8170722245642885E-3</v>
      </c>
      <c r="Y21" s="97">
        <v>1.7162048678316832E-2</v>
      </c>
    </row>
    <row r="22" spans="1:25" ht="28.35" customHeight="1">
      <c r="A22" s="76" t="s">
        <v>15</v>
      </c>
      <c r="C22" s="96" t="s">
        <v>563</v>
      </c>
      <c r="D22" s="147">
        <v>0.79806932452238655</v>
      </c>
      <c r="E22" s="261"/>
      <c r="F22" s="257">
        <v>3</v>
      </c>
      <c r="G22" s="257">
        <v>12</v>
      </c>
      <c r="H22" s="147">
        <v>0.80728573578418317</v>
      </c>
      <c r="I22" s="261"/>
      <c r="J22" s="257">
        <v>3</v>
      </c>
      <c r="K22" s="257">
        <v>13</v>
      </c>
      <c r="L22" s="147">
        <v>0.79574363688166194</v>
      </c>
      <c r="M22" s="261"/>
      <c r="N22" s="257">
        <v>3</v>
      </c>
      <c r="O22" s="257">
        <v>13</v>
      </c>
      <c r="P22" s="147">
        <v>0.80527782822943839</v>
      </c>
      <c r="Q22" s="261"/>
      <c r="R22" s="257">
        <v>3</v>
      </c>
      <c r="S22" s="257">
        <v>12</v>
      </c>
      <c r="T22" s="147">
        <v>0.81020854300879763</v>
      </c>
      <c r="U22" s="261"/>
      <c r="V22" s="257">
        <v>3</v>
      </c>
      <c r="W22" s="257">
        <v>12</v>
      </c>
      <c r="X22" s="97">
        <v>-1.429741464626455E-2</v>
      </c>
      <c r="Y22" s="97">
        <v>1.8177847056145335E-2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0.43336079090743113</v>
      </c>
      <c r="E25" s="259"/>
      <c r="F25" s="259"/>
      <c r="G25" s="260">
        <v>1</v>
      </c>
      <c r="H25" s="149">
        <v>0.45342358347410117</v>
      </c>
      <c r="I25" s="259"/>
      <c r="J25" s="259"/>
      <c r="K25" s="260">
        <v>1</v>
      </c>
      <c r="L25" s="149">
        <v>0.44949776098967931</v>
      </c>
      <c r="M25" s="259"/>
      <c r="N25" s="259"/>
      <c r="O25" s="260">
        <v>1</v>
      </c>
      <c r="P25" s="149">
        <v>0.4631317426938738</v>
      </c>
      <c r="Q25" s="259"/>
      <c r="R25" s="259"/>
      <c r="S25" s="260">
        <v>1</v>
      </c>
      <c r="T25" s="149">
        <v>0.46872869506234949</v>
      </c>
      <c r="U25" s="259"/>
      <c r="V25" s="259"/>
      <c r="W25" s="260">
        <v>1</v>
      </c>
      <c r="X25" s="101">
        <v>-8.6581788585906594E-3</v>
      </c>
      <c r="Y25" s="101">
        <v>4.2783158764414297E-2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0.57686348899038886</v>
      </c>
      <c r="E28" s="265"/>
      <c r="F28" s="265"/>
      <c r="G28" s="265"/>
      <c r="H28" s="149">
        <v>0.57832957473589242</v>
      </c>
      <c r="I28" s="265"/>
      <c r="J28" s="265"/>
      <c r="K28" s="265"/>
      <c r="L28" s="149">
        <v>0.57076959286679008</v>
      </c>
      <c r="M28" s="265"/>
      <c r="N28" s="265"/>
      <c r="O28" s="265"/>
      <c r="P28" s="149">
        <v>0.5779636671571039</v>
      </c>
      <c r="Q28" s="265"/>
      <c r="R28" s="265"/>
      <c r="S28" s="265"/>
      <c r="T28" s="149">
        <v>0.58210969551010305</v>
      </c>
      <c r="U28" s="265"/>
      <c r="V28" s="265"/>
      <c r="W28" s="265"/>
      <c r="X28" s="105">
        <v>-1.3072099715036645E-2</v>
      </c>
      <c r="Y28" s="105">
        <v>1.9868091757227813E-2</v>
      </c>
    </row>
    <row r="29" spans="1:25" ht="28.35" customHeight="1">
      <c r="C29" s="96" t="s">
        <v>28</v>
      </c>
      <c r="D29" s="147">
        <v>0.75205351757679306</v>
      </c>
      <c r="E29" s="266"/>
      <c r="F29" s="266"/>
      <c r="G29" s="266"/>
      <c r="H29" s="147">
        <v>0.75794605704089268</v>
      </c>
      <c r="I29" s="266"/>
      <c r="J29" s="266"/>
      <c r="K29" s="266"/>
      <c r="L29" s="147">
        <v>0.69427394899867179</v>
      </c>
      <c r="M29" s="266"/>
      <c r="N29" s="266"/>
      <c r="O29" s="266"/>
      <c r="P29" s="147">
        <v>0.69186633174245715</v>
      </c>
      <c r="Q29" s="266"/>
      <c r="R29" s="266"/>
      <c r="S29" s="266"/>
      <c r="T29" s="147">
        <v>0.69489320659549314</v>
      </c>
      <c r="U29" s="266"/>
      <c r="V29" s="266"/>
      <c r="W29" s="266"/>
      <c r="X29" s="106">
        <v>-8.4006120819209773E-2</v>
      </c>
      <c r="Y29" s="106">
        <v>8.9194992511898441E-4</v>
      </c>
    </row>
    <row r="30" spans="1:25" ht="28.35" customHeight="1">
      <c r="C30" s="96" t="s">
        <v>29</v>
      </c>
      <c r="D30" s="147">
        <v>0.75205351757679306</v>
      </c>
      <c r="E30" s="266"/>
      <c r="F30" s="266"/>
      <c r="G30" s="266"/>
      <c r="H30" s="147">
        <v>0.75794605704089268</v>
      </c>
      <c r="I30" s="266"/>
      <c r="J30" s="266"/>
      <c r="K30" s="266"/>
      <c r="L30" s="147">
        <v>0.69061155275014818</v>
      </c>
      <c r="M30" s="266"/>
      <c r="N30" s="266"/>
      <c r="O30" s="266"/>
      <c r="P30" s="147">
        <v>0.68375020756815497</v>
      </c>
      <c r="Q30" s="266"/>
      <c r="R30" s="266"/>
      <c r="S30" s="266"/>
      <c r="T30" s="147">
        <v>0.69215583132069058</v>
      </c>
      <c r="U30" s="266"/>
      <c r="V30" s="266"/>
      <c r="W30" s="266"/>
      <c r="X30" s="106">
        <v>-8.8838122007819487E-2</v>
      </c>
      <c r="Y30" s="106">
        <v>2.2361030081132771E-3</v>
      </c>
    </row>
    <row r="31" spans="1:25" ht="28.35" customHeight="1">
      <c r="C31" s="171"/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67" priority="1" operator="notEqual">
      <formula>""" """</formula>
    </cfRule>
    <cfRule type="cellIs" dxfId="6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362</v>
      </c>
    </row>
    <row r="3" spans="1:25" ht="15.75">
      <c r="A3" s="84" t="s">
        <v>104</v>
      </c>
    </row>
    <row r="4" spans="1:25" ht="15.75">
      <c r="A4" s="87" t="s">
        <v>70</v>
      </c>
      <c r="B4" s="349" t="s">
        <v>362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243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0.34279971718375774</v>
      </c>
      <c r="E8" s="257">
        <v>8</v>
      </c>
      <c r="F8" s="257">
        <v>10</v>
      </c>
      <c r="G8" s="257">
        <v>13</v>
      </c>
      <c r="H8" s="147">
        <v>0.35068101796022028</v>
      </c>
      <c r="I8" s="257">
        <v>8</v>
      </c>
      <c r="J8" s="257">
        <v>10</v>
      </c>
      <c r="K8" s="257">
        <v>13</v>
      </c>
      <c r="L8" s="147">
        <v>0.36573926621728542</v>
      </c>
      <c r="M8" s="257">
        <v>8</v>
      </c>
      <c r="N8" s="257">
        <v>10</v>
      </c>
      <c r="O8" s="257">
        <v>13</v>
      </c>
      <c r="P8" s="147">
        <v>0.37249534210843044</v>
      </c>
      <c r="Q8" s="257">
        <v>8</v>
      </c>
      <c r="R8" s="257">
        <v>10</v>
      </c>
      <c r="S8" s="257">
        <v>14</v>
      </c>
      <c r="T8" s="147">
        <v>0.35794568524967513</v>
      </c>
      <c r="U8" s="257">
        <v>8</v>
      </c>
      <c r="V8" s="257">
        <v>10</v>
      </c>
      <c r="W8" s="257">
        <v>14</v>
      </c>
      <c r="X8" s="97">
        <v>4.2940015244204988E-2</v>
      </c>
      <c r="Y8" s="97">
        <v>-2.1309117416395074E-2</v>
      </c>
    </row>
    <row r="9" spans="1:25" ht="28.35" customHeight="1">
      <c r="A9" s="76" t="s">
        <v>7</v>
      </c>
      <c r="B9" s="343"/>
      <c r="C9" s="96" t="s">
        <v>552</v>
      </c>
      <c r="D9" s="147">
        <v>0.2449504142676556</v>
      </c>
      <c r="E9" s="257">
        <v>7</v>
      </c>
      <c r="F9" s="257">
        <v>9</v>
      </c>
      <c r="G9" s="257">
        <v>11</v>
      </c>
      <c r="H9" s="147">
        <v>0.22886916639421689</v>
      </c>
      <c r="I9" s="257">
        <v>7</v>
      </c>
      <c r="J9" s="257">
        <v>9</v>
      </c>
      <c r="K9" s="257">
        <v>11</v>
      </c>
      <c r="L9" s="147">
        <v>0.2279022933032317</v>
      </c>
      <c r="M9" s="257">
        <v>6</v>
      </c>
      <c r="N9" s="257">
        <v>8</v>
      </c>
      <c r="O9" s="257">
        <v>10</v>
      </c>
      <c r="P9" s="147">
        <v>0.22395678395187199</v>
      </c>
      <c r="Q9" s="257">
        <v>5</v>
      </c>
      <c r="R9" s="257">
        <v>7</v>
      </c>
      <c r="S9" s="257">
        <v>8</v>
      </c>
      <c r="T9" s="147">
        <v>0.22283088222503172</v>
      </c>
      <c r="U9" s="257">
        <v>5</v>
      </c>
      <c r="V9" s="257">
        <v>7</v>
      </c>
      <c r="W9" s="257">
        <v>9</v>
      </c>
      <c r="X9" s="97">
        <v>-4.22456683972805E-3</v>
      </c>
      <c r="Y9" s="97">
        <v>-2.2252567118542732E-2</v>
      </c>
    </row>
    <row r="10" spans="1:25" ht="28.35" customHeight="1">
      <c r="A10" s="76" t="s">
        <v>8</v>
      </c>
      <c r="B10" s="343"/>
      <c r="C10" s="96" t="s">
        <v>553</v>
      </c>
      <c r="D10" s="147">
        <v>5.0748271367823727E-2</v>
      </c>
      <c r="E10" s="257">
        <v>1</v>
      </c>
      <c r="F10" s="257">
        <v>1</v>
      </c>
      <c r="G10" s="257">
        <v>1</v>
      </c>
      <c r="H10" s="147">
        <v>5.2942105414041964E-2</v>
      </c>
      <c r="I10" s="257">
        <v>1</v>
      </c>
      <c r="J10" s="257">
        <v>1</v>
      </c>
      <c r="K10" s="257">
        <v>1</v>
      </c>
      <c r="L10" s="147">
        <v>5.1068469804105524E-2</v>
      </c>
      <c r="M10" s="257">
        <v>1</v>
      </c>
      <c r="N10" s="257">
        <v>1</v>
      </c>
      <c r="O10" s="257">
        <v>1</v>
      </c>
      <c r="P10" s="147">
        <v>4.8118978829911362E-2</v>
      </c>
      <c r="Q10" s="257">
        <v>1</v>
      </c>
      <c r="R10" s="257">
        <v>1</v>
      </c>
      <c r="S10" s="257">
        <v>1</v>
      </c>
      <c r="T10" s="147">
        <v>4.5154604258635433E-2</v>
      </c>
      <c r="U10" s="257">
        <v>1</v>
      </c>
      <c r="V10" s="257">
        <v>1</v>
      </c>
      <c r="W10" s="257">
        <v>1</v>
      </c>
      <c r="X10" s="97">
        <v>-3.5390273871493849E-2</v>
      </c>
      <c r="Y10" s="97">
        <v>-0.11580267762388796</v>
      </c>
    </row>
    <row r="11" spans="1:25" ht="28.35" customHeight="1">
      <c r="A11" s="76" t="s">
        <v>9</v>
      </c>
      <c r="B11" s="343"/>
      <c r="C11" s="96" t="s">
        <v>554</v>
      </c>
      <c r="D11" s="147">
        <v>5.6430886907114494E-2</v>
      </c>
      <c r="E11" s="257">
        <v>2</v>
      </c>
      <c r="F11" s="257">
        <v>2</v>
      </c>
      <c r="G11" s="257">
        <v>2</v>
      </c>
      <c r="H11" s="147">
        <v>6.2137221668747085E-2</v>
      </c>
      <c r="I11" s="257">
        <v>2</v>
      </c>
      <c r="J11" s="257">
        <v>2</v>
      </c>
      <c r="K11" s="257">
        <v>2</v>
      </c>
      <c r="L11" s="147">
        <v>5.5545636740680686E-2</v>
      </c>
      <c r="M11" s="257">
        <v>2</v>
      </c>
      <c r="N11" s="257">
        <v>2</v>
      </c>
      <c r="O11" s="257">
        <v>2</v>
      </c>
      <c r="P11" s="147">
        <v>5.1697976640894892E-2</v>
      </c>
      <c r="Q11" s="257">
        <v>2</v>
      </c>
      <c r="R11" s="257">
        <v>2</v>
      </c>
      <c r="S11" s="257">
        <v>2</v>
      </c>
      <c r="T11" s="147">
        <v>4.9394605047989232E-2</v>
      </c>
      <c r="U11" s="257">
        <v>2</v>
      </c>
      <c r="V11" s="257">
        <v>2</v>
      </c>
      <c r="W11" s="257">
        <v>2</v>
      </c>
      <c r="X11" s="97">
        <v>-0.10608110164960505</v>
      </c>
      <c r="Y11" s="97">
        <v>-0.11073834154441409</v>
      </c>
    </row>
    <row r="12" spans="1:25" ht="28.35" customHeight="1">
      <c r="A12" s="76" t="s">
        <v>10</v>
      </c>
      <c r="B12" s="343"/>
      <c r="C12" s="96" t="s">
        <v>555</v>
      </c>
      <c r="D12" s="147">
        <v>0.16033630304704297</v>
      </c>
      <c r="E12" s="257">
        <v>3</v>
      </c>
      <c r="F12" s="257">
        <v>3</v>
      </c>
      <c r="G12" s="257">
        <v>3</v>
      </c>
      <c r="H12" s="147">
        <v>0.16680498842103911</v>
      </c>
      <c r="I12" s="257">
        <v>3</v>
      </c>
      <c r="J12" s="257">
        <v>3</v>
      </c>
      <c r="K12" s="257">
        <v>3</v>
      </c>
      <c r="L12" s="147">
        <v>0.16933645170087339</v>
      </c>
      <c r="M12" s="257">
        <v>3</v>
      </c>
      <c r="N12" s="257">
        <v>3</v>
      </c>
      <c r="O12" s="257">
        <v>3</v>
      </c>
      <c r="P12" s="147">
        <v>0.14773795754979938</v>
      </c>
      <c r="Q12" s="257">
        <v>3</v>
      </c>
      <c r="R12" s="257">
        <v>3</v>
      </c>
      <c r="S12" s="257">
        <v>3</v>
      </c>
      <c r="T12" s="147">
        <v>0.1487892672689676</v>
      </c>
      <c r="U12" s="257">
        <v>3</v>
      </c>
      <c r="V12" s="257">
        <v>3</v>
      </c>
      <c r="W12" s="257">
        <v>3</v>
      </c>
      <c r="X12" s="97">
        <v>1.5176184500217182E-2</v>
      </c>
      <c r="Y12" s="97">
        <v>-0.12133940581323643</v>
      </c>
    </row>
    <row r="13" spans="1:25" ht="28.35" customHeight="1">
      <c r="A13" s="76" t="s">
        <v>11</v>
      </c>
      <c r="B13" s="343"/>
      <c r="C13" s="96" t="s">
        <v>556</v>
      </c>
      <c r="D13" s="147">
        <v>0.20773091736594357</v>
      </c>
      <c r="E13" s="257">
        <v>5</v>
      </c>
      <c r="F13" s="257">
        <v>5</v>
      </c>
      <c r="G13" s="257">
        <v>6</v>
      </c>
      <c r="H13" s="147">
        <v>0.21879511190001386</v>
      </c>
      <c r="I13" s="257">
        <v>5</v>
      </c>
      <c r="J13" s="257">
        <v>6</v>
      </c>
      <c r="K13" s="257">
        <v>8</v>
      </c>
      <c r="L13" s="147">
        <v>0.21403752636863468</v>
      </c>
      <c r="M13" s="257">
        <v>5</v>
      </c>
      <c r="N13" s="257">
        <v>5</v>
      </c>
      <c r="O13" s="257">
        <v>6</v>
      </c>
      <c r="P13" s="147">
        <v>0.24826150621368748</v>
      </c>
      <c r="Q13" s="257">
        <v>7</v>
      </c>
      <c r="R13" s="257">
        <v>9</v>
      </c>
      <c r="S13" s="257">
        <v>11</v>
      </c>
      <c r="T13" s="147">
        <v>0.24625524069827223</v>
      </c>
      <c r="U13" s="257">
        <v>7</v>
      </c>
      <c r="V13" s="257">
        <v>9</v>
      </c>
      <c r="W13" s="257">
        <v>11</v>
      </c>
      <c r="X13" s="97">
        <v>-2.1744478156135894E-2</v>
      </c>
      <c r="Y13" s="97">
        <v>0.15052367160209701</v>
      </c>
    </row>
    <row r="14" spans="1:25" ht="28.35" customHeight="1">
      <c r="A14" s="76" t="s">
        <v>13</v>
      </c>
      <c r="B14" s="343"/>
      <c r="C14" s="96" t="s">
        <v>557</v>
      </c>
      <c r="D14" s="147">
        <v>0.22853784648584013</v>
      </c>
      <c r="E14" s="257">
        <v>6</v>
      </c>
      <c r="F14" s="257">
        <v>8</v>
      </c>
      <c r="G14" s="257">
        <v>9</v>
      </c>
      <c r="H14" s="147">
        <v>0.22775704293356164</v>
      </c>
      <c r="I14" s="257">
        <v>6</v>
      </c>
      <c r="J14" s="257">
        <v>8</v>
      </c>
      <c r="K14" s="257">
        <v>10</v>
      </c>
      <c r="L14" s="147">
        <v>0.22926971700019769</v>
      </c>
      <c r="M14" s="257">
        <v>7</v>
      </c>
      <c r="N14" s="257">
        <v>9</v>
      </c>
      <c r="O14" s="257">
        <v>11</v>
      </c>
      <c r="P14" s="147">
        <v>0.22831655581860333</v>
      </c>
      <c r="Q14" s="257">
        <v>6</v>
      </c>
      <c r="R14" s="257">
        <v>8</v>
      </c>
      <c r="S14" s="257">
        <v>9</v>
      </c>
      <c r="T14" s="147">
        <v>0.22454222340221602</v>
      </c>
      <c r="U14" s="257">
        <v>6</v>
      </c>
      <c r="V14" s="257">
        <v>8</v>
      </c>
      <c r="W14" s="257">
        <v>10</v>
      </c>
      <c r="X14" s="97">
        <v>6.6416126902266726E-3</v>
      </c>
      <c r="Y14" s="97">
        <v>-2.0619790785442405E-2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0.19503573445019892</v>
      </c>
      <c r="E15" s="258">
        <v>4</v>
      </c>
      <c r="F15" s="258">
        <v>4</v>
      </c>
      <c r="G15" s="258">
        <v>4</v>
      </c>
      <c r="H15" s="148">
        <v>0.20077438212843976</v>
      </c>
      <c r="I15" s="258">
        <v>4</v>
      </c>
      <c r="J15" s="258">
        <v>4</v>
      </c>
      <c r="K15" s="258">
        <v>5</v>
      </c>
      <c r="L15" s="148">
        <v>0.21399340292575514</v>
      </c>
      <c r="M15" s="258">
        <v>4</v>
      </c>
      <c r="N15" s="258">
        <v>4</v>
      </c>
      <c r="O15" s="258">
        <v>5</v>
      </c>
      <c r="P15" s="148">
        <v>0.17192302405876439</v>
      </c>
      <c r="Q15" s="258">
        <v>4</v>
      </c>
      <c r="R15" s="258">
        <v>4</v>
      </c>
      <c r="S15" s="258">
        <v>4</v>
      </c>
      <c r="T15" s="148">
        <v>0.17099940359205548</v>
      </c>
      <c r="U15" s="258">
        <v>4</v>
      </c>
      <c r="V15" s="258">
        <v>4</v>
      </c>
      <c r="W15" s="258">
        <v>4</v>
      </c>
      <c r="X15" s="99">
        <v>6.5840176705705744E-2</v>
      </c>
      <c r="Y15" s="99">
        <v>-0.20091273256968767</v>
      </c>
    </row>
    <row r="16" spans="1:25" ht="28.35" customHeight="1" thickTop="1">
      <c r="A16" s="76" t="s">
        <v>3</v>
      </c>
      <c r="C16" s="100" t="s">
        <v>559</v>
      </c>
      <c r="D16" s="149">
        <v>0.21027120826558438</v>
      </c>
      <c r="E16" s="259"/>
      <c r="F16" s="260">
        <v>6</v>
      </c>
      <c r="G16" s="260">
        <v>7</v>
      </c>
      <c r="H16" s="149">
        <v>0.22610145821888322</v>
      </c>
      <c r="I16" s="259"/>
      <c r="J16" s="260">
        <v>7</v>
      </c>
      <c r="K16" s="260">
        <v>9</v>
      </c>
      <c r="L16" s="149">
        <v>0.22724418283886125</v>
      </c>
      <c r="M16" s="259"/>
      <c r="N16" s="260">
        <v>7</v>
      </c>
      <c r="O16" s="260">
        <v>9</v>
      </c>
      <c r="P16" s="149">
        <v>0.21859089674971474</v>
      </c>
      <c r="Q16" s="259"/>
      <c r="R16" s="260">
        <v>6</v>
      </c>
      <c r="S16" s="260">
        <v>7</v>
      </c>
      <c r="T16" s="149">
        <v>0.22158952576284666</v>
      </c>
      <c r="U16" s="259"/>
      <c r="V16" s="260">
        <v>6</v>
      </c>
      <c r="W16" s="260">
        <v>8</v>
      </c>
      <c r="X16" s="101">
        <v>5.0540347195451307E-3</v>
      </c>
      <c r="Y16" s="101">
        <v>-2.488361640493264E-2</v>
      </c>
    </row>
    <row r="17" spans="1:25" ht="28.35" customHeight="1">
      <c r="A17" s="76" t="s">
        <v>12</v>
      </c>
      <c r="C17" s="96" t="s">
        <v>560</v>
      </c>
      <c r="D17" s="147">
        <v>0.22823529194016576</v>
      </c>
      <c r="E17" s="261"/>
      <c r="F17" s="257">
        <v>7</v>
      </c>
      <c r="G17" s="257">
        <v>8</v>
      </c>
      <c r="H17" s="147">
        <v>0.21093157145071539</v>
      </c>
      <c r="I17" s="261"/>
      <c r="J17" s="257">
        <v>5</v>
      </c>
      <c r="K17" s="257">
        <v>6</v>
      </c>
      <c r="L17" s="147">
        <v>0.21599832928194387</v>
      </c>
      <c r="M17" s="261"/>
      <c r="N17" s="257">
        <v>6</v>
      </c>
      <c r="O17" s="257">
        <v>7</v>
      </c>
      <c r="P17" s="147">
        <v>0.19800891327189113</v>
      </c>
      <c r="Q17" s="261"/>
      <c r="R17" s="257">
        <v>5</v>
      </c>
      <c r="S17" s="257">
        <v>6</v>
      </c>
      <c r="T17" s="147">
        <v>0.20193073210333418</v>
      </c>
      <c r="U17" s="261"/>
      <c r="V17" s="257">
        <v>5</v>
      </c>
      <c r="W17" s="257">
        <v>6</v>
      </c>
      <c r="X17" s="97">
        <v>2.4020860397431454E-2</v>
      </c>
      <c r="Y17" s="97">
        <v>-6.5128268470295403E-2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0.2323719956763135</v>
      </c>
      <c r="E20" s="259"/>
      <c r="F20" s="260">
        <v>2</v>
      </c>
      <c r="G20" s="260">
        <v>10</v>
      </c>
      <c r="H20" s="149">
        <v>0.21738506435221322</v>
      </c>
      <c r="I20" s="259"/>
      <c r="J20" s="260">
        <v>2</v>
      </c>
      <c r="K20" s="260">
        <v>7</v>
      </c>
      <c r="L20" s="149">
        <v>0.2256392064685091</v>
      </c>
      <c r="M20" s="259"/>
      <c r="N20" s="260">
        <v>2</v>
      </c>
      <c r="O20" s="260">
        <v>8</v>
      </c>
      <c r="P20" s="149">
        <v>0.22893256783961527</v>
      </c>
      <c r="Q20" s="259"/>
      <c r="R20" s="260">
        <v>2</v>
      </c>
      <c r="S20" s="260">
        <v>10</v>
      </c>
      <c r="T20" s="149">
        <v>0.22110599448322987</v>
      </c>
      <c r="U20" s="259"/>
      <c r="V20" s="260">
        <v>2</v>
      </c>
      <c r="W20" s="260">
        <v>7</v>
      </c>
      <c r="X20" s="101">
        <v>3.7970143629197484E-2</v>
      </c>
      <c r="Y20" s="101">
        <v>-2.009053327313437E-2</v>
      </c>
    </row>
    <row r="21" spans="1:25" ht="28.35" customHeight="1">
      <c r="A21" s="76" t="s">
        <v>14</v>
      </c>
      <c r="C21" s="96" t="s">
        <v>562</v>
      </c>
      <c r="D21" s="147">
        <v>0.36581834710205013</v>
      </c>
      <c r="E21" s="261"/>
      <c r="F21" s="257">
        <v>3</v>
      </c>
      <c r="G21" s="257">
        <v>14</v>
      </c>
      <c r="H21" s="147">
        <v>0.3690585483745204</v>
      </c>
      <c r="I21" s="261"/>
      <c r="J21" s="257">
        <v>3</v>
      </c>
      <c r="K21" s="257">
        <v>14</v>
      </c>
      <c r="L21" s="147">
        <v>0.36665019928419451</v>
      </c>
      <c r="M21" s="261"/>
      <c r="N21" s="257">
        <v>3</v>
      </c>
      <c r="O21" s="257">
        <v>14</v>
      </c>
      <c r="P21" s="147">
        <v>0.35954776910583625</v>
      </c>
      <c r="Q21" s="261"/>
      <c r="R21" s="257">
        <v>3</v>
      </c>
      <c r="S21" s="257">
        <v>13</v>
      </c>
      <c r="T21" s="147">
        <v>0.35578061917390741</v>
      </c>
      <c r="U21" s="261"/>
      <c r="V21" s="257">
        <v>3</v>
      </c>
      <c r="W21" s="257">
        <v>13</v>
      </c>
      <c r="X21" s="97">
        <v>-6.5256558910048446E-3</v>
      </c>
      <c r="Y21" s="97">
        <v>-2.9645640808344309E-2</v>
      </c>
    </row>
    <row r="22" spans="1:25" ht="28.35" customHeight="1">
      <c r="A22" s="76" t="s">
        <v>15</v>
      </c>
      <c r="C22" s="96" t="s">
        <v>563</v>
      </c>
      <c r="D22" s="147">
        <v>0.20193067547761315</v>
      </c>
      <c r="E22" s="261"/>
      <c r="F22" s="257">
        <v>1</v>
      </c>
      <c r="G22" s="257">
        <v>5</v>
      </c>
      <c r="H22" s="147">
        <v>0.19271426421581681</v>
      </c>
      <c r="I22" s="261"/>
      <c r="J22" s="257">
        <v>1</v>
      </c>
      <c r="K22" s="257">
        <v>4</v>
      </c>
      <c r="L22" s="147">
        <v>0.20425636311833825</v>
      </c>
      <c r="M22" s="261"/>
      <c r="N22" s="257">
        <v>1</v>
      </c>
      <c r="O22" s="257">
        <v>4</v>
      </c>
      <c r="P22" s="147">
        <v>0.19472217177056189</v>
      </c>
      <c r="Q22" s="261"/>
      <c r="R22" s="257">
        <v>1</v>
      </c>
      <c r="S22" s="257">
        <v>5</v>
      </c>
      <c r="T22" s="147">
        <v>0.18979145699120215</v>
      </c>
      <c r="U22" s="261"/>
      <c r="V22" s="257">
        <v>1</v>
      </c>
      <c r="W22" s="257">
        <v>5</v>
      </c>
      <c r="X22" s="97">
        <v>5.9892291572126055E-2</v>
      </c>
      <c r="Y22" s="97">
        <v>-7.0817407625904383E-2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0.29314159220790453</v>
      </c>
      <c r="E25" s="259"/>
      <c r="F25" s="259"/>
      <c r="G25" s="260">
        <v>12</v>
      </c>
      <c r="H25" s="149">
        <v>0.30534462567998849</v>
      </c>
      <c r="I25" s="259"/>
      <c r="J25" s="259"/>
      <c r="K25" s="260">
        <v>12</v>
      </c>
      <c r="L25" s="149">
        <v>0.31101539129560396</v>
      </c>
      <c r="M25" s="259"/>
      <c r="N25" s="259"/>
      <c r="O25" s="260">
        <v>12</v>
      </c>
      <c r="P25" s="149">
        <v>0.31035950016845992</v>
      </c>
      <c r="Q25" s="259"/>
      <c r="R25" s="259"/>
      <c r="S25" s="260">
        <v>12</v>
      </c>
      <c r="T25" s="149">
        <v>0.31130895743627379</v>
      </c>
      <c r="U25" s="259"/>
      <c r="V25" s="259"/>
      <c r="W25" s="260">
        <v>12</v>
      </c>
      <c r="X25" s="101">
        <v>1.8571689621151632E-2</v>
      </c>
      <c r="Y25" s="101">
        <v>9.4389586138143855E-4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0.26855893857710594</v>
      </c>
      <c r="E28" s="265"/>
      <c r="F28" s="265"/>
      <c r="G28" s="265"/>
      <c r="H28" s="149">
        <v>0.2736306754693833</v>
      </c>
      <c r="I28" s="265"/>
      <c r="J28" s="265"/>
      <c r="K28" s="265"/>
      <c r="L28" s="149">
        <v>0.27750149647384909</v>
      </c>
      <c r="M28" s="265"/>
      <c r="N28" s="265"/>
      <c r="O28" s="265"/>
      <c r="P28" s="149">
        <v>0.27550447857085414</v>
      </c>
      <c r="Q28" s="265"/>
      <c r="R28" s="265"/>
      <c r="S28" s="265"/>
      <c r="T28" s="149">
        <v>0.27418236245484323</v>
      </c>
      <c r="U28" s="265"/>
      <c r="V28" s="265"/>
      <c r="W28" s="265"/>
      <c r="X28" s="105">
        <v>1.4146151551999164E-2</v>
      </c>
      <c r="Y28" s="105">
        <v>-1.1960778810858219E-2</v>
      </c>
    </row>
    <row r="29" spans="1:25" ht="28.35" customHeight="1">
      <c r="C29" s="96" t="s">
        <v>28</v>
      </c>
      <c r="D29" s="147">
        <v>0.21925325010287505</v>
      </c>
      <c r="E29" s="266"/>
      <c r="F29" s="266"/>
      <c r="G29" s="266"/>
      <c r="H29" s="147">
        <v>0.21809008812611352</v>
      </c>
      <c r="I29" s="266"/>
      <c r="J29" s="266"/>
      <c r="K29" s="266"/>
      <c r="L29" s="147">
        <v>0.22081876787522647</v>
      </c>
      <c r="M29" s="266"/>
      <c r="N29" s="266"/>
      <c r="O29" s="266"/>
      <c r="P29" s="147">
        <v>0.22127384035079337</v>
      </c>
      <c r="Q29" s="266"/>
      <c r="R29" s="266"/>
      <c r="S29" s="266"/>
      <c r="T29" s="147">
        <v>0.22134776012303825</v>
      </c>
      <c r="U29" s="266"/>
      <c r="V29" s="266"/>
      <c r="W29" s="266"/>
      <c r="X29" s="106">
        <v>1.2511709140742955E-2</v>
      </c>
      <c r="Y29" s="106">
        <v>2.3955945995979278E-3</v>
      </c>
    </row>
    <row r="30" spans="1:25" ht="28.35" customHeight="1">
      <c r="C30" s="96" t="s">
        <v>29</v>
      </c>
      <c r="D30" s="147">
        <v>0.20138332590807123</v>
      </c>
      <c r="E30" s="266"/>
      <c r="F30" s="266"/>
      <c r="G30" s="266"/>
      <c r="H30" s="147">
        <v>0.20978474701422681</v>
      </c>
      <c r="I30" s="266"/>
      <c r="J30" s="266"/>
      <c r="K30" s="266"/>
      <c r="L30" s="147">
        <v>0.2140154646471949</v>
      </c>
      <c r="M30" s="266"/>
      <c r="N30" s="266"/>
      <c r="O30" s="266"/>
      <c r="P30" s="147">
        <v>0.19793990400531819</v>
      </c>
      <c r="Q30" s="266"/>
      <c r="R30" s="266"/>
      <c r="S30" s="266"/>
      <c r="T30" s="147">
        <v>0.19691514290854362</v>
      </c>
      <c r="U30" s="266"/>
      <c r="V30" s="266"/>
      <c r="W30" s="266"/>
      <c r="X30" s="106">
        <v>2.0166945848933304E-2</v>
      </c>
      <c r="Y30" s="106">
        <v>-7.9902271393523905E-2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65" priority="1" operator="notEqual">
      <formula>""" """</formula>
    </cfRule>
    <cfRule type="cellIs" dxfId="6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1" style="82" customWidth="1"/>
    <col min="25" max="25" width="12.425781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591</v>
      </c>
    </row>
    <row r="3" spans="1:25" ht="15.75">
      <c r="A3" s="84" t="s">
        <v>104</v>
      </c>
    </row>
    <row r="4" spans="1:25" ht="15.75">
      <c r="A4" s="87" t="s">
        <v>71</v>
      </c>
      <c r="B4" s="349" t="s">
        <v>591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244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7.075926679419124E-3</v>
      </c>
      <c r="E8" s="257">
        <v>3</v>
      </c>
      <c r="F8" s="257">
        <v>5</v>
      </c>
      <c r="G8" s="257">
        <v>7</v>
      </c>
      <c r="H8" s="147">
        <v>1.1474235395742214E-2</v>
      </c>
      <c r="I8" s="257">
        <v>5</v>
      </c>
      <c r="J8" s="257">
        <v>7</v>
      </c>
      <c r="K8" s="257">
        <v>9</v>
      </c>
      <c r="L8" s="147">
        <v>8.2357255639555951E-3</v>
      </c>
      <c r="M8" s="257">
        <v>4</v>
      </c>
      <c r="N8" s="257">
        <v>6</v>
      </c>
      <c r="O8" s="257">
        <v>8</v>
      </c>
      <c r="P8" s="147">
        <v>3.2846753460103345E-3</v>
      </c>
      <c r="Q8" s="257">
        <v>4</v>
      </c>
      <c r="R8" s="257">
        <v>6</v>
      </c>
      <c r="S8" s="257">
        <v>8</v>
      </c>
      <c r="T8" s="147">
        <v>3.309684473837169E-3</v>
      </c>
      <c r="U8" s="257">
        <v>3</v>
      </c>
      <c r="V8" s="257">
        <v>5</v>
      </c>
      <c r="W8" s="257">
        <v>7</v>
      </c>
      <c r="X8" s="97">
        <v>-0.28224188541472184</v>
      </c>
      <c r="Y8" s="97">
        <v>-0.59813079635359567</v>
      </c>
    </row>
    <row r="9" spans="1:25" ht="28.35" customHeight="1">
      <c r="A9" s="76" t="s">
        <v>7</v>
      </c>
      <c r="B9" s="343"/>
      <c r="C9" s="96" t="s">
        <v>552</v>
      </c>
      <c r="D9" s="147">
        <v>1.5328070177898544E-2</v>
      </c>
      <c r="E9" s="257">
        <v>6</v>
      </c>
      <c r="F9" s="257">
        <v>8</v>
      </c>
      <c r="G9" s="257">
        <v>11</v>
      </c>
      <c r="H9" s="147">
        <v>1.8090115559609828E-2</v>
      </c>
      <c r="I9" s="257">
        <v>6</v>
      </c>
      <c r="J9" s="257">
        <v>8</v>
      </c>
      <c r="K9" s="257">
        <v>11</v>
      </c>
      <c r="L9" s="147">
        <v>1.689960941523037E-2</v>
      </c>
      <c r="M9" s="257">
        <v>6</v>
      </c>
      <c r="N9" s="257">
        <v>8</v>
      </c>
      <c r="O9" s="257">
        <v>11</v>
      </c>
      <c r="P9" s="147">
        <v>1.5678752193390426E-2</v>
      </c>
      <c r="Q9" s="257">
        <v>6</v>
      </c>
      <c r="R9" s="257">
        <v>8</v>
      </c>
      <c r="S9" s="257">
        <v>11</v>
      </c>
      <c r="T9" s="147">
        <v>1.5025412260657111E-2</v>
      </c>
      <c r="U9" s="257">
        <v>6</v>
      </c>
      <c r="V9" s="257">
        <v>8</v>
      </c>
      <c r="W9" s="257">
        <v>11</v>
      </c>
      <c r="X9" s="97">
        <v>-6.5809758951320574E-2</v>
      </c>
      <c r="Y9" s="97">
        <v>-0.1109018030253518</v>
      </c>
    </row>
    <row r="10" spans="1:25" ht="28.35" customHeight="1">
      <c r="A10" s="76" t="s">
        <v>8</v>
      </c>
      <c r="B10" s="343"/>
      <c r="C10" s="96" t="s">
        <v>553</v>
      </c>
      <c r="D10" s="147">
        <v>0.25333283806622975</v>
      </c>
      <c r="E10" s="257">
        <v>8</v>
      </c>
      <c r="F10" s="257">
        <v>10</v>
      </c>
      <c r="G10" s="257">
        <v>14</v>
      </c>
      <c r="H10" s="147">
        <v>0.2692728202883603</v>
      </c>
      <c r="I10" s="257">
        <v>8</v>
      </c>
      <c r="J10" s="257">
        <v>10</v>
      </c>
      <c r="K10" s="257">
        <v>14</v>
      </c>
      <c r="L10" s="147">
        <v>0.2609703824789284</v>
      </c>
      <c r="M10" s="257">
        <v>8</v>
      </c>
      <c r="N10" s="257">
        <v>10</v>
      </c>
      <c r="O10" s="257">
        <v>14</v>
      </c>
      <c r="P10" s="147">
        <v>0.26499213065892607</v>
      </c>
      <c r="Q10" s="257">
        <v>8</v>
      </c>
      <c r="R10" s="257">
        <v>10</v>
      </c>
      <c r="S10" s="257">
        <v>14</v>
      </c>
      <c r="T10" s="147">
        <v>0.25911583777641678</v>
      </c>
      <c r="U10" s="257">
        <v>8</v>
      </c>
      <c r="V10" s="257">
        <v>10</v>
      </c>
      <c r="W10" s="257">
        <v>14</v>
      </c>
      <c r="X10" s="97">
        <v>-3.0832810383688014E-2</v>
      </c>
      <c r="Y10" s="97">
        <v>-7.1063416656538259E-3</v>
      </c>
    </row>
    <row r="11" spans="1:25" ht="28.35" customHeight="1">
      <c r="A11" s="76" t="s">
        <v>9</v>
      </c>
      <c r="B11" s="343"/>
      <c r="C11" s="96" t="s">
        <v>554</v>
      </c>
      <c r="D11" s="147">
        <v>0.21703356486266412</v>
      </c>
      <c r="E11" s="257">
        <v>7</v>
      </c>
      <c r="F11" s="257">
        <v>9</v>
      </c>
      <c r="G11" s="257">
        <v>13</v>
      </c>
      <c r="H11" s="147">
        <v>0.21790109113928824</v>
      </c>
      <c r="I11" s="257">
        <v>7</v>
      </c>
      <c r="J11" s="257">
        <v>9</v>
      </c>
      <c r="K11" s="257">
        <v>13</v>
      </c>
      <c r="L11" s="147">
        <v>0.21868962894896457</v>
      </c>
      <c r="M11" s="257">
        <v>7</v>
      </c>
      <c r="N11" s="257">
        <v>9</v>
      </c>
      <c r="O11" s="257">
        <v>13</v>
      </c>
      <c r="P11" s="147">
        <v>0.21733843651185319</v>
      </c>
      <c r="Q11" s="257">
        <v>7</v>
      </c>
      <c r="R11" s="257">
        <v>9</v>
      </c>
      <c r="S11" s="257">
        <v>13</v>
      </c>
      <c r="T11" s="147">
        <v>0.21240892760607979</v>
      </c>
      <c r="U11" s="257">
        <v>7</v>
      </c>
      <c r="V11" s="257">
        <v>9</v>
      </c>
      <c r="W11" s="257">
        <v>13</v>
      </c>
      <c r="X11" s="97">
        <v>3.6187877974978022E-3</v>
      </c>
      <c r="Y11" s="97">
        <v>-2.8719703687231091E-2</v>
      </c>
    </row>
    <row r="12" spans="1:25" ht="28.35" customHeight="1">
      <c r="A12" s="76" t="s">
        <v>10</v>
      </c>
      <c r="B12" s="343"/>
      <c r="C12" s="96" t="s">
        <v>555</v>
      </c>
      <c r="D12" s="147">
        <v>4.3064801412446259E-3</v>
      </c>
      <c r="E12" s="257">
        <v>2</v>
      </c>
      <c r="F12" s="257">
        <v>4</v>
      </c>
      <c r="G12" s="257">
        <v>6</v>
      </c>
      <c r="H12" s="147">
        <v>3.8299416642565399E-3</v>
      </c>
      <c r="I12" s="257">
        <v>2</v>
      </c>
      <c r="J12" s="257">
        <v>4</v>
      </c>
      <c r="K12" s="257">
        <v>6</v>
      </c>
      <c r="L12" s="147">
        <v>3.5878910648567464E-3</v>
      </c>
      <c r="M12" s="257">
        <v>2</v>
      </c>
      <c r="N12" s="257">
        <v>4</v>
      </c>
      <c r="O12" s="257">
        <v>6</v>
      </c>
      <c r="P12" s="147">
        <v>3.1723284744148363E-3</v>
      </c>
      <c r="Q12" s="257">
        <v>3</v>
      </c>
      <c r="R12" s="257">
        <v>5</v>
      </c>
      <c r="S12" s="257">
        <v>7</v>
      </c>
      <c r="T12" s="147">
        <v>3.1921630348826064E-3</v>
      </c>
      <c r="U12" s="257">
        <v>2</v>
      </c>
      <c r="V12" s="257">
        <v>4</v>
      </c>
      <c r="W12" s="257">
        <v>6</v>
      </c>
      <c r="X12" s="97">
        <v>-6.3199552530724956E-2</v>
      </c>
      <c r="Y12" s="97">
        <v>-0.11029544175693651</v>
      </c>
    </row>
    <row r="13" spans="1:25" ht="28.35" customHeight="1">
      <c r="A13" s="76" t="s">
        <v>11</v>
      </c>
      <c r="B13" s="343"/>
      <c r="C13" s="96" t="s">
        <v>556</v>
      </c>
      <c r="D13" s="147">
        <v>9.6023624829757199E-3</v>
      </c>
      <c r="E13" s="257">
        <v>5</v>
      </c>
      <c r="F13" s="257">
        <v>7</v>
      </c>
      <c r="G13" s="257">
        <v>9</v>
      </c>
      <c r="H13" s="147">
        <v>8.4147654359041299E-3</v>
      </c>
      <c r="I13" s="257">
        <v>3</v>
      </c>
      <c r="J13" s="257">
        <v>5</v>
      </c>
      <c r="K13" s="257">
        <v>7</v>
      </c>
      <c r="L13" s="147">
        <v>9.4887492324347497E-3</v>
      </c>
      <c r="M13" s="257">
        <v>5</v>
      </c>
      <c r="N13" s="257">
        <v>7</v>
      </c>
      <c r="O13" s="257">
        <v>9</v>
      </c>
      <c r="P13" s="147">
        <v>8.4580611955621873E-3</v>
      </c>
      <c r="Q13" s="257">
        <v>5</v>
      </c>
      <c r="R13" s="257">
        <v>7</v>
      </c>
      <c r="S13" s="257">
        <v>9</v>
      </c>
      <c r="T13" s="147">
        <v>8.177726936834372E-3</v>
      </c>
      <c r="U13" s="257">
        <v>5</v>
      </c>
      <c r="V13" s="257">
        <v>7</v>
      </c>
      <c r="W13" s="257">
        <v>9</v>
      </c>
      <c r="X13" s="97">
        <v>0.12763086561488035</v>
      </c>
      <c r="Y13" s="97">
        <v>-0.13816597567137712</v>
      </c>
    </row>
    <row r="14" spans="1:25" ht="28.35" customHeight="1">
      <c r="A14" s="76" t="s">
        <v>13</v>
      </c>
      <c r="B14" s="343"/>
      <c r="C14" s="96" t="s">
        <v>557</v>
      </c>
      <c r="D14" s="147">
        <v>7.0766339150200135E-3</v>
      </c>
      <c r="E14" s="257">
        <v>4</v>
      </c>
      <c r="F14" s="257">
        <v>6</v>
      </c>
      <c r="G14" s="257">
        <v>8</v>
      </c>
      <c r="H14" s="147">
        <v>9.391561030826296E-3</v>
      </c>
      <c r="I14" s="257">
        <v>4</v>
      </c>
      <c r="J14" s="257">
        <v>6</v>
      </c>
      <c r="K14" s="257">
        <v>8</v>
      </c>
      <c r="L14" s="147">
        <v>6.2458744272474755E-3</v>
      </c>
      <c r="M14" s="257">
        <v>3</v>
      </c>
      <c r="N14" s="257">
        <v>5</v>
      </c>
      <c r="O14" s="257">
        <v>7</v>
      </c>
      <c r="P14" s="147">
        <v>2.3872322043688933E-3</v>
      </c>
      <c r="Q14" s="257">
        <v>2</v>
      </c>
      <c r="R14" s="257">
        <v>4</v>
      </c>
      <c r="S14" s="257">
        <v>6</v>
      </c>
      <c r="T14" s="147">
        <v>7.3299273093796174E-3</v>
      </c>
      <c r="U14" s="257">
        <v>4</v>
      </c>
      <c r="V14" s="257">
        <v>6</v>
      </c>
      <c r="W14" s="257">
        <v>8</v>
      </c>
      <c r="X14" s="97">
        <v>-0.33494821502555405</v>
      </c>
      <c r="Y14" s="97">
        <v>0.17356302864543482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9.1040535872254503E-4</v>
      </c>
      <c r="E15" s="258">
        <v>1</v>
      </c>
      <c r="F15" s="258">
        <v>3</v>
      </c>
      <c r="G15" s="258">
        <v>5</v>
      </c>
      <c r="H15" s="148">
        <v>0</v>
      </c>
      <c r="I15" s="258">
        <v>1</v>
      </c>
      <c r="J15" s="258">
        <v>1</v>
      </c>
      <c r="K15" s="258">
        <v>1</v>
      </c>
      <c r="L15" s="148">
        <v>1.3904140641044689E-3</v>
      </c>
      <c r="M15" s="258">
        <v>1</v>
      </c>
      <c r="N15" s="258">
        <v>3</v>
      </c>
      <c r="O15" s="258">
        <v>5</v>
      </c>
      <c r="P15" s="148">
        <v>1.7246512064314143E-3</v>
      </c>
      <c r="Q15" s="258">
        <v>1</v>
      </c>
      <c r="R15" s="258">
        <v>3</v>
      </c>
      <c r="S15" s="258">
        <v>5</v>
      </c>
      <c r="T15" s="148">
        <v>0</v>
      </c>
      <c r="U15" s="258">
        <v>1</v>
      </c>
      <c r="V15" s="258">
        <v>1</v>
      </c>
      <c r="W15" s="258">
        <v>1</v>
      </c>
      <c r="X15" s="99">
        <v>1</v>
      </c>
      <c r="Y15" s="99">
        <v>-1</v>
      </c>
    </row>
    <row r="16" spans="1:25" ht="28.35" customHeight="1" thickTop="1">
      <c r="A16" s="76" t="s">
        <v>3</v>
      </c>
      <c r="C16" s="100" t="s">
        <v>559</v>
      </c>
      <c r="D16" s="149">
        <v>0</v>
      </c>
      <c r="E16" s="259"/>
      <c r="F16" s="260">
        <v>1</v>
      </c>
      <c r="G16" s="260">
        <v>1</v>
      </c>
      <c r="H16" s="149">
        <v>0</v>
      </c>
      <c r="I16" s="259"/>
      <c r="J16" s="260">
        <v>1</v>
      </c>
      <c r="K16" s="260">
        <v>1</v>
      </c>
      <c r="L16" s="149">
        <v>0</v>
      </c>
      <c r="M16" s="259"/>
      <c r="N16" s="260">
        <v>1</v>
      </c>
      <c r="O16" s="260">
        <v>1</v>
      </c>
      <c r="P16" s="149">
        <v>0</v>
      </c>
      <c r="Q16" s="259"/>
      <c r="R16" s="260">
        <v>1</v>
      </c>
      <c r="S16" s="260">
        <v>1</v>
      </c>
      <c r="T16" s="149">
        <v>0</v>
      </c>
      <c r="U16" s="259"/>
      <c r="V16" s="260">
        <v>1</v>
      </c>
      <c r="W16" s="260">
        <v>1</v>
      </c>
      <c r="X16" s="101">
        <v>0</v>
      </c>
      <c r="Y16" s="101">
        <v>0</v>
      </c>
    </row>
    <row r="17" spans="1:25" ht="28.35" customHeight="1">
      <c r="A17" s="76" t="s">
        <v>12</v>
      </c>
      <c r="C17" s="96" t="s">
        <v>560</v>
      </c>
      <c r="D17" s="147">
        <v>0</v>
      </c>
      <c r="E17" s="261"/>
      <c r="F17" s="257">
        <v>1</v>
      </c>
      <c r="G17" s="257">
        <v>1</v>
      </c>
      <c r="H17" s="147">
        <v>0</v>
      </c>
      <c r="I17" s="261"/>
      <c r="J17" s="257">
        <v>1</v>
      </c>
      <c r="K17" s="257">
        <v>1</v>
      </c>
      <c r="L17" s="147">
        <v>0</v>
      </c>
      <c r="M17" s="261"/>
      <c r="N17" s="257">
        <v>1</v>
      </c>
      <c r="O17" s="257">
        <v>1</v>
      </c>
      <c r="P17" s="147">
        <v>0</v>
      </c>
      <c r="Q17" s="261"/>
      <c r="R17" s="257">
        <v>1</v>
      </c>
      <c r="S17" s="257">
        <v>1</v>
      </c>
      <c r="T17" s="147">
        <v>2.3244966711589445E-3</v>
      </c>
      <c r="U17" s="261"/>
      <c r="V17" s="257">
        <v>3</v>
      </c>
      <c r="W17" s="257">
        <v>5</v>
      </c>
      <c r="X17" s="97">
        <v>0</v>
      </c>
      <c r="Y17" s="97">
        <v>1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4.9737831687489485E-2</v>
      </c>
      <c r="E20" s="259"/>
      <c r="F20" s="260">
        <v>3</v>
      </c>
      <c r="G20" s="260">
        <v>12</v>
      </c>
      <c r="H20" s="149">
        <v>4.74000429938254E-2</v>
      </c>
      <c r="I20" s="259"/>
      <c r="J20" s="260">
        <v>3</v>
      </c>
      <c r="K20" s="260">
        <v>12</v>
      </c>
      <c r="L20" s="149">
        <v>5.4178473341879849E-2</v>
      </c>
      <c r="M20" s="259"/>
      <c r="N20" s="260">
        <v>3</v>
      </c>
      <c r="O20" s="260">
        <v>12</v>
      </c>
      <c r="P20" s="149">
        <v>4.8224272705910003E-2</v>
      </c>
      <c r="Q20" s="259"/>
      <c r="R20" s="260">
        <v>3</v>
      </c>
      <c r="S20" s="260">
        <v>12</v>
      </c>
      <c r="T20" s="149">
        <v>5.0984547999246982E-2</v>
      </c>
      <c r="U20" s="259"/>
      <c r="V20" s="260">
        <v>3</v>
      </c>
      <c r="W20" s="260">
        <v>12</v>
      </c>
      <c r="X20" s="101">
        <v>0.14300472995219526</v>
      </c>
      <c r="Y20" s="101">
        <v>-5.8951925841069563E-2</v>
      </c>
    </row>
    <row r="21" spans="1:25" ht="28.35" customHeight="1">
      <c r="A21" s="76" t="s">
        <v>14</v>
      </c>
      <c r="C21" s="96" t="s">
        <v>562</v>
      </c>
      <c r="D21" s="147">
        <v>0</v>
      </c>
      <c r="E21" s="261"/>
      <c r="F21" s="257">
        <v>1</v>
      </c>
      <c r="G21" s="257">
        <v>1</v>
      </c>
      <c r="H21" s="147">
        <v>0</v>
      </c>
      <c r="I21" s="261"/>
      <c r="J21" s="257">
        <v>1</v>
      </c>
      <c r="K21" s="257">
        <v>1</v>
      </c>
      <c r="L21" s="147">
        <v>0</v>
      </c>
      <c r="M21" s="261"/>
      <c r="N21" s="257">
        <v>1</v>
      </c>
      <c r="O21" s="257">
        <v>1</v>
      </c>
      <c r="P21" s="147">
        <v>0</v>
      </c>
      <c r="Q21" s="261"/>
      <c r="R21" s="257">
        <v>1</v>
      </c>
      <c r="S21" s="257">
        <v>1</v>
      </c>
      <c r="T21" s="147">
        <v>0</v>
      </c>
      <c r="U21" s="261"/>
      <c r="V21" s="257">
        <v>1</v>
      </c>
      <c r="W21" s="257">
        <v>1</v>
      </c>
      <c r="X21" s="97">
        <v>0</v>
      </c>
      <c r="Y21" s="97">
        <v>0</v>
      </c>
    </row>
    <row r="22" spans="1:25" ht="28.35" customHeight="1">
      <c r="A22" s="76" t="s">
        <v>15</v>
      </c>
      <c r="C22" s="96" t="s">
        <v>563</v>
      </c>
      <c r="D22" s="147">
        <v>0</v>
      </c>
      <c r="E22" s="261"/>
      <c r="F22" s="257">
        <v>1</v>
      </c>
      <c r="G22" s="257">
        <v>1</v>
      </c>
      <c r="H22" s="147">
        <v>0</v>
      </c>
      <c r="I22" s="261"/>
      <c r="J22" s="257">
        <v>1</v>
      </c>
      <c r="K22" s="257">
        <v>1</v>
      </c>
      <c r="L22" s="147">
        <v>0</v>
      </c>
      <c r="M22" s="261"/>
      <c r="N22" s="257">
        <v>1</v>
      </c>
      <c r="O22" s="257">
        <v>1</v>
      </c>
      <c r="P22" s="147">
        <v>0</v>
      </c>
      <c r="Q22" s="261"/>
      <c r="R22" s="257">
        <v>1</v>
      </c>
      <c r="S22" s="257">
        <v>1</v>
      </c>
      <c r="T22" s="147">
        <v>0</v>
      </c>
      <c r="U22" s="261"/>
      <c r="V22" s="257">
        <v>1</v>
      </c>
      <c r="W22" s="257">
        <v>1</v>
      </c>
      <c r="X22" s="97">
        <v>0</v>
      </c>
      <c r="Y22" s="97">
        <v>0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1.0264227732359764E-2</v>
      </c>
      <c r="E25" s="259"/>
      <c r="F25" s="259"/>
      <c r="G25" s="260">
        <v>10</v>
      </c>
      <c r="H25" s="149">
        <v>1.1500527472994097E-2</v>
      </c>
      <c r="I25" s="259"/>
      <c r="J25" s="259"/>
      <c r="K25" s="260">
        <v>10</v>
      </c>
      <c r="L25" s="149">
        <v>1.1207868963446929E-2</v>
      </c>
      <c r="M25" s="259"/>
      <c r="N25" s="259"/>
      <c r="O25" s="260">
        <v>10</v>
      </c>
      <c r="P25" s="149">
        <v>1.1696634706473053E-2</v>
      </c>
      <c r="Q25" s="259"/>
      <c r="R25" s="259"/>
      <c r="S25" s="260">
        <v>10</v>
      </c>
      <c r="T25" s="149">
        <v>1.1535590237928658E-2</v>
      </c>
      <c r="U25" s="259"/>
      <c r="V25" s="259"/>
      <c r="W25" s="260">
        <v>10</v>
      </c>
      <c r="X25" s="101">
        <v>-2.5447398846217939E-2</v>
      </c>
      <c r="Y25" s="101">
        <v>2.9240284263721383E-2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1.5118587512415552E-2</v>
      </c>
      <c r="E28" s="265"/>
      <c r="F28" s="265"/>
      <c r="G28" s="265"/>
      <c r="H28" s="149">
        <v>1.6022949519830861E-2</v>
      </c>
      <c r="I28" s="265"/>
      <c r="J28" s="265"/>
      <c r="K28" s="265"/>
      <c r="L28" s="149">
        <v>1.6260748654706704E-2</v>
      </c>
      <c r="M28" s="265"/>
      <c r="N28" s="265"/>
      <c r="O28" s="265"/>
      <c r="P28" s="149">
        <v>1.5741313153867977E-2</v>
      </c>
      <c r="Q28" s="265"/>
      <c r="R28" s="265"/>
      <c r="S28" s="265"/>
      <c r="T28" s="149">
        <v>1.6094150110576015E-2</v>
      </c>
      <c r="U28" s="265"/>
      <c r="V28" s="265"/>
      <c r="W28" s="265"/>
      <c r="X28" s="105">
        <v>1.4841158588281722E-2</v>
      </c>
      <c r="Y28" s="105">
        <v>-1.0245441195136262E-2</v>
      </c>
    </row>
    <row r="29" spans="1:25" ht="28.35" customHeight="1">
      <c r="C29" s="96" t="s">
        <v>28</v>
      </c>
      <c r="D29" s="147">
        <v>7.0762802972195692E-3</v>
      </c>
      <c r="E29" s="266"/>
      <c r="F29" s="266"/>
      <c r="G29" s="266"/>
      <c r="H29" s="147">
        <v>8.903163233365213E-3</v>
      </c>
      <c r="I29" s="266"/>
      <c r="J29" s="266"/>
      <c r="K29" s="266"/>
      <c r="L29" s="147">
        <v>7.2407999956015353E-3</v>
      </c>
      <c r="M29" s="266"/>
      <c r="N29" s="266"/>
      <c r="O29" s="266"/>
      <c r="P29" s="147">
        <v>3.2285019102125854E-3</v>
      </c>
      <c r="Q29" s="266"/>
      <c r="R29" s="266"/>
      <c r="S29" s="266"/>
      <c r="T29" s="147">
        <v>5.3198058916083934E-3</v>
      </c>
      <c r="U29" s="266"/>
      <c r="V29" s="266"/>
      <c r="W29" s="266"/>
      <c r="X29" s="106">
        <v>-0.18671602375365393</v>
      </c>
      <c r="Y29" s="106">
        <v>-0.26530136244062263</v>
      </c>
    </row>
    <row r="30" spans="1:25" ht="28.35" customHeight="1">
      <c r="C30" s="96" t="s">
        <v>29</v>
      </c>
      <c r="D30" s="147">
        <v>8.3394981989978675E-3</v>
      </c>
      <c r="E30" s="266"/>
      <c r="F30" s="266"/>
      <c r="G30" s="266"/>
      <c r="H30" s="147">
        <v>1.0432898213284254E-2</v>
      </c>
      <c r="I30" s="266"/>
      <c r="J30" s="266"/>
      <c r="K30" s="266"/>
      <c r="L30" s="147">
        <v>8.8622373981951733E-3</v>
      </c>
      <c r="M30" s="266"/>
      <c r="N30" s="266"/>
      <c r="O30" s="266"/>
      <c r="P30" s="147">
        <v>5.8713682707862615E-3</v>
      </c>
      <c r="Q30" s="266"/>
      <c r="R30" s="266"/>
      <c r="S30" s="266"/>
      <c r="T30" s="147">
        <v>7.7538271231069947E-3</v>
      </c>
      <c r="U30" s="266"/>
      <c r="V30" s="266"/>
      <c r="W30" s="266"/>
      <c r="X30" s="106">
        <v>-0.15054884874551466</v>
      </c>
      <c r="Y30" s="106">
        <v>-0.12507115588146067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63" priority="1" operator="notEqual">
      <formula>""" """</formula>
    </cfRule>
    <cfRule type="cellIs" dxfId="6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62.140625" style="76" hidden="1" customWidth="1" outlineLevel="1"/>
    <col min="2" max="2" width="3.7109375" style="85" customWidth="1" collapsed="1"/>
    <col min="3" max="3" width="49.8554687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590</v>
      </c>
    </row>
    <row r="3" spans="1:25" ht="15.75">
      <c r="A3" s="84" t="s">
        <v>104</v>
      </c>
    </row>
    <row r="4" spans="1:25" ht="15.75">
      <c r="A4" s="186" t="s">
        <v>370</v>
      </c>
      <c r="B4" s="349" t="s">
        <v>590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245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0.5919999829461936</v>
      </c>
      <c r="E8" s="257">
        <v>7</v>
      </c>
      <c r="F8" s="257">
        <v>9</v>
      </c>
      <c r="G8" s="257">
        <v>13</v>
      </c>
      <c r="H8" s="147">
        <v>0.61877506276190075</v>
      </c>
      <c r="I8" s="257">
        <v>7</v>
      </c>
      <c r="J8" s="257">
        <v>9</v>
      </c>
      <c r="K8" s="257">
        <v>13</v>
      </c>
      <c r="L8" s="147">
        <v>0.61206989316546467</v>
      </c>
      <c r="M8" s="257">
        <v>7</v>
      </c>
      <c r="N8" s="257">
        <v>9</v>
      </c>
      <c r="O8" s="257">
        <v>13</v>
      </c>
      <c r="P8" s="147">
        <v>0.60208446362903212</v>
      </c>
      <c r="Q8" s="257">
        <v>7</v>
      </c>
      <c r="R8" s="257">
        <v>9</v>
      </c>
      <c r="S8" s="257">
        <v>13</v>
      </c>
      <c r="T8" s="147">
        <v>0.58186542605185376</v>
      </c>
      <c r="U8" s="257">
        <v>7</v>
      </c>
      <c r="V8" s="257">
        <v>9</v>
      </c>
      <c r="W8" s="257">
        <v>13</v>
      </c>
      <c r="X8" s="97">
        <v>-1.0836198806247199E-2</v>
      </c>
      <c r="Y8" s="97">
        <v>-4.9348068661572819E-2</v>
      </c>
    </row>
    <row r="9" spans="1:25" ht="28.35" customHeight="1">
      <c r="A9" s="76" t="s">
        <v>7</v>
      </c>
      <c r="B9" s="343"/>
      <c r="C9" s="96" t="s">
        <v>552</v>
      </c>
      <c r="D9" s="147">
        <v>0.47536138463762001</v>
      </c>
      <c r="E9" s="257">
        <v>4</v>
      </c>
      <c r="F9" s="257">
        <v>4</v>
      </c>
      <c r="G9" s="257">
        <v>7</v>
      </c>
      <c r="H9" s="147">
        <v>0.45377968389938639</v>
      </c>
      <c r="I9" s="257">
        <v>4</v>
      </c>
      <c r="J9" s="257">
        <v>6</v>
      </c>
      <c r="K9" s="257">
        <v>8</v>
      </c>
      <c r="L9" s="147">
        <v>0.46083943334591226</v>
      </c>
      <c r="M9" s="257">
        <v>4</v>
      </c>
      <c r="N9" s="257">
        <v>6</v>
      </c>
      <c r="O9" s="257">
        <v>10</v>
      </c>
      <c r="P9" s="147">
        <v>0.44164968879988642</v>
      </c>
      <c r="Q9" s="257">
        <v>4</v>
      </c>
      <c r="R9" s="257">
        <v>6</v>
      </c>
      <c r="S9" s="257">
        <v>9</v>
      </c>
      <c r="T9" s="147">
        <v>0.43559899916957673</v>
      </c>
      <c r="U9" s="257">
        <v>4</v>
      </c>
      <c r="V9" s="257">
        <v>6</v>
      </c>
      <c r="W9" s="257">
        <v>9</v>
      </c>
      <c r="X9" s="97">
        <v>1.5557658698733601E-2</v>
      </c>
      <c r="Y9" s="97">
        <v>-5.4770560741901009E-2</v>
      </c>
    </row>
    <row r="10" spans="1:25" ht="28.35" customHeight="1">
      <c r="A10" s="76" t="s">
        <v>8</v>
      </c>
      <c r="B10" s="343"/>
      <c r="C10" s="96" t="s">
        <v>553</v>
      </c>
      <c r="D10" s="147">
        <v>0.66099807937204214</v>
      </c>
      <c r="E10" s="257">
        <v>8</v>
      </c>
      <c r="F10" s="257">
        <v>10</v>
      </c>
      <c r="G10" s="257">
        <v>14</v>
      </c>
      <c r="H10" s="147">
        <v>0.64075869546490272</v>
      </c>
      <c r="I10" s="257">
        <v>8</v>
      </c>
      <c r="J10" s="257">
        <v>10</v>
      </c>
      <c r="K10" s="257">
        <v>14</v>
      </c>
      <c r="L10" s="147">
        <v>0.64350147788745748</v>
      </c>
      <c r="M10" s="257">
        <v>8</v>
      </c>
      <c r="N10" s="257">
        <v>10</v>
      </c>
      <c r="O10" s="257">
        <v>14</v>
      </c>
      <c r="P10" s="147">
        <v>0.63972281466628167</v>
      </c>
      <c r="Q10" s="257">
        <v>8</v>
      </c>
      <c r="R10" s="257">
        <v>10</v>
      </c>
      <c r="S10" s="257">
        <v>14</v>
      </c>
      <c r="T10" s="147">
        <v>0.64381024877224435</v>
      </c>
      <c r="U10" s="257">
        <v>8</v>
      </c>
      <c r="V10" s="257">
        <v>10</v>
      </c>
      <c r="W10" s="257">
        <v>14</v>
      </c>
      <c r="X10" s="97">
        <v>4.2805231391589427E-3</v>
      </c>
      <c r="Y10" s="97">
        <v>4.7982933279433482E-4</v>
      </c>
    </row>
    <row r="11" spans="1:25" ht="28.35" customHeight="1">
      <c r="A11" s="76" t="s">
        <v>9</v>
      </c>
      <c r="B11" s="343"/>
      <c r="C11" s="96" t="s">
        <v>554</v>
      </c>
      <c r="D11" s="147">
        <v>0.54564233742186885</v>
      </c>
      <c r="E11" s="257">
        <v>6</v>
      </c>
      <c r="F11" s="257">
        <v>8</v>
      </c>
      <c r="G11" s="257">
        <v>12</v>
      </c>
      <c r="H11" s="147">
        <v>0.51429245488588615</v>
      </c>
      <c r="I11" s="257">
        <v>6</v>
      </c>
      <c r="J11" s="257">
        <v>8</v>
      </c>
      <c r="K11" s="257">
        <v>12</v>
      </c>
      <c r="L11" s="147">
        <v>0.49652364433439683</v>
      </c>
      <c r="M11" s="257">
        <v>6</v>
      </c>
      <c r="N11" s="257">
        <v>8</v>
      </c>
      <c r="O11" s="257">
        <v>12</v>
      </c>
      <c r="P11" s="147">
        <v>0.45285844041112999</v>
      </c>
      <c r="Q11" s="257">
        <v>5</v>
      </c>
      <c r="R11" s="257">
        <v>7</v>
      </c>
      <c r="S11" s="257">
        <v>11</v>
      </c>
      <c r="T11" s="147">
        <v>0.43435844118806127</v>
      </c>
      <c r="U11" s="257">
        <v>3</v>
      </c>
      <c r="V11" s="257">
        <v>5</v>
      </c>
      <c r="W11" s="257">
        <v>8</v>
      </c>
      <c r="X11" s="97">
        <v>-3.455001212380604E-2</v>
      </c>
      <c r="Y11" s="97">
        <v>-0.12520089195282869</v>
      </c>
    </row>
    <row r="12" spans="1:25" ht="28.35" customHeight="1">
      <c r="A12" s="76" t="s">
        <v>10</v>
      </c>
      <c r="B12" s="343"/>
      <c r="C12" s="96" t="s">
        <v>555</v>
      </c>
      <c r="D12" s="147">
        <v>0.43344462011245183</v>
      </c>
      <c r="E12" s="257">
        <v>1</v>
      </c>
      <c r="F12" s="257">
        <v>1</v>
      </c>
      <c r="G12" s="257">
        <v>1</v>
      </c>
      <c r="H12" s="147">
        <v>0.39738430507028599</v>
      </c>
      <c r="I12" s="257">
        <v>1</v>
      </c>
      <c r="J12" s="257">
        <v>1</v>
      </c>
      <c r="K12" s="257">
        <v>1</v>
      </c>
      <c r="L12" s="147">
        <v>0.39324350921074064</v>
      </c>
      <c r="M12" s="257">
        <v>1</v>
      </c>
      <c r="N12" s="257">
        <v>2</v>
      </c>
      <c r="O12" s="257">
        <v>4</v>
      </c>
      <c r="P12" s="147">
        <v>0.3953852385283827</v>
      </c>
      <c r="Q12" s="257">
        <v>1</v>
      </c>
      <c r="R12" s="257">
        <v>1</v>
      </c>
      <c r="S12" s="257">
        <v>2</v>
      </c>
      <c r="T12" s="147">
        <v>0.38752518210544451</v>
      </c>
      <c r="U12" s="257">
        <v>1</v>
      </c>
      <c r="V12" s="257">
        <v>1</v>
      </c>
      <c r="W12" s="257">
        <v>3</v>
      </c>
      <c r="X12" s="97">
        <v>-1.0420129347617157E-2</v>
      </c>
      <c r="Y12" s="97">
        <v>-1.4541440535847827E-2</v>
      </c>
    </row>
    <row r="13" spans="1:25" ht="28.35" customHeight="1">
      <c r="A13" s="76" t="s">
        <v>11</v>
      </c>
      <c r="B13" s="343"/>
      <c r="C13" s="96" t="s">
        <v>556</v>
      </c>
      <c r="D13" s="147">
        <v>0.48896661108107931</v>
      </c>
      <c r="E13" s="257">
        <v>5</v>
      </c>
      <c r="F13" s="257">
        <v>5</v>
      </c>
      <c r="G13" s="257">
        <v>8</v>
      </c>
      <c r="H13" s="147">
        <v>0.48694003142707892</v>
      </c>
      <c r="I13" s="257">
        <v>5</v>
      </c>
      <c r="J13" s="257">
        <v>7</v>
      </c>
      <c r="K13" s="257">
        <v>11</v>
      </c>
      <c r="L13" s="147">
        <v>0.47703234943571454</v>
      </c>
      <c r="M13" s="257">
        <v>5</v>
      </c>
      <c r="N13" s="257">
        <v>7</v>
      </c>
      <c r="O13" s="257">
        <v>11</v>
      </c>
      <c r="P13" s="147">
        <v>0.46428662134377818</v>
      </c>
      <c r="Q13" s="257">
        <v>6</v>
      </c>
      <c r="R13" s="257">
        <v>8</v>
      </c>
      <c r="S13" s="257">
        <v>12</v>
      </c>
      <c r="T13" s="147">
        <v>0.45233130709373059</v>
      </c>
      <c r="U13" s="257">
        <v>5</v>
      </c>
      <c r="V13" s="257">
        <v>7</v>
      </c>
      <c r="W13" s="257">
        <v>10</v>
      </c>
      <c r="X13" s="97">
        <v>-2.0346821686292427E-2</v>
      </c>
      <c r="Y13" s="97">
        <v>-5.1780644166382062E-2</v>
      </c>
    </row>
    <row r="14" spans="1:25" ht="28.35" customHeight="1">
      <c r="A14" s="76" t="s">
        <v>13</v>
      </c>
      <c r="B14" s="343"/>
      <c r="C14" s="96" t="s">
        <v>557</v>
      </c>
      <c r="D14" s="147">
        <v>0.45533518844363702</v>
      </c>
      <c r="E14" s="257">
        <v>3</v>
      </c>
      <c r="F14" s="257">
        <v>3</v>
      </c>
      <c r="G14" s="257">
        <v>4</v>
      </c>
      <c r="H14" s="147">
        <v>0.41441344093063393</v>
      </c>
      <c r="I14" s="257">
        <v>2</v>
      </c>
      <c r="J14" s="257">
        <v>2</v>
      </c>
      <c r="K14" s="257">
        <v>2</v>
      </c>
      <c r="L14" s="147">
        <v>0.39346078522494476</v>
      </c>
      <c r="M14" s="257">
        <v>2</v>
      </c>
      <c r="N14" s="257">
        <v>3</v>
      </c>
      <c r="O14" s="257">
        <v>5</v>
      </c>
      <c r="P14" s="147">
        <v>0.39630068821594305</v>
      </c>
      <c r="Q14" s="257">
        <v>2</v>
      </c>
      <c r="R14" s="257">
        <v>2</v>
      </c>
      <c r="S14" s="257">
        <v>3</v>
      </c>
      <c r="T14" s="147">
        <v>0.39707074025923472</v>
      </c>
      <c r="U14" s="257">
        <v>2</v>
      </c>
      <c r="V14" s="257">
        <v>2</v>
      </c>
      <c r="W14" s="257">
        <v>5</v>
      </c>
      <c r="X14" s="97">
        <v>-5.0559787970767767E-2</v>
      </c>
      <c r="Y14" s="97">
        <v>9.1748788439642848E-3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0.45060428307332795</v>
      </c>
      <c r="E15" s="258">
        <v>2</v>
      </c>
      <c r="F15" s="258">
        <v>2</v>
      </c>
      <c r="G15" s="258">
        <v>3</v>
      </c>
      <c r="H15" s="148">
        <v>0.42102773451709463</v>
      </c>
      <c r="I15" s="258">
        <v>3</v>
      </c>
      <c r="J15" s="258">
        <v>3</v>
      </c>
      <c r="K15" s="258">
        <v>4</v>
      </c>
      <c r="L15" s="148">
        <v>0.44129825764610831</v>
      </c>
      <c r="M15" s="258">
        <v>3</v>
      </c>
      <c r="N15" s="258">
        <v>5</v>
      </c>
      <c r="O15" s="258">
        <v>9</v>
      </c>
      <c r="P15" s="148">
        <v>0.43959734373940645</v>
      </c>
      <c r="Q15" s="258">
        <v>3</v>
      </c>
      <c r="R15" s="258">
        <v>5</v>
      </c>
      <c r="S15" s="258">
        <v>8</v>
      </c>
      <c r="T15" s="148">
        <v>0.45742189139179806</v>
      </c>
      <c r="U15" s="258">
        <v>6</v>
      </c>
      <c r="V15" s="258">
        <v>8</v>
      </c>
      <c r="W15" s="258">
        <v>12</v>
      </c>
      <c r="X15" s="99">
        <v>4.8145339290446731E-2</v>
      </c>
      <c r="Y15" s="99">
        <v>3.653681714424506E-2</v>
      </c>
    </row>
    <row r="16" spans="1:25" ht="28.35" customHeight="1" thickTop="1">
      <c r="A16" s="76" t="s">
        <v>3</v>
      </c>
      <c r="C16" s="100" t="s">
        <v>559</v>
      </c>
      <c r="D16" s="149">
        <v>0.49968909255965649</v>
      </c>
      <c r="E16" s="259"/>
      <c r="F16" s="260">
        <v>6</v>
      </c>
      <c r="G16" s="260">
        <v>10</v>
      </c>
      <c r="H16" s="149">
        <v>0.44137557964145363</v>
      </c>
      <c r="I16" s="259"/>
      <c r="J16" s="260">
        <v>4</v>
      </c>
      <c r="K16" s="260">
        <v>6</v>
      </c>
      <c r="L16" s="149">
        <v>0.42588350221426724</v>
      </c>
      <c r="M16" s="259"/>
      <c r="N16" s="260">
        <v>4</v>
      </c>
      <c r="O16" s="260">
        <v>7</v>
      </c>
      <c r="P16" s="149">
        <v>0.40885967379476634</v>
      </c>
      <c r="Q16" s="259"/>
      <c r="R16" s="260">
        <v>3</v>
      </c>
      <c r="S16" s="260">
        <v>5</v>
      </c>
      <c r="T16" s="149">
        <v>0.41897704171034095</v>
      </c>
      <c r="U16" s="259"/>
      <c r="V16" s="260">
        <v>4</v>
      </c>
      <c r="W16" s="260">
        <v>7</v>
      </c>
      <c r="X16" s="101">
        <v>-3.5099534595391946E-2</v>
      </c>
      <c r="Y16" s="101">
        <v>-1.6216783387987599E-2</v>
      </c>
    </row>
    <row r="17" spans="1:25" ht="28.35" customHeight="1">
      <c r="A17" s="76" t="s">
        <v>12</v>
      </c>
      <c r="C17" s="96" t="s">
        <v>560</v>
      </c>
      <c r="D17" s="147">
        <v>0.54401499764128436</v>
      </c>
      <c r="E17" s="261"/>
      <c r="F17" s="257">
        <v>7</v>
      </c>
      <c r="G17" s="257">
        <v>11</v>
      </c>
      <c r="H17" s="147">
        <v>0.44975871123677685</v>
      </c>
      <c r="I17" s="261"/>
      <c r="J17" s="257">
        <v>5</v>
      </c>
      <c r="K17" s="257">
        <v>7</v>
      </c>
      <c r="L17" s="147">
        <v>0.38678862854040974</v>
      </c>
      <c r="M17" s="261"/>
      <c r="N17" s="257">
        <v>1</v>
      </c>
      <c r="O17" s="257">
        <v>1</v>
      </c>
      <c r="P17" s="147">
        <v>0.42716882336425388</v>
      </c>
      <c r="Q17" s="261"/>
      <c r="R17" s="257">
        <v>4</v>
      </c>
      <c r="S17" s="257">
        <v>7</v>
      </c>
      <c r="T17" s="147">
        <v>0.41267853456982317</v>
      </c>
      <c r="U17" s="261"/>
      <c r="V17" s="257">
        <v>3</v>
      </c>
      <c r="W17" s="257">
        <v>6</v>
      </c>
      <c r="X17" s="97">
        <v>-0.14000858932383486</v>
      </c>
      <c r="Y17" s="97">
        <v>6.6935540807163685E-2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0.49392691500948471</v>
      </c>
      <c r="E20" s="259"/>
      <c r="F20" s="260">
        <v>3</v>
      </c>
      <c r="G20" s="260">
        <v>9</v>
      </c>
      <c r="H20" s="149">
        <v>0.4263096305641112</v>
      </c>
      <c r="I20" s="259"/>
      <c r="J20" s="260">
        <v>1</v>
      </c>
      <c r="K20" s="260">
        <v>5</v>
      </c>
      <c r="L20" s="149">
        <v>0.3892122606604988</v>
      </c>
      <c r="M20" s="259"/>
      <c r="N20" s="260">
        <v>1</v>
      </c>
      <c r="O20" s="260">
        <v>3</v>
      </c>
      <c r="P20" s="149">
        <v>0.41177067106148746</v>
      </c>
      <c r="Q20" s="259"/>
      <c r="R20" s="260">
        <v>2</v>
      </c>
      <c r="S20" s="260">
        <v>6</v>
      </c>
      <c r="T20" s="149">
        <v>0.39476094465448686</v>
      </c>
      <c r="U20" s="259"/>
      <c r="V20" s="260">
        <v>2</v>
      </c>
      <c r="W20" s="260">
        <v>4</v>
      </c>
      <c r="X20" s="101">
        <v>-8.7019779155642296E-2</v>
      </c>
      <c r="Y20" s="101">
        <v>1.4256190143064451E-2</v>
      </c>
    </row>
    <row r="21" spans="1:25" ht="28.35" customHeight="1">
      <c r="A21" s="76" t="s">
        <v>14</v>
      </c>
      <c r="C21" s="96" t="s">
        <v>562</v>
      </c>
      <c r="D21" s="147">
        <v>0.473468790993818</v>
      </c>
      <c r="E21" s="261"/>
      <c r="F21" s="257">
        <v>2</v>
      </c>
      <c r="G21" s="257">
        <v>6</v>
      </c>
      <c r="H21" s="147">
        <v>0.46347815354539545</v>
      </c>
      <c r="I21" s="261"/>
      <c r="J21" s="257">
        <v>3</v>
      </c>
      <c r="K21" s="257">
        <v>10</v>
      </c>
      <c r="L21" s="147">
        <v>0.41489023759792582</v>
      </c>
      <c r="M21" s="261"/>
      <c r="N21" s="257">
        <v>2</v>
      </c>
      <c r="O21" s="257">
        <v>6</v>
      </c>
      <c r="P21" s="147">
        <v>0.44239491345679394</v>
      </c>
      <c r="Q21" s="261"/>
      <c r="R21" s="257">
        <v>3</v>
      </c>
      <c r="S21" s="257">
        <v>10</v>
      </c>
      <c r="T21" s="147">
        <v>0.45736255490027744</v>
      </c>
      <c r="U21" s="261"/>
      <c r="V21" s="257">
        <v>3</v>
      </c>
      <c r="W21" s="257">
        <v>11</v>
      </c>
      <c r="X21" s="97">
        <v>-0.10483323879625039</v>
      </c>
      <c r="Y21" s="97">
        <v>0.1023700088684949</v>
      </c>
    </row>
    <row r="22" spans="1:25" ht="28.35" customHeight="1">
      <c r="A22" s="76" t="s">
        <v>15</v>
      </c>
      <c r="C22" s="96" t="s">
        <v>563</v>
      </c>
      <c r="D22" s="147">
        <v>0.46267857006637669</v>
      </c>
      <c r="E22" s="261"/>
      <c r="F22" s="257">
        <v>1</v>
      </c>
      <c r="G22" s="257">
        <v>5</v>
      </c>
      <c r="H22" s="147">
        <v>0.45421053959380464</v>
      </c>
      <c r="I22" s="261"/>
      <c r="J22" s="257">
        <v>2</v>
      </c>
      <c r="K22" s="257">
        <v>9</v>
      </c>
      <c r="L22" s="147">
        <v>0.43859547431673779</v>
      </c>
      <c r="M22" s="261"/>
      <c r="N22" s="257">
        <v>3</v>
      </c>
      <c r="O22" s="257">
        <v>8</v>
      </c>
      <c r="P22" s="147">
        <v>0.37699396960611087</v>
      </c>
      <c r="Q22" s="261"/>
      <c r="R22" s="257">
        <v>1</v>
      </c>
      <c r="S22" s="257">
        <v>1</v>
      </c>
      <c r="T22" s="147">
        <v>0.35617603208003268</v>
      </c>
      <c r="U22" s="261"/>
      <c r="V22" s="257">
        <v>1</v>
      </c>
      <c r="W22" s="257">
        <v>1</v>
      </c>
      <c r="X22" s="97">
        <v>-3.4378474112536472E-2</v>
      </c>
      <c r="Y22" s="97">
        <v>-0.18791676399557367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0.45035582071668356</v>
      </c>
      <c r="E25" s="259"/>
      <c r="F25" s="259"/>
      <c r="G25" s="260">
        <v>2</v>
      </c>
      <c r="H25" s="149">
        <v>0.41996743128463271</v>
      </c>
      <c r="I25" s="259"/>
      <c r="J25" s="259"/>
      <c r="K25" s="260">
        <v>3</v>
      </c>
      <c r="L25" s="149">
        <v>0.3879108119632354</v>
      </c>
      <c r="M25" s="259"/>
      <c r="N25" s="259"/>
      <c r="O25" s="260">
        <v>2</v>
      </c>
      <c r="P25" s="149">
        <v>0.40192103607850782</v>
      </c>
      <c r="Q25" s="259"/>
      <c r="R25" s="259"/>
      <c r="S25" s="260">
        <v>4</v>
      </c>
      <c r="T25" s="149">
        <v>0.37766234987549635</v>
      </c>
      <c r="U25" s="259"/>
      <c r="V25" s="259"/>
      <c r="W25" s="260">
        <v>2</v>
      </c>
      <c r="X25" s="101">
        <v>-7.6331203168159334E-2</v>
      </c>
      <c r="Y25" s="101">
        <v>-2.6419635059592883E-2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0.4684868960825016</v>
      </c>
      <c r="E28" s="265"/>
      <c r="F28" s="265"/>
      <c r="G28" s="265"/>
      <c r="H28" s="149">
        <v>0.43757732721884601</v>
      </c>
      <c r="I28" s="265"/>
      <c r="J28" s="265"/>
      <c r="K28" s="265"/>
      <c r="L28" s="149">
        <v>0.40921509513074722</v>
      </c>
      <c r="M28" s="265"/>
      <c r="N28" s="265"/>
      <c r="O28" s="265"/>
      <c r="P28" s="149">
        <v>0.41556920404943565</v>
      </c>
      <c r="Q28" s="265"/>
      <c r="R28" s="265"/>
      <c r="S28" s="265"/>
      <c r="T28" s="149">
        <v>0.40101666127576369</v>
      </c>
      <c r="U28" s="265"/>
      <c r="V28" s="265"/>
      <c r="W28" s="265"/>
      <c r="X28" s="105">
        <v>-6.4816502875876703E-2</v>
      </c>
      <c r="Y28" s="105">
        <v>-2.0034534289024908E-2</v>
      </c>
    </row>
    <row r="29" spans="1:25" ht="28.35" customHeight="1">
      <c r="C29" s="96" t="s">
        <v>28</v>
      </c>
      <c r="D29" s="147">
        <v>0.48216399785934966</v>
      </c>
      <c r="E29" s="266"/>
      <c r="F29" s="266"/>
      <c r="G29" s="266"/>
      <c r="H29" s="147">
        <v>0.45176919756808165</v>
      </c>
      <c r="I29" s="266"/>
      <c r="J29" s="266"/>
      <c r="K29" s="266"/>
      <c r="L29" s="147">
        <v>0.43223948826550251</v>
      </c>
      <c r="M29" s="266"/>
      <c r="N29" s="266"/>
      <c r="O29" s="266"/>
      <c r="P29" s="147">
        <v>0.43338308355183019</v>
      </c>
      <c r="Q29" s="266"/>
      <c r="R29" s="266"/>
      <c r="S29" s="266"/>
      <c r="T29" s="147">
        <v>0.42666774144920111</v>
      </c>
      <c r="U29" s="266"/>
      <c r="V29" s="266"/>
      <c r="W29" s="266"/>
      <c r="X29" s="106">
        <v>-4.3229395469433274E-2</v>
      </c>
      <c r="Y29" s="106">
        <v>-1.2890416002156124E-2</v>
      </c>
    </row>
    <row r="30" spans="1:25" ht="28.35" customHeight="1">
      <c r="C30" s="96" t="s">
        <v>29</v>
      </c>
      <c r="D30" s="147">
        <v>0.48216399785934966</v>
      </c>
      <c r="E30" s="266"/>
      <c r="F30" s="266"/>
      <c r="G30" s="266"/>
      <c r="H30" s="147">
        <v>0.47035985766323263</v>
      </c>
      <c r="I30" s="266"/>
      <c r="J30" s="266"/>
      <c r="K30" s="266"/>
      <c r="L30" s="147">
        <v>0.46893589139081338</v>
      </c>
      <c r="M30" s="266"/>
      <c r="N30" s="266"/>
      <c r="O30" s="266"/>
      <c r="P30" s="147">
        <v>0.44725406460550821</v>
      </c>
      <c r="Q30" s="266"/>
      <c r="R30" s="266"/>
      <c r="S30" s="266"/>
      <c r="T30" s="147">
        <v>0.44396515313165363</v>
      </c>
      <c r="U30" s="266"/>
      <c r="V30" s="266"/>
      <c r="W30" s="266"/>
      <c r="X30" s="106">
        <v>-3.0273975323777957E-3</v>
      </c>
      <c r="Y30" s="106">
        <v>-5.3249791107051414E-2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61" priority="1" operator="notEqual">
      <formula>""" """</formula>
    </cfRule>
    <cfRule type="cellIs" dxfId="6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53.28515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589</v>
      </c>
    </row>
    <row r="3" spans="1:25" ht="15.75">
      <c r="A3" s="84" t="s">
        <v>104</v>
      </c>
    </row>
    <row r="4" spans="1:25" ht="15.75">
      <c r="A4" s="87" t="s">
        <v>72</v>
      </c>
      <c r="B4" s="349" t="s">
        <v>589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246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0.47386649337947723</v>
      </c>
      <c r="E8" s="257">
        <v>6</v>
      </c>
      <c r="F8" s="257">
        <v>7</v>
      </c>
      <c r="G8" s="257">
        <v>11</v>
      </c>
      <c r="H8" s="147">
        <v>0.52095699164824327</v>
      </c>
      <c r="I8" s="257">
        <v>7</v>
      </c>
      <c r="J8" s="257">
        <v>9</v>
      </c>
      <c r="K8" s="257">
        <v>13</v>
      </c>
      <c r="L8" s="147">
        <v>0.50880642306263946</v>
      </c>
      <c r="M8" s="257">
        <v>7</v>
      </c>
      <c r="N8" s="257">
        <v>9</v>
      </c>
      <c r="O8" s="257">
        <v>13</v>
      </c>
      <c r="P8" s="147">
        <v>0.49436635617121094</v>
      </c>
      <c r="Q8" s="257">
        <v>7</v>
      </c>
      <c r="R8" s="257">
        <v>9</v>
      </c>
      <c r="S8" s="257">
        <v>13</v>
      </c>
      <c r="T8" s="147">
        <v>0.46626780293812004</v>
      </c>
      <c r="U8" s="257">
        <v>7</v>
      </c>
      <c r="V8" s="257">
        <v>9</v>
      </c>
      <c r="W8" s="257">
        <v>13</v>
      </c>
      <c r="X8" s="97">
        <v>-2.3323554113672484E-2</v>
      </c>
      <c r="Y8" s="97">
        <v>-8.3604723125286662E-2</v>
      </c>
    </row>
    <row r="9" spans="1:25" ht="28.35" customHeight="1">
      <c r="A9" s="76" t="s">
        <v>7</v>
      </c>
      <c r="B9" s="343"/>
      <c r="C9" s="96" t="s">
        <v>552</v>
      </c>
      <c r="D9" s="147">
        <v>0.3756581789235855</v>
      </c>
      <c r="E9" s="257">
        <v>2</v>
      </c>
      <c r="F9" s="257">
        <v>2</v>
      </c>
      <c r="G9" s="257">
        <v>5</v>
      </c>
      <c r="H9" s="147">
        <v>0.38808123973931397</v>
      </c>
      <c r="I9" s="257">
        <v>4</v>
      </c>
      <c r="J9" s="257">
        <v>5</v>
      </c>
      <c r="K9" s="257">
        <v>9</v>
      </c>
      <c r="L9" s="147">
        <v>0.37966278029859518</v>
      </c>
      <c r="M9" s="257">
        <v>3</v>
      </c>
      <c r="N9" s="257">
        <v>5</v>
      </c>
      <c r="O9" s="257">
        <v>9</v>
      </c>
      <c r="P9" s="147">
        <v>0.38008994699105958</v>
      </c>
      <c r="Q9" s="257">
        <v>4</v>
      </c>
      <c r="R9" s="257">
        <v>6</v>
      </c>
      <c r="S9" s="257">
        <v>10</v>
      </c>
      <c r="T9" s="147">
        <v>0.37538698453481678</v>
      </c>
      <c r="U9" s="257">
        <v>3</v>
      </c>
      <c r="V9" s="257">
        <v>5</v>
      </c>
      <c r="W9" s="257">
        <v>9</v>
      </c>
      <c r="X9" s="97">
        <v>-2.1692518417983142E-2</v>
      </c>
      <c r="Y9" s="97">
        <v>-1.1262088320629138E-2</v>
      </c>
    </row>
    <row r="10" spans="1:25" ht="28.35" customHeight="1">
      <c r="A10" s="76" t="s">
        <v>8</v>
      </c>
      <c r="B10" s="343"/>
      <c r="C10" s="96" t="s">
        <v>553</v>
      </c>
      <c r="D10" s="147">
        <v>0.8005353480052686</v>
      </c>
      <c r="E10" s="257">
        <v>8</v>
      </c>
      <c r="F10" s="257">
        <v>10</v>
      </c>
      <c r="G10" s="257">
        <v>14</v>
      </c>
      <c r="H10" s="147">
        <v>0.74356031580974891</v>
      </c>
      <c r="I10" s="257">
        <v>8</v>
      </c>
      <c r="J10" s="257">
        <v>10</v>
      </c>
      <c r="K10" s="257">
        <v>14</v>
      </c>
      <c r="L10" s="147">
        <v>0.73800538930641246</v>
      </c>
      <c r="M10" s="257">
        <v>8</v>
      </c>
      <c r="N10" s="257">
        <v>10</v>
      </c>
      <c r="O10" s="257">
        <v>14</v>
      </c>
      <c r="P10" s="147">
        <v>0.7224038431921419</v>
      </c>
      <c r="Q10" s="257">
        <v>8</v>
      </c>
      <c r="R10" s="257">
        <v>10</v>
      </c>
      <c r="S10" s="257">
        <v>14</v>
      </c>
      <c r="T10" s="147">
        <v>0.72742987523475133</v>
      </c>
      <c r="U10" s="257">
        <v>8</v>
      </c>
      <c r="V10" s="257">
        <v>10</v>
      </c>
      <c r="W10" s="257">
        <v>14</v>
      </c>
      <c r="X10" s="97">
        <v>-7.4707140567165098E-3</v>
      </c>
      <c r="Y10" s="97">
        <v>-1.4329860221752755E-2</v>
      </c>
    </row>
    <row r="11" spans="1:25" ht="28.35" customHeight="1">
      <c r="A11" s="76" t="s">
        <v>9</v>
      </c>
      <c r="B11" s="343"/>
      <c r="C11" s="96" t="s">
        <v>554</v>
      </c>
      <c r="D11" s="147">
        <v>0.54224941121183423</v>
      </c>
      <c r="E11" s="257">
        <v>7</v>
      </c>
      <c r="F11" s="257">
        <v>9</v>
      </c>
      <c r="G11" s="257">
        <v>13</v>
      </c>
      <c r="H11" s="147">
        <v>0.51145739442696725</v>
      </c>
      <c r="I11" s="257">
        <v>6</v>
      </c>
      <c r="J11" s="257">
        <v>8</v>
      </c>
      <c r="K11" s="257">
        <v>12</v>
      </c>
      <c r="L11" s="147">
        <v>0.50381748427262385</v>
      </c>
      <c r="M11" s="257">
        <v>6</v>
      </c>
      <c r="N11" s="257">
        <v>8</v>
      </c>
      <c r="O11" s="257">
        <v>12</v>
      </c>
      <c r="P11" s="147">
        <v>0.42151883921555255</v>
      </c>
      <c r="Q11" s="257">
        <v>6</v>
      </c>
      <c r="R11" s="257">
        <v>8</v>
      </c>
      <c r="S11" s="257">
        <v>12</v>
      </c>
      <c r="T11" s="147">
        <v>0.39954956677773218</v>
      </c>
      <c r="U11" s="257">
        <v>5</v>
      </c>
      <c r="V11" s="257">
        <v>7</v>
      </c>
      <c r="W11" s="257">
        <v>11</v>
      </c>
      <c r="X11" s="97">
        <v>-1.4937529963572227E-2</v>
      </c>
      <c r="Y11" s="97">
        <v>-0.2069557344668701</v>
      </c>
    </row>
    <row r="12" spans="1:25" ht="28.35" customHeight="1">
      <c r="A12" s="76" t="s">
        <v>10</v>
      </c>
      <c r="B12" s="343"/>
      <c r="C12" s="96" t="s">
        <v>555</v>
      </c>
      <c r="D12" s="147">
        <v>0.38007952295419412</v>
      </c>
      <c r="E12" s="257">
        <v>3</v>
      </c>
      <c r="F12" s="257">
        <v>3</v>
      </c>
      <c r="G12" s="257">
        <v>6</v>
      </c>
      <c r="H12" s="147">
        <v>0.38020137404692494</v>
      </c>
      <c r="I12" s="257">
        <v>3</v>
      </c>
      <c r="J12" s="257">
        <v>3</v>
      </c>
      <c r="K12" s="257">
        <v>7</v>
      </c>
      <c r="L12" s="147">
        <v>0.35347939918613563</v>
      </c>
      <c r="M12" s="257">
        <v>2</v>
      </c>
      <c r="N12" s="257">
        <v>4</v>
      </c>
      <c r="O12" s="257">
        <v>8</v>
      </c>
      <c r="P12" s="147">
        <v>0.37769683721225988</v>
      </c>
      <c r="Q12" s="257">
        <v>3</v>
      </c>
      <c r="R12" s="257">
        <v>5</v>
      </c>
      <c r="S12" s="257">
        <v>9</v>
      </c>
      <c r="T12" s="147">
        <v>0.36899154245240079</v>
      </c>
      <c r="U12" s="257">
        <v>2</v>
      </c>
      <c r="V12" s="257">
        <v>4</v>
      </c>
      <c r="W12" s="257">
        <v>8</v>
      </c>
      <c r="X12" s="97">
        <v>-7.0283740893296365E-2</v>
      </c>
      <c r="Y12" s="97">
        <v>4.3884150821747792E-2</v>
      </c>
    </row>
    <row r="13" spans="1:25" ht="28.35" customHeight="1">
      <c r="A13" s="76" t="s">
        <v>11</v>
      </c>
      <c r="B13" s="343"/>
      <c r="C13" s="96" t="s">
        <v>556</v>
      </c>
      <c r="D13" s="147">
        <v>0.40423374318671568</v>
      </c>
      <c r="E13" s="257">
        <v>4</v>
      </c>
      <c r="F13" s="257">
        <v>4</v>
      </c>
      <c r="G13" s="257">
        <v>7</v>
      </c>
      <c r="H13" s="147">
        <v>0.43445475798724498</v>
      </c>
      <c r="I13" s="257">
        <v>5</v>
      </c>
      <c r="J13" s="257">
        <v>7</v>
      </c>
      <c r="K13" s="257">
        <v>11</v>
      </c>
      <c r="L13" s="147">
        <v>0.44088262902350794</v>
      </c>
      <c r="M13" s="257">
        <v>5</v>
      </c>
      <c r="N13" s="257">
        <v>7</v>
      </c>
      <c r="O13" s="257">
        <v>11</v>
      </c>
      <c r="P13" s="147">
        <v>0.42124422530269595</v>
      </c>
      <c r="Q13" s="257">
        <v>5</v>
      </c>
      <c r="R13" s="257">
        <v>7</v>
      </c>
      <c r="S13" s="257">
        <v>11</v>
      </c>
      <c r="T13" s="147">
        <v>0.44275792195522173</v>
      </c>
      <c r="U13" s="257">
        <v>6</v>
      </c>
      <c r="V13" s="257">
        <v>8</v>
      </c>
      <c r="W13" s="257">
        <v>12</v>
      </c>
      <c r="X13" s="97">
        <v>1.4795259847175446E-2</v>
      </c>
      <c r="Y13" s="97">
        <v>4.2534969814240764E-3</v>
      </c>
    </row>
    <row r="14" spans="1:25" ht="28.35" customHeight="1">
      <c r="A14" s="76" t="s">
        <v>13</v>
      </c>
      <c r="B14" s="343"/>
      <c r="C14" s="96" t="s">
        <v>557</v>
      </c>
      <c r="D14" s="147">
        <v>0.43268695333580959</v>
      </c>
      <c r="E14" s="257">
        <v>5</v>
      </c>
      <c r="F14" s="257">
        <v>6</v>
      </c>
      <c r="G14" s="257">
        <v>9</v>
      </c>
      <c r="H14" s="147">
        <v>0.33155845706750003</v>
      </c>
      <c r="I14" s="257">
        <v>2</v>
      </c>
      <c r="J14" s="257">
        <v>2</v>
      </c>
      <c r="K14" s="257">
        <v>4</v>
      </c>
      <c r="L14" s="147">
        <v>0.29546507254742305</v>
      </c>
      <c r="M14" s="257">
        <v>1</v>
      </c>
      <c r="N14" s="257">
        <v>2</v>
      </c>
      <c r="O14" s="257">
        <v>4</v>
      </c>
      <c r="P14" s="147">
        <v>0.28724094605207601</v>
      </c>
      <c r="Q14" s="257">
        <v>1</v>
      </c>
      <c r="R14" s="257">
        <v>1</v>
      </c>
      <c r="S14" s="257">
        <v>4</v>
      </c>
      <c r="T14" s="147">
        <v>0.25739876389383803</v>
      </c>
      <c r="U14" s="257">
        <v>1</v>
      </c>
      <c r="V14" s="257">
        <v>2</v>
      </c>
      <c r="W14" s="257">
        <v>5</v>
      </c>
      <c r="X14" s="97">
        <v>-0.10885979154116088</v>
      </c>
      <c r="Y14" s="97">
        <v>-0.12883522348474963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0.34980805109111485</v>
      </c>
      <c r="E15" s="258">
        <v>1</v>
      </c>
      <c r="F15" s="258">
        <v>1</v>
      </c>
      <c r="G15" s="258">
        <v>2</v>
      </c>
      <c r="H15" s="148">
        <v>0.3083282204849237</v>
      </c>
      <c r="I15" s="258">
        <v>1</v>
      </c>
      <c r="J15" s="258">
        <v>1</v>
      </c>
      <c r="K15" s="258">
        <v>3</v>
      </c>
      <c r="L15" s="148">
        <v>0.38197099562034703</v>
      </c>
      <c r="M15" s="258">
        <v>4</v>
      </c>
      <c r="N15" s="258">
        <v>6</v>
      </c>
      <c r="O15" s="258">
        <v>10</v>
      </c>
      <c r="P15" s="148">
        <v>0.32683946881349696</v>
      </c>
      <c r="Q15" s="258">
        <v>2</v>
      </c>
      <c r="R15" s="258">
        <v>3</v>
      </c>
      <c r="S15" s="258">
        <v>6</v>
      </c>
      <c r="T15" s="148">
        <v>0.38350081758407384</v>
      </c>
      <c r="U15" s="258">
        <v>4</v>
      </c>
      <c r="V15" s="258">
        <v>6</v>
      </c>
      <c r="W15" s="258">
        <v>10</v>
      </c>
      <c r="X15" s="99">
        <v>0.2388453934563679</v>
      </c>
      <c r="Y15" s="99">
        <v>4.0050736345629279E-3</v>
      </c>
    </row>
    <row r="16" spans="1:25" ht="28.35" customHeight="1" thickTop="1">
      <c r="A16" s="76" t="s">
        <v>3</v>
      </c>
      <c r="C16" s="100" t="s">
        <v>559</v>
      </c>
      <c r="D16" s="149">
        <v>0.42477360864573616</v>
      </c>
      <c r="E16" s="259"/>
      <c r="F16" s="260">
        <v>5</v>
      </c>
      <c r="G16" s="260">
        <v>8</v>
      </c>
      <c r="H16" s="149">
        <v>0.39982819397689479</v>
      </c>
      <c r="I16" s="259"/>
      <c r="J16" s="260">
        <v>6</v>
      </c>
      <c r="K16" s="260">
        <v>10</v>
      </c>
      <c r="L16" s="149">
        <v>0.30704215359844916</v>
      </c>
      <c r="M16" s="259"/>
      <c r="N16" s="260">
        <v>3</v>
      </c>
      <c r="O16" s="260">
        <v>5</v>
      </c>
      <c r="P16" s="149">
        <v>0.32048216131300128</v>
      </c>
      <c r="Q16" s="259"/>
      <c r="R16" s="260">
        <v>2</v>
      </c>
      <c r="S16" s="260">
        <v>5</v>
      </c>
      <c r="T16" s="149">
        <v>0.23014855805480178</v>
      </c>
      <c r="U16" s="259"/>
      <c r="V16" s="260">
        <v>1</v>
      </c>
      <c r="W16" s="260">
        <v>4</v>
      </c>
      <c r="X16" s="101">
        <v>-0.23206477626189492</v>
      </c>
      <c r="Y16" s="101">
        <v>-0.25043335138994993</v>
      </c>
    </row>
    <row r="17" spans="1:25" ht="28.35" customHeight="1">
      <c r="A17" s="76" t="s">
        <v>12</v>
      </c>
      <c r="C17" s="96" t="s">
        <v>560</v>
      </c>
      <c r="D17" s="147">
        <v>0.52589878408402602</v>
      </c>
      <c r="E17" s="261"/>
      <c r="F17" s="257">
        <v>8</v>
      </c>
      <c r="G17" s="257">
        <v>12</v>
      </c>
      <c r="H17" s="147">
        <v>0.38187477094190087</v>
      </c>
      <c r="I17" s="261"/>
      <c r="J17" s="257">
        <v>4</v>
      </c>
      <c r="K17" s="257">
        <v>8</v>
      </c>
      <c r="L17" s="147">
        <v>0.25628732694252482</v>
      </c>
      <c r="M17" s="261"/>
      <c r="N17" s="257">
        <v>1</v>
      </c>
      <c r="O17" s="257">
        <v>2</v>
      </c>
      <c r="P17" s="147">
        <v>0.36109830814807919</v>
      </c>
      <c r="Q17" s="261"/>
      <c r="R17" s="257">
        <v>4</v>
      </c>
      <c r="S17" s="257">
        <v>8</v>
      </c>
      <c r="T17" s="147">
        <v>0.30324015353807171</v>
      </c>
      <c r="U17" s="261"/>
      <c r="V17" s="257">
        <v>3</v>
      </c>
      <c r="W17" s="257">
        <v>6</v>
      </c>
      <c r="X17" s="97">
        <v>-0.32887075438267999</v>
      </c>
      <c r="Y17" s="97">
        <v>0.18320385621750446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0.44331049778547477</v>
      </c>
      <c r="E20" s="259"/>
      <c r="F20" s="260">
        <v>3</v>
      </c>
      <c r="G20" s="260">
        <v>10</v>
      </c>
      <c r="H20" s="149">
        <v>0.29106128889691646</v>
      </c>
      <c r="I20" s="259"/>
      <c r="J20" s="260">
        <v>1</v>
      </c>
      <c r="K20" s="260">
        <v>2</v>
      </c>
      <c r="L20" s="149">
        <v>0.26028212213789037</v>
      </c>
      <c r="M20" s="259"/>
      <c r="N20" s="260">
        <v>1</v>
      </c>
      <c r="O20" s="260">
        <v>3</v>
      </c>
      <c r="P20" s="149">
        <v>0.2507112243033387</v>
      </c>
      <c r="Q20" s="259"/>
      <c r="R20" s="260">
        <v>2</v>
      </c>
      <c r="S20" s="260">
        <v>3</v>
      </c>
      <c r="T20" s="149">
        <v>0.2239563939211488</v>
      </c>
      <c r="U20" s="259"/>
      <c r="V20" s="260">
        <v>2</v>
      </c>
      <c r="W20" s="260">
        <v>3</v>
      </c>
      <c r="X20" s="101">
        <v>-0.10574806040224394</v>
      </c>
      <c r="Y20" s="101">
        <v>-0.13956290166366936</v>
      </c>
    </row>
    <row r="21" spans="1:25" ht="28.35" customHeight="1">
      <c r="A21" s="76" t="s">
        <v>14</v>
      </c>
      <c r="C21" s="96" t="s">
        <v>562</v>
      </c>
      <c r="D21" s="147">
        <v>0.36514651737693266</v>
      </c>
      <c r="E21" s="261"/>
      <c r="F21" s="257">
        <v>2</v>
      </c>
      <c r="G21" s="257">
        <v>4</v>
      </c>
      <c r="H21" s="147">
        <v>0.36092655151877379</v>
      </c>
      <c r="I21" s="261"/>
      <c r="J21" s="257">
        <v>3</v>
      </c>
      <c r="K21" s="257">
        <v>6</v>
      </c>
      <c r="L21" s="147">
        <v>0.34130431164774439</v>
      </c>
      <c r="M21" s="261"/>
      <c r="N21" s="257">
        <v>2</v>
      </c>
      <c r="O21" s="257">
        <v>6</v>
      </c>
      <c r="P21" s="147">
        <v>0.33010751081404965</v>
      </c>
      <c r="Q21" s="261"/>
      <c r="R21" s="257">
        <v>3</v>
      </c>
      <c r="S21" s="257">
        <v>7</v>
      </c>
      <c r="T21" s="147">
        <v>0.33198783686628719</v>
      </c>
      <c r="U21" s="261"/>
      <c r="V21" s="257">
        <v>3</v>
      </c>
      <c r="W21" s="257">
        <v>7</v>
      </c>
      <c r="X21" s="97">
        <v>-5.4366296379302903E-2</v>
      </c>
      <c r="Y21" s="97">
        <v>-2.7296680597087231E-2</v>
      </c>
    </row>
    <row r="22" spans="1:25" ht="28.35" customHeight="1">
      <c r="A22" s="76" t="s">
        <v>15</v>
      </c>
      <c r="C22" s="96" t="s">
        <v>563</v>
      </c>
      <c r="D22" s="147">
        <v>0.35654335259935427</v>
      </c>
      <c r="E22" s="261"/>
      <c r="F22" s="257">
        <v>1</v>
      </c>
      <c r="G22" s="257">
        <v>3</v>
      </c>
      <c r="H22" s="147">
        <v>0.35826914574750501</v>
      </c>
      <c r="I22" s="261"/>
      <c r="J22" s="257">
        <v>2</v>
      </c>
      <c r="K22" s="257">
        <v>5</v>
      </c>
      <c r="L22" s="147">
        <v>0.34445405602992707</v>
      </c>
      <c r="M22" s="261"/>
      <c r="N22" s="257">
        <v>3</v>
      </c>
      <c r="O22" s="257">
        <v>7</v>
      </c>
      <c r="P22" s="147">
        <v>0.24241677737817915</v>
      </c>
      <c r="Q22" s="261"/>
      <c r="R22" s="257">
        <v>1</v>
      </c>
      <c r="S22" s="257">
        <v>2</v>
      </c>
      <c r="T22" s="147">
        <v>0.22216771099923779</v>
      </c>
      <c r="U22" s="261"/>
      <c r="V22" s="257">
        <v>1</v>
      </c>
      <c r="W22" s="257">
        <v>2</v>
      </c>
      <c r="X22" s="97">
        <v>-3.8560646043782731E-2</v>
      </c>
      <c r="Y22" s="97">
        <v>-0.3550149661180495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0.3124347099339837</v>
      </c>
      <c r="E25" s="259"/>
      <c r="F25" s="259"/>
      <c r="G25" s="260">
        <v>1</v>
      </c>
      <c r="H25" s="149">
        <v>0.25722089336870463</v>
      </c>
      <c r="I25" s="259"/>
      <c r="J25" s="259"/>
      <c r="K25" s="260">
        <v>1</v>
      </c>
      <c r="L25" s="149">
        <v>0.21608621476791159</v>
      </c>
      <c r="M25" s="259"/>
      <c r="N25" s="259"/>
      <c r="O25" s="260">
        <v>1</v>
      </c>
      <c r="P25" s="149">
        <v>0.2189465957184365</v>
      </c>
      <c r="Q25" s="259"/>
      <c r="R25" s="259"/>
      <c r="S25" s="260">
        <v>1</v>
      </c>
      <c r="T25" s="149">
        <v>0.19302415022502997</v>
      </c>
      <c r="U25" s="259"/>
      <c r="V25" s="259"/>
      <c r="W25" s="260">
        <v>1</v>
      </c>
      <c r="X25" s="101">
        <v>-0.15991966306496697</v>
      </c>
      <c r="Y25" s="101">
        <v>-0.10672621836451501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0.36269385476020688</v>
      </c>
      <c r="E28" s="265"/>
      <c r="F28" s="265"/>
      <c r="G28" s="265"/>
      <c r="H28" s="149">
        <v>0.31673355568292771</v>
      </c>
      <c r="I28" s="265"/>
      <c r="J28" s="265"/>
      <c r="K28" s="265"/>
      <c r="L28" s="149">
        <v>0.2839354505951957</v>
      </c>
      <c r="M28" s="265"/>
      <c r="N28" s="265"/>
      <c r="O28" s="265"/>
      <c r="P28" s="149">
        <v>0.27388961945881596</v>
      </c>
      <c r="Q28" s="265"/>
      <c r="R28" s="265"/>
      <c r="S28" s="265"/>
      <c r="T28" s="149">
        <v>0.25366178345045126</v>
      </c>
      <c r="U28" s="265"/>
      <c r="V28" s="265"/>
      <c r="W28" s="265"/>
      <c r="X28" s="105">
        <v>-0.10355109049628197</v>
      </c>
      <c r="Y28" s="105">
        <v>-0.1066216532006965</v>
      </c>
    </row>
    <row r="29" spans="1:25" ht="28.35" customHeight="1">
      <c r="C29" s="96" t="s">
        <v>28</v>
      </c>
      <c r="D29" s="147">
        <v>0.41450367591622594</v>
      </c>
      <c r="E29" s="266"/>
      <c r="F29" s="266"/>
      <c r="G29" s="266"/>
      <c r="H29" s="147">
        <v>0.3810380724944129</v>
      </c>
      <c r="I29" s="266"/>
      <c r="J29" s="266"/>
      <c r="K29" s="266"/>
      <c r="L29" s="147">
        <v>0.34896672760803138</v>
      </c>
      <c r="M29" s="266"/>
      <c r="N29" s="266"/>
      <c r="O29" s="266"/>
      <c r="P29" s="147">
        <v>0.34560290948106442</v>
      </c>
      <c r="Q29" s="266"/>
      <c r="R29" s="266"/>
      <c r="S29" s="266"/>
      <c r="T29" s="147">
        <v>0.35048968965934402</v>
      </c>
      <c r="U29" s="266"/>
      <c r="V29" s="266"/>
      <c r="W29" s="266"/>
      <c r="X29" s="106">
        <v>-8.4168347473602578E-2</v>
      </c>
      <c r="Y29" s="106">
        <v>4.3642041800135978E-3</v>
      </c>
    </row>
    <row r="30" spans="1:25" ht="28.35" customHeight="1">
      <c r="C30" s="96" t="s">
        <v>29</v>
      </c>
      <c r="D30" s="147">
        <v>0.41846034826126266</v>
      </c>
      <c r="E30" s="266"/>
      <c r="F30" s="266"/>
      <c r="G30" s="266"/>
      <c r="H30" s="147">
        <v>0.41126799886327947</v>
      </c>
      <c r="I30" s="266"/>
      <c r="J30" s="266"/>
      <c r="K30" s="266"/>
      <c r="L30" s="147">
        <v>0.41142681232192746</v>
      </c>
      <c r="M30" s="266"/>
      <c r="N30" s="266"/>
      <c r="O30" s="266"/>
      <c r="P30" s="147">
        <v>0.40066708614687774</v>
      </c>
      <c r="Q30" s="266"/>
      <c r="R30" s="266"/>
      <c r="S30" s="266"/>
      <c r="T30" s="147">
        <v>0.39152519218090298</v>
      </c>
      <c r="U30" s="266"/>
      <c r="V30" s="266"/>
      <c r="W30" s="266"/>
      <c r="X30" s="106">
        <v>3.8615564324717688E-4</v>
      </c>
      <c r="Y30" s="106">
        <v>-4.8372200218813499E-2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59" priority="1" operator="notEqual">
      <formula>""" """</formula>
    </cfRule>
    <cfRule type="cellIs" dxfId="5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53.28515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0.85546875" style="82" customWidth="1"/>
    <col min="25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588</v>
      </c>
    </row>
    <row r="3" spans="1:25" ht="15.75">
      <c r="A3" s="84" t="s">
        <v>104</v>
      </c>
    </row>
    <row r="4" spans="1:25" ht="15.75">
      <c r="A4" s="87" t="s">
        <v>73</v>
      </c>
      <c r="B4" s="349" t="s">
        <v>588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247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0.34957675721912235</v>
      </c>
      <c r="E8" s="257">
        <v>7</v>
      </c>
      <c r="F8" s="257">
        <v>8</v>
      </c>
      <c r="G8" s="257">
        <v>12</v>
      </c>
      <c r="H8" s="147">
        <v>0.41395804578098611</v>
      </c>
      <c r="I8" s="257">
        <v>8</v>
      </c>
      <c r="J8" s="257">
        <v>10</v>
      </c>
      <c r="K8" s="257">
        <v>14</v>
      </c>
      <c r="L8" s="147">
        <v>0.35760789678640642</v>
      </c>
      <c r="M8" s="257">
        <v>6</v>
      </c>
      <c r="N8" s="257">
        <v>8</v>
      </c>
      <c r="O8" s="257">
        <v>12</v>
      </c>
      <c r="P8" s="147">
        <v>0.40771649597491449</v>
      </c>
      <c r="Q8" s="257">
        <v>8</v>
      </c>
      <c r="R8" s="257">
        <v>10</v>
      </c>
      <c r="S8" s="257">
        <v>14</v>
      </c>
      <c r="T8" s="147">
        <v>0.36841411326629597</v>
      </c>
      <c r="U8" s="257">
        <v>6</v>
      </c>
      <c r="V8" s="257">
        <v>8</v>
      </c>
      <c r="W8" s="257">
        <v>12</v>
      </c>
      <c r="X8" s="97">
        <v>-0.13612526575795314</v>
      </c>
      <c r="Y8" s="97">
        <v>3.0218058876770204E-2</v>
      </c>
    </row>
    <row r="9" spans="1:25" ht="28.35" customHeight="1">
      <c r="A9" s="76" t="s">
        <v>7</v>
      </c>
      <c r="B9" s="343"/>
      <c r="C9" s="96" t="s">
        <v>552</v>
      </c>
      <c r="D9" s="147">
        <v>0.25187557179630882</v>
      </c>
      <c r="E9" s="257">
        <v>3</v>
      </c>
      <c r="F9" s="257">
        <v>3</v>
      </c>
      <c r="G9" s="257">
        <v>3</v>
      </c>
      <c r="H9" s="147">
        <v>0.16834459605400362</v>
      </c>
      <c r="I9" s="257">
        <v>1</v>
      </c>
      <c r="J9" s="257">
        <v>1</v>
      </c>
      <c r="K9" s="257">
        <v>1</v>
      </c>
      <c r="L9" s="147">
        <v>0.19639910308186212</v>
      </c>
      <c r="M9" s="257">
        <v>4</v>
      </c>
      <c r="N9" s="257">
        <v>4</v>
      </c>
      <c r="O9" s="257">
        <v>6</v>
      </c>
      <c r="P9" s="147">
        <v>0.11649851751083946</v>
      </c>
      <c r="Q9" s="257">
        <v>2</v>
      </c>
      <c r="R9" s="257">
        <v>2</v>
      </c>
      <c r="S9" s="257">
        <v>2</v>
      </c>
      <c r="T9" s="147">
        <v>0.11087946462277336</v>
      </c>
      <c r="U9" s="257">
        <v>1</v>
      </c>
      <c r="V9" s="257">
        <v>1</v>
      </c>
      <c r="W9" s="257">
        <v>1</v>
      </c>
      <c r="X9" s="97">
        <v>0.16664928774345</v>
      </c>
      <c r="Y9" s="97">
        <v>-0.43543802958938604</v>
      </c>
    </row>
    <row r="10" spans="1:25" ht="28.35" customHeight="1">
      <c r="A10" s="76" t="s">
        <v>8</v>
      </c>
      <c r="B10" s="343"/>
      <c r="C10" s="96" t="s">
        <v>553</v>
      </c>
      <c r="D10" s="147">
        <v>0.38124397366611845</v>
      </c>
      <c r="E10" s="257">
        <v>8</v>
      </c>
      <c r="F10" s="257">
        <v>9</v>
      </c>
      <c r="G10" s="257">
        <v>13</v>
      </c>
      <c r="H10" s="147">
        <v>0.34551135577446751</v>
      </c>
      <c r="I10" s="257">
        <v>7</v>
      </c>
      <c r="J10" s="257">
        <v>9</v>
      </c>
      <c r="K10" s="257">
        <v>13</v>
      </c>
      <c r="L10" s="147">
        <v>0.35962968848987559</v>
      </c>
      <c r="M10" s="257">
        <v>7</v>
      </c>
      <c r="N10" s="257">
        <v>9</v>
      </c>
      <c r="O10" s="257">
        <v>13</v>
      </c>
      <c r="P10" s="147">
        <v>0.36721520431606525</v>
      </c>
      <c r="Q10" s="257">
        <v>6</v>
      </c>
      <c r="R10" s="257">
        <v>8</v>
      </c>
      <c r="S10" s="257">
        <v>12</v>
      </c>
      <c r="T10" s="147">
        <v>0.37856797650302854</v>
      </c>
      <c r="U10" s="257">
        <v>7</v>
      </c>
      <c r="V10" s="257">
        <v>9</v>
      </c>
      <c r="W10" s="257">
        <v>13</v>
      </c>
      <c r="X10" s="97">
        <v>4.0862138043948448E-2</v>
      </c>
      <c r="Y10" s="97">
        <v>5.2660524476377146E-2</v>
      </c>
    </row>
    <row r="11" spans="1:25" ht="28.35" customHeight="1">
      <c r="A11" s="76" t="s">
        <v>9</v>
      </c>
      <c r="B11" s="343"/>
      <c r="C11" s="96" t="s">
        <v>554</v>
      </c>
      <c r="D11" s="147">
        <v>0.25543331243670431</v>
      </c>
      <c r="E11" s="257">
        <v>4</v>
      </c>
      <c r="F11" s="257">
        <v>4</v>
      </c>
      <c r="G11" s="257">
        <v>4</v>
      </c>
      <c r="H11" s="147">
        <v>0.22201724571679338</v>
      </c>
      <c r="I11" s="257">
        <v>4</v>
      </c>
      <c r="J11" s="257">
        <v>4</v>
      </c>
      <c r="K11" s="257">
        <v>4</v>
      </c>
      <c r="L11" s="147">
        <v>9.7239523704704747E-2</v>
      </c>
      <c r="M11" s="257">
        <v>1</v>
      </c>
      <c r="N11" s="257">
        <v>1</v>
      </c>
      <c r="O11" s="257">
        <v>2</v>
      </c>
      <c r="P11" s="147">
        <v>0.10187236075054928</v>
      </c>
      <c r="Q11" s="257">
        <v>1</v>
      </c>
      <c r="R11" s="257">
        <v>1</v>
      </c>
      <c r="S11" s="257">
        <v>1</v>
      </c>
      <c r="T11" s="147">
        <v>0.28223459304909349</v>
      </c>
      <c r="U11" s="257">
        <v>5</v>
      </c>
      <c r="V11" s="257">
        <v>6</v>
      </c>
      <c r="W11" s="257">
        <v>10</v>
      </c>
      <c r="X11" s="97">
        <v>-0.56201815137935673</v>
      </c>
      <c r="Y11" s="97">
        <v>1.9024678679646607</v>
      </c>
    </row>
    <row r="12" spans="1:25" ht="28.35" customHeight="1">
      <c r="A12" s="76" t="s">
        <v>10</v>
      </c>
      <c r="B12" s="343"/>
      <c r="C12" s="96" t="s">
        <v>555</v>
      </c>
      <c r="D12" s="147">
        <v>0.23675569994196424</v>
      </c>
      <c r="E12" s="257">
        <v>2</v>
      </c>
      <c r="F12" s="257">
        <v>2</v>
      </c>
      <c r="G12" s="257">
        <v>2</v>
      </c>
      <c r="H12" s="147">
        <v>0.17229025706591944</v>
      </c>
      <c r="I12" s="257">
        <v>2</v>
      </c>
      <c r="J12" s="257">
        <v>2</v>
      </c>
      <c r="K12" s="257">
        <v>2</v>
      </c>
      <c r="L12" s="147">
        <v>0.15267832461228176</v>
      </c>
      <c r="M12" s="257">
        <v>3</v>
      </c>
      <c r="N12" s="257">
        <v>3</v>
      </c>
      <c r="O12" s="257">
        <v>4</v>
      </c>
      <c r="P12" s="147">
        <v>0.14898371828383505</v>
      </c>
      <c r="Q12" s="257">
        <v>4</v>
      </c>
      <c r="R12" s="257">
        <v>4</v>
      </c>
      <c r="S12" s="257">
        <v>4</v>
      </c>
      <c r="T12" s="147">
        <v>0.13875543739133689</v>
      </c>
      <c r="U12" s="257">
        <v>2</v>
      </c>
      <c r="V12" s="257">
        <v>2</v>
      </c>
      <c r="W12" s="257">
        <v>2</v>
      </c>
      <c r="X12" s="97">
        <v>-0.11383076900357758</v>
      </c>
      <c r="Y12" s="97">
        <v>-9.1190987694561576E-2</v>
      </c>
    </row>
    <row r="13" spans="1:25" ht="28.35" customHeight="1">
      <c r="A13" s="76" t="s">
        <v>11</v>
      </c>
      <c r="B13" s="343"/>
      <c r="C13" s="96" t="s">
        <v>556</v>
      </c>
      <c r="D13" s="147">
        <v>0.28292889689519984</v>
      </c>
      <c r="E13" s="257">
        <v>6</v>
      </c>
      <c r="F13" s="257">
        <v>6</v>
      </c>
      <c r="G13" s="257">
        <v>8</v>
      </c>
      <c r="H13" s="147">
        <v>0.32869736862236604</v>
      </c>
      <c r="I13" s="257">
        <v>6</v>
      </c>
      <c r="J13" s="257">
        <v>8</v>
      </c>
      <c r="K13" s="257">
        <v>12</v>
      </c>
      <c r="L13" s="147">
        <v>0.33767354142784833</v>
      </c>
      <c r="M13" s="257">
        <v>5</v>
      </c>
      <c r="N13" s="257">
        <v>7</v>
      </c>
      <c r="O13" s="257">
        <v>11</v>
      </c>
      <c r="P13" s="147">
        <v>0.26947582800252895</v>
      </c>
      <c r="Q13" s="257">
        <v>5</v>
      </c>
      <c r="R13" s="257">
        <v>7</v>
      </c>
      <c r="S13" s="257">
        <v>11</v>
      </c>
      <c r="T13" s="147">
        <v>0.19895718404383528</v>
      </c>
      <c r="U13" s="257">
        <v>3</v>
      </c>
      <c r="V13" s="257">
        <v>3</v>
      </c>
      <c r="W13" s="257">
        <v>5</v>
      </c>
      <c r="X13" s="97">
        <v>2.7308319634876232E-2</v>
      </c>
      <c r="Y13" s="97">
        <v>-0.41080019712960836</v>
      </c>
    </row>
    <row r="14" spans="1:25" ht="28.35" customHeight="1">
      <c r="A14" s="76" t="s">
        <v>13</v>
      </c>
      <c r="B14" s="343"/>
      <c r="C14" s="96" t="s">
        <v>557</v>
      </c>
      <c r="D14" s="147">
        <v>0.21390957919991194</v>
      </c>
      <c r="E14" s="257">
        <v>1</v>
      </c>
      <c r="F14" s="257">
        <v>1</v>
      </c>
      <c r="G14" s="257">
        <v>1</v>
      </c>
      <c r="H14" s="147">
        <v>0.18842562785919559</v>
      </c>
      <c r="I14" s="257">
        <v>3</v>
      </c>
      <c r="J14" s="257">
        <v>3</v>
      </c>
      <c r="K14" s="257">
        <v>3</v>
      </c>
      <c r="L14" s="147">
        <v>0.1240264713500218</v>
      </c>
      <c r="M14" s="257">
        <v>2</v>
      </c>
      <c r="N14" s="257">
        <v>2</v>
      </c>
      <c r="O14" s="257">
        <v>3</v>
      </c>
      <c r="P14" s="147">
        <v>0.13963795632166454</v>
      </c>
      <c r="Q14" s="257">
        <v>3</v>
      </c>
      <c r="R14" s="257">
        <v>3</v>
      </c>
      <c r="S14" s="257">
        <v>3</v>
      </c>
      <c r="T14" s="147">
        <v>0.1995166370465771</v>
      </c>
      <c r="U14" s="257">
        <v>4</v>
      </c>
      <c r="V14" s="257">
        <v>4</v>
      </c>
      <c r="W14" s="257">
        <v>6</v>
      </c>
      <c r="X14" s="97">
        <v>-0.3417749339134335</v>
      </c>
      <c r="Y14" s="97">
        <v>0.60866172257300155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0.27419850734632806</v>
      </c>
      <c r="E15" s="258">
        <v>5</v>
      </c>
      <c r="F15" s="258">
        <v>5</v>
      </c>
      <c r="G15" s="258">
        <v>6</v>
      </c>
      <c r="H15" s="148">
        <v>0.27419854248052472</v>
      </c>
      <c r="I15" s="258">
        <v>5</v>
      </c>
      <c r="J15" s="258">
        <v>6</v>
      </c>
      <c r="K15" s="258">
        <v>10</v>
      </c>
      <c r="L15" s="148">
        <v>0.37617807596528574</v>
      </c>
      <c r="M15" s="258">
        <v>8</v>
      </c>
      <c r="N15" s="258">
        <v>10</v>
      </c>
      <c r="O15" s="258">
        <v>14</v>
      </c>
      <c r="P15" s="148">
        <v>0.37617807596528574</v>
      </c>
      <c r="Q15" s="258">
        <v>7</v>
      </c>
      <c r="R15" s="258">
        <v>9</v>
      </c>
      <c r="S15" s="258">
        <v>13</v>
      </c>
      <c r="T15" s="148">
        <v>0.40913936876360629</v>
      </c>
      <c r="U15" s="258">
        <v>8</v>
      </c>
      <c r="V15" s="258">
        <v>10</v>
      </c>
      <c r="W15" s="258">
        <v>14</v>
      </c>
      <c r="X15" s="99">
        <v>0.37191858338198225</v>
      </c>
      <c r="Y15" s="99">
        <v>8.7621514660950917E-2</v>
      </c>
    </row>
    <row r="16" spans="1:25" ht="28.35" customHeight="1" thickTop="1">
      <c r="A16" s="76" t="s">
        <v>3</v>
      </c>
      <c r="C16" s="100" t="s">
        <v>559</v>
      </c>
      <c r="D16" s="149">
        <v>0.33107030893565198</v>
      </c>
      <c r="E16" s="259"/>
      <c r="F16" s="260">
        <v>7</v>
      </c>
      <c r="G16" s="260">
        <v>11</v>
      </c>
      <c r="H16" s="149">
        <v>0.27225129458739772</v>
      </c>
      <c r="I16" s="259"/>
      <c r="J16" s="260">
        <v>5</v>
      </c>
      <c r="K16" s="260">
        <v>9</v>
      </c>
      <c r="L16" s="149">
        <v>0.24472917394917751</v>
      </c>
      <c r="M16" s="259"/>
      <c r="N16" s="260">
        <v>6</v>
      </c>
      <c r="O16" s="260">
        <v>8</v>
      </c>
      <c r="P16" s="149">
        <v>0.21228415034097287</v>
      </c>
      <c r="Q16" s="259"/>
      <c r="R16" s="260">
        <v>6</v>
      </c>
      <c r="S16" s="260">
        <v>8</v>
      </c>
      <c r="T16" s="149">
        <v>0.2850151025935122</v>
      </c>
      <c r="U16" s="259"/>
      <c r="V16" s="260">
        <v>7</v>
      </c>
      <c r="W16" s="260">
        <v>11</v>
      </c>
      <c r="X16" s="101">
        <v>-0.10109087150505758</v>
      </c>
      <c r="Y16" s="101">
        <v>0.16461432854221458</v>
      </c>
    </row>
    <row r="17" spans="1:25" ht="28.35" customHeight="1">
      <c r="A17" s="76" t="s">
        <v>12</v>
      </c>
      <c r="C17" s="96" t="s">
        <v>560</v>
      </c>
      <c r="D17" s="147">
        <v>0.41651064957536849</v>
      </c>
      <c r="E17" s="261"/>
      <c r="F17" s="257">
        <v>10</v>
      </c>
      <c r="G17" s="257">
        <v>14</v>
      </c>
      <c r="H17" s="147">
        <v>0.27491306180545538</v>
      </c>
      <c r="I17" s="261"/>
      <c r="J17" s="257">
        <v>7</v>
      </c>
      <c r="K17" s="257">
        <v>11</v>
      </c>
      <c r="L17" s="147">
        <v>0.23405277012320341</v>
      </c>
      <c r="M17" s="261"/>
      <c r="N17" s="257">
        <v>5</v>
      </c>
      <c r="O17" s="257">
        <v>7</v>
      </c>
      <c r="P17" s="147">
        <v>0.19866485534968736</v>
      </c>
      <c r="Q17" s="261"/>
      <c r="R17" s="257">
        <v>5</v>
      </c>
      <c r="S17" s="257">
        <v>7</v>
      </c>
      <c r="T17" s="147">
        <v>0.20181467512624462</v>
      </c>
      <c r="U17" s="261"/>
      <c r="V17" s="257">
        <v>5</v>
      </c>
      <c r="W17" s="257">
        <v>7</v>
      </c>
      <c r="X17" s="97">
        <v>-0.14862986652546584</v>
      </c>
      <c r="Y17" s="97">
        <v>-0.13773857485211105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0.30838548067457661</v>
      </c>
      <c r="E20" s="259"/>
      <c r="F20" s="260">
        <v>3</v>
      </c>
      <c r="G20" s="260">
        <v>10</v>
      </c>
      <c r="H20" s="149">
        <v>0.25635105635397226</v>
      </c>
      <c r="I20" s="259"/>
      <c r="J20" s="260">
        <v>3</v>
      </c>
      <c r="K20" s="260">
        <v>8</v>
      </c>
      <c r="L20" s="149">
        <v>0.25485509330947237</v>
      </c>
      <c r="M20" s="259"/>
      <c r="N20" s="260">
        <v>3</v>
      </c>
      <c r="O20" s="260">
        <v>10</v>
      </c>
      <c r="P20" s="149">
        <v>0.2521444400852223</v>
      </c>
      <c r="Q20" s="259"/>
      <c r="R20" s="260">
        <v>3</v>
      </c>
      <c r="S20" s="260">
        <v>10</v>
      </c>
      <c r="T20" s="149">
        <v>0.22449776009879988</v>
      </c>
      <c r="U20" s="259"/>
      <c r="V20" s="260">
        <v>2</v>
      </c>
      <c r="W20" s="260">
        <v>8</v>
      </c>
      <c r="X20" s="101">
        <v>-5.835603198897088E-3</v>
      </c>
      <c r="Y20" s="101">
        <v>-0.11911605460366204</v>
      </c>
    </row>
    <row r="21" spans="1:25" ht="28.35" customHeight="1">
      <c r="A21" s="76" t="s">
        <v>14</v>
      </c>
      <c r="C21" s="96" t="s">
        <v>562</v>
      </c>
      <c r="D21" s="147">
        <v>0.27712396618315294</v>
      </c>
      <c r="E21" s="261"/>
      <c r="F21" s="257">
        <v>1</v>
      </c>
      <c r="G21" s="257">
        <v>7</v>
      </c>
      <c r="H21" s="147">
        <v>0.23403992257467882</v>
      </c>
      <c r="I21" s="261"/>
      <c r="J21" s="257">
        <v>2</v>
      </c>
      <c r="K21" s="257">
        <v>6</v>
      </c>
      <c r="L21" s="147">
        <v>9.0531681015355182E-3</v>
      </c>
      <c r="M21" s="261"/>
      <c r="N21" s="257">
        <v>1</v>
      </c>
      <c r="O21" s="257">
        <v>1</v>
      </c>
      <c r="P21" s="147">
        <v>0.17120850520134004</v>
      </c>
      <c r="Q21" s="261"/>
      <c r="R21" s="257">
        <v>1</v>
      </c>
      <c r="S21" s="257">
        <v>5</v>
      </c>
      <c r="T21" s="147">
        <v>0.25588720505917822</v>
      </c>
      <c r="U21" s="261"/>
      <c r="V21" s="257">
        <v>3</v>
      </c>
      <c r="W21" s="257">
        <v>9</v>
      </c>
      <c r="X21" s="97">
        <v>-0.96131784696413591</v>
      </c>
      <c r="Y21" s="97">
        <v>27.264934682454079</v>
      </c>
    </row>
    <row r="22" spans="1:25" ht="28.35" customHeight="1">
      <c r="A22" s="76" t="s">
        <v>15</v>
      </c>
      <c r="C22" s="96" t="s">
        <v>563</v>
      </c>
      <c r="D22" s="147">
        <v>0.30645129688963624</v>
      </c>
      <c r="E22" s="261"/>
      <c r="F22" s="257">
        <v>2</v>
      </c>
      <c r="G22" s="257">
        <v>9</v>
      </c>
      <c r="H22" s="147">
        <v>0.23245229703593609</v>
      </c>
      <c r="I22" s="261"/>
      <c r="J22" s="257">
        <v>1</v>
      </c>
      <c r="K22" s="257">
        <v>5</v>
      </c>
      <c r="L22" s="147">
        <v>0.1823358037727652</v>
      </c>
      <c r="M22" s="261"/>
      <c r="N22" s="257">
        <v>2</v>
      </c>
      <c r="O22" s="257">
        <v>5</v>
      </c>
      <c r="P22" s="147">
        <v>0.18460279181174791</v>
      </c>
      <c r="Q22" s="261"/>
      <c r="R22" s="257">
        <v>2</v>
      </c>
      <c r="S22" s="257">
        <v>6</v>
      </c>
      <c r="T22" s="147">
        <v>0.17681104279792398</v>
      </c>
      <c r="U22" s="261"/>
      <c r="V22" s="257">
        <v>1</v>
      </c>
      <c r="W22" s="257">
        <v>3</v>
      </c>
      <c r="X22" s="97">
        <v>-0.21559904506094474</v>
      </c>
      <c r="Y22" s="97">
        <v>-3.0299923879604118E-2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0.26967749526026386</v>
      </c>
      <c r="E25" s="259"/>
      <c r="F25" s="259"/>
      <c r="G25" s="260">
        <v>5</v>
      </c>
      <c r="H25" s="149">
        <v>0.24776807176788232</v>
      </c>
      <c r="I25" s="259"/>
      <c r="J25" s="259"/>
      <c r="K25" s="260">
        <v>7</v>
      </c>
      <c r="L25" s="149">
        <v>0.24921411416808339</v>
      </c>
      <c r="M25" s="259"/>
      <c r="N25" s="259"/>
      <c r="O25" s="260">
        <v>9</v>
      </c>
      <c r="P25" s="149">
        <v>0.21457692568460621</v>
      </c>
      <c r="Q25" s="259"/>
      <c r="R25" s="259"/>
      <c r="S25" s="260">
        <v>9</v>
      </c>
      <c r="T25" s="149">
        <v>0.18038750094414036</v>
      </c>
      <c r="U25" s="259"/>
      <c r="V25" s="259"/>
      <c r="W25" s="260">
        <v>4</v>
      </c>
      <c r="X25" s="101">
        <v>5.836274181266532E-3</v>
      </c>
      <c r="Y25" s="101">
        <v>-0.27617461977904945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0.28356805720985151</v>
      </c>
      <c r="E28" s="265"/>
      <c r="F28" s="265"/>
      <c r="G28" s="265"/>
      <c r="H28" s="149">
        <v>0.24765938344523752</v>
      </c>
      <c r="I28" s="265"/>
      <c r="J28" s="265"/>
      <c r="K28" s="265"/>
      <c r="L28" s="149">
        <v>0.2180780090811823</v>
      </c>
      <c r="M28" s="265"/>
      <c r="N28" s="265"/>
      <c r="O28" s="265"/>
      <c r="P28" s="149">
        <v>0.21267550487393133</v>
      </c>
      <c r="Q28" s="265"/>
      <c r="R28" s="265"/>
      <c r="S28" s="265"/>
      <c r="T28" s="149">
        <v>0.20410776689326215</v>
      </c>
      <c r="U28" s="265"/>
      <c r="V28" s="265"/>
      <c r="W28" s="265"/>
      <c r="X28" s="105">
        <v>-0.1194437858664712</v>
      </c>
      <c r="Y28" s="105">
        <v>-6.406075627148422E-2</v>
      </c>
    </row>
    <row r="29" spans="1:25" ht="28.35" customHeight="1">
      <c r="C29" s="96" t="s">
        <v>28</v>
      </c>
      <c r="D29" s="147">
        <v>0.28002643153917639</v>
      </c>
      <c r="E29" s="266"/>
      <c r="F29" s="266"/>
      <c r="G29" s="266"/>
      <c r="H29" s="147">
        <v>0.25205956406092728</v>
      </c>
      <c r="I29" s="266"/>
      <c r="J29" s="266"/>
      <c r="K29" s="266"/>
      <c r="L29" s="147">
        <v>0.23939097203619047</v>
      </c>
      <c r="M29" s="266"/>
      <c r="N29" s="266"/>
      <c r="O29" s="266"/>
      <c r="P29" s="147">
        <v>0.20547450284533011</v>
      </c>
      <c r="Q29" s="266"/>
      <c r="R29" s="266"/>
      <c r="S29" s="266"/>
      <c r="T29" s="147">
        <v>0.21315621761252224</v>
      </c>
      <c r="U29" s="266"/>
      <c r="V29" s="266"/>
      <c r="W29" s="266"/>
      <c r="X29" s="106">
        <v>-5.0260310779854267E-2</v>
      </c>
      <c r="Y29" s="106">
        <v>-0.10958957307588912</v>
      </c>
    </row>
    <row r="30" spans="1:25" ht="28.35" customHeight="1">
      <c r="C30" s="96" t="s">
        <v>29</v>
      </c>
      <c r="D30" s="147">
        <v>0.26481590989151615</v>
      </c>
      <c r="E30" s="266"/>
      <c r="F30" s="266"/>
      <c r="G30" s="266"/>
      <c r="H30" s="147">
        <v>0.24810789409865905</v>
      </c>
      <c r="I30" s="266"/>
      <c r="J30" s="266"/>
      <c r="K30" s="266"/>
      <c r="L30" s="147">
        <v>0.26703632225485524</v>
      </c>
      <c r="M30" s="266"/>
      <c r="N30" s="266"/>
      <c r="O30" s="266"/>
      <c r="P30" s="147">
        <v>0.209229773143182</v>
      </c>
      <c r="Q30" s="266"/>
      <c r="R30" s="266"/>
      <c r="S30" s="266"/>
      <c r="T30" s="147">
        <v>0.24087561504783528</v>
      </c>
      <c r="U30" s="266"/>
      <c r="V30" s="266"/>
      <c r="W30" s="266"/>
      <c r="X30" s="106">
        <v>7.6291116108822221E-2</v>
      </c>
      <c r="Y30" s="106">
        <v>-9.7966849551098134E-2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57" priority="1" operator="notEqual">
      <formula>""" """</formula>
    </cfRule>
    <cfRule type="cellIs" dxfId="5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59.57031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587</v>
      </c>
    </row>
    <row r="3" spans="1:25" ht="15.75">
      <c r="A3" s="84" t="s">
        <v>104</v>
      </c>
    </row>
    <row r="4" spans="1:25" ht="15.75">
      <c r="A4" s="87" t="s">
        <v>74</v>
      </c>
      <c r="B4" s="349" t="s">
        <v>587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248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0.74483156361258795</v>
      </c>
      <c r="E8" s="257">
        <v>8</v>
      </c>
      <c r="F8" s="257">
        <v>10</v>
      </c>
      <c r="G8" s="257">
        <v>14</v>
      </c>
      <c r="H8" s="147">
        <v>0.74039278049863533</v>
      </c>
      <c r="I8" s="257">
        <v>8</v>
      </c>
      <c r="J8" s="257">
        <v>10</v>
      </c>
      <c r="K8" s="257">
        <v>13</v>
      </c>
      <c r="L8" s="147">
        <v>0.74950528901530955</v>
      </c>
      <c r="M8" s="257">
        <v>8</v>
      </c>
      <c r="N8" s="257">
        <v>10</v>
      </c>
      <c r="O8" s="257">
        <v>14</v>
      </c>
      <c r="P8" s="147">
        <v>0.74381286376770794</v>
      </c>
      <c r="Q8" s="257">
        <v>8</v>
      </c>
      <c r="R8" s="257">
        <v>10</v>
      </c>
      <c r="S8" s="257">
        <v>13</v>
      </c>
      <c r="T8" s="147">
        <v>0.73644599124831367</v>
      </c>
      <c r="U8" s="257">
        <v>8</v>
      </c>
      <c r="V8" s="257">
        <v>10</v>
      </c>
      <c r="W8" s="257">
        <v>13</v>
      </c>
      <c r="X8" s="97">
        <v>1.2307667979335468E-2</v>
      </c>
      <c r="Y8" s="97">
        <v>-1.7423890075749848E-2</v>
      </c>
    </row>
    <row r="9" spans="1:25" ht="28.35" customHeight="1">
      <c r="A9" s="76" t="s">
        <v>7</v>
      </c>
      <c r="B9" s="343"/>
      <c r="C9" s="96" t="s">
        <v>552</v>
      </c>
      <c r="D9" s="147">
        <v>0.65859219625916476</v>
      </c>
      <c r="E9" s="257">
        <v>6</v>
      </c>
      <c r="F9" s="257">
        <v>7</v>
      </c>
      <c r="G9" s="257">
        <v>9</v>
      </c>
      <c r="H9" s="147">
        <v>0.64616021238323729</v>
      </c>
      <c r="I9" s="257">
        <v>7</v>
      </c>
      <c r="J9" s="257">
        <v>9</v>
      </c>
      <c r="K9" s="257">
        <v>10</v>
      </c>
      <c r="L9" s="147">
        <v>0.65013069611490137</v>
      </c>
      <c r="M9" s="257">
        <v>7</v>
      </c>
      <c r="N9" s="257">
        <v>8</v>
      </c>
      <c r="O9" s="257">
        <v>10</v>
      </c>
      <c r="P9" s="147">
        <v>0.65965865015014957</v>
      </c>
      <c r="Q9" s="257">
        <v>7</v>
      </c>
      <c r="R9" s="257">
        <v>9</v>
      </c>
      <c r="S9" s="257">
        <v>9</v>
      </c>
      <c r="T9" s="147">
        <v>0.65219977929023576</v>
      </c>
      <c r="U9" s="257">
        <v>7</v>
      </c>
      <c r="V9" s="257">
        <v>8</v>
      </c>
      <c r="W9" s="257">
        <v>9</v>
      </c>
      <c r="X9" s="97">
        <v>6.1447357103894262E-3</v>
      </c>
      <c r="Y9" s="97">
        <v>3.1825649637817754E-3</v>
      </c>
    </row>
    <row r="10" spans="1:25" ht="28.35" customHeight="1">
      <c r="A10" s="76" t="s">
        <v>8</v>
      </c>
      <c r="B10" s="343"/>
      <c r="C10" s="96" t="s">
        <v>553</v>
      </c>
      <c r="D10" s="147">
        <v>0.54451130236090328</v>
      </c>
      <c r="E10" s="257">
        <v>1</v>
      </c>
      <c r="F10" s="257">
        <v>1</v>
      </c>
      <c r="G10" s="257">
        <v>1</v>
      </c>
      <c r="H10" s="147">
        <v>0.59312888980922829</v>
      </c>
      <c r="I10" s="257">
        <v>2</v>
      </c>
      <c r="J10" s="257">
        <v>4</v>
      </c>
      <c r="K10" s="257">
        <v>4</v>
      </c>
      <c r="L10" s="147">
        <v>0.60154478435869396</v>
      </c>
      <c r="M10" s="257">
        <v>4</v>
      </c>
      <c r="N10" s="257">
        <v>5</v>
      </c>
      <c r="O10" s="257">
        <v>6</v>
      </c>
      <c r="P10" s="147">
        <v>0.60379520646843421</v>
      </c>
      <c r="Q10" s="257">
        <v>4</v>
      </c>
      <c r="R10" s="257">
        <v>6</v>
      </c>
      <c r="S10" s="257">
        <v>6</v>
      </c>
      <c r="T10" s="147">
        <v>0.60550675356078942</v>
      </c>
      <c r="U10" s="257">
        <v>6</v>
      </c>
      <c r="V10" s="257">
        <v>7</v>
      </c>
      <c r="W10" s="257">
        <v>7</v>
      </c>
      <c r="X10" s="97">
        <v>1.4188981002379641E-2</v>
      </c>
      <c r="Y10" s="97">
        <v>6.5863245848258867E-3</v>
      </c>
    </row>
    <row r="11" spans="1:25" ht="28.35" customHeight="1">
      <c r="A11" s="76" t="s">
        <v>9</v>
      </c>
      <c r="B11" s="343"/>
      <c r="C11" s="96" t="s">
        <v>554</v>
      </c>
      <c r="D11" s="147">
        <v>0.62826216578445027</v>
      </c>
      <c r="E11" s="257">
        <v>3</v>
      </c>
      <c r="F11" s="257">
        <v>4</v>
      </c>
      <c r="G11" s="257">
        <v>5</v>
      </c>
      <c r="H11" s="147">
        <v>0.60714006090524819</v>
      </c>
      <c r="I11" s="257">
        <v>4</v>
      </c>
      <c r="J11" s="257">
        <v>6</v>
      </c>
      <c r="K11" s="257">
        <v>6</v>
      </c>
      <c r="L11" s="147">
        <v>0.61112782727590387</v>
      </c>
      <c r="M11" s="257">
        <v>5</v>
      </c>
      <c r="N11" s="257">
        <v>6</v>
      </c>
      <c r="O11" s="257">
        <v>8</v>
      </c>
      <c r="P11" s="147">
        <v>0.61005305895340833</v>
      </c>
      <c r="Q11" s="257">
        <v>5</v>
      </c>
      <c r="R11" s="257">
        <v>7</v>
      </c>
      <c r="S11" s="257">
        <v>7</v>
      </c>
      <c r="T11" s="147">
        <v>0.53272070135207927</v>
      </c>
      <c r="U11" s="257">
        <v>1</v>
      </c>
      <c r="V11" s="257">
        <v>1</v>
      </c>
      <c r="W11" s="257">
        <v>1</v>
      </c>
      <c r="X11" s="97">
        <v>6.568116036866245E-3</v>
      </c>
      <c r="Y11" s="97">
        <v>-0.12829906023642157</v>
      </c>
    </row>
    <row r="12" spans="1:25" ht="28.35" customHeight="1">
      <c r="A12" s="76" t="s">
        <v>10</v>
      </c>
      <c r="B12" s="343"/>
      <c r="C12" s="96" t="s">
        <v>555</v>
      </c>
      <c r="D12" s="147">
        <v>0.62886483584653885</v>
      </c>
      <c r="E12" s="257">
        <v>4</v>
      </c>
      <c r="F12" s="257">
        <v>5</v>
      </c>
      <c r="G12" s="257">
        <v>6</v>
      </c>
      <c r="H12" s="147">
        <v>0.59734267349140846</v>
      </c>
      <c r="I12" s="257">
        <v>3</v>
      </c>
      <c r="J12" s="257">
        <v>5</v>
      </c>
      <c r="K12" s="257">
        <v>5</v>
      </c>
      <c r="L12" s="147">
        <v>0.61118947046992578</v>
      </c>
      <c r="M12" s="257">
        <v>6</v>
      </c>
      <c r="N12" s="257">
        <v>7</v>
      </c>
      <c r="O12" s="257">
        <v>9</v>
      </c>
      <c r="P12" s="147">
        <v>0.56424669381496151</v>
      </c>
      <c r="Q12" s="257">
        <v>2</v>
      </c>
      <c r="R12" s="257">
        <v>2</v>
      </c>
      <c r="S12" s="257">
        <v>2</v>
      </c>
      <c r="T12" s="147">
        <v>0.55943290277788871</v>
      </c>
      <c r="U12" s="257">
        <v>3</v>
      </c>
      <c r="V12" s="257">
        <v>3</v>
      </c>
      <c r="W12" s="257">
        <v>3</v>
      </c>
      <c r="X12" s="97">
        <v>2.3180659264780301E-2</v>
      </c>
      <c r="Y12" s="97">
        <v>-8.4681707052713051E-2</v>
      </c>
    </row>
    <row r="13" spans="1:25" ht="28.35" customHeight="1">
      <c r="A13" s="76" t="s">
        <v>11</v>
      </c>
      <c r="B13" s="343"/>
      <c r="C13" s="96" t="s">
        <v>556</v>
      </c>
      <c r="D13" s="147">
        <v>0.67667336126597177</v>
      </c>
      <c r="E13" s="257">
        <v>7</v>
      </c>
      <c r="F13" s="257">
        <v>9</v>
      </c>
      <c r="G13" s="257">
        <v>11</v>
      </c>
      <c r="H13" s="147">
        <v>0.61939308795766401</v>
      </c>
      <c r="I13" s="257">
        <v>6</v>
      </c>
      <c r="J13" s="257">
        <v>8</v>
      </c>
      <c r="K13" s="257">
        <v>8</v>
      </c>
      <c r="L13" s="147">
        <v>0.58101024168511106</v>
      </c>
      <c r="M13" s="257">
        <v>2</v>
      </c>
      <c r="N13" s="257">
        <v>3</v>
      </c>
      <c r="O13" s="257">
        <v>3</v>
      </c>
      <c r="P13" s="147">
        <v>0.61517757811670093</v>
      </c>
      <c r="Q13" s="257">
        <v>6</v>
      </c>
      <c r="R13" s="257">
        <v>8</v>
      </c>
      <c r="S13" s="257">
        <v>8</v>
      </c>
      <c r="T13" s="147">
        <v>0.59555099646499843</v>
      </c>
      <c r="U13" s="257">
        <v>4</v>
      </c>
      <c r="V13" s="257">
        <v>5</v>
      </c>
      <c r="W13" s="257">
        <v>5</v>
      </c>
      <c r="X13" s="97">
        <v>-6.1968476915222559E-2</v>
      </c>
      <c r="Y13" s="97">
        <v>2.5026675498377893E-2</v>
      </c>
    </row>
    <row r="14" spans="1:25" ht="28.35" customHeight="1">
      <c r="A14" s="76" t="s">
        <v>13</v>
      </c>
      <c r="B14" s="343"/>
      <c r="C14" s="96" t="s">
        <v>557</v>
      </c>
      <c r="D14" s="147">
        <v>0.56190292260036512</v>
      </c>
      <c r="E14" s="257">
        <v>2</v>
      </c>
      <c r="F14" s="257">
        <v>2</v>
      </c>
      <c r="G14" s="257">
        <v>2</v>
      </c>
      <c r="H14" s="147">
        <v>0.57466302336638653</v>
      </c>
      <c r="I14" s="257">
        <v>1</v>
      </c>
      <c r="J14" s="257">
        <v>2</v>
      </c>
      <c r="K14" s="257">
        <v>2</v>
      </c>
      <c r="L14" s="147">
        <v>0.58573414877369179</v>
      </c>
      <c r="M14" s="257">
        <v>3</v>
      </c>
      <c r="N14" s="257">
        <v>4</v>
      </c>
      <c r="O14" s="257">
        <v>4</v>
      </c>
      <c r="P14" s="147">
        <v>0.5931981831581925</v>
      </c>
      <c r="Q14" s="257">
        <v>3</v>
      </c>
      <c r="R14" s="257">
        <v>4</v>
      </c>
      <c r="S14" s="257">
        <v>4</v>
      </c>
      <c r="T14" s="147">
        <v>0.60153890215800565</v>
      </c>
      <c r="U14" s="257">
        <v>5</v>
      </c>
      <c r="V14" s="257">
        <v>6</v>
      </c>
      <c r="W14" s="257">
        <v>6</v>
      </c>
      <c r="X14" s="97">
        <v>1.9265421572542518E-2</v>
      </c>
      <c r="Y14" s="97">
        <v>2.6982810234648547E-2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0.63032894854574417</v>
      </c>
      <c r="E15" s="258">
        <v>5</v>
      </c>
      <c r="F15" s="258">
        <v>6</v>
      </c>
      <c r="G15" s="258">
        <v>7</v>
      </c>
      <c r="H15" s="148">
        <v>0.6131440603310111</v>
      </c>
      <c r="I15" s="258">
        <v>5</v>
      </c>
      <c r="J15" s="258">
        <v>7</v>
      </c>
      <c r="K15" s="258">
        <v>7</v>
      </c>
      <c r="L15" s="148">
        <v>0.53205135571916728</v>
      </c>
      <c r="M15" s="258">
        <v>1</v>
      </c>
      <c r="N15" s="258">
        <v>1</v>
      </c>
      <c r="O15" s="258">
        <v>1</v>
      </c>
      <c r="P15" s="148">
        <v>0.53205135571916728</v>
      </c>
      <c r="Q15" s="258">
        <v>1</v>
      </c>
      <c r="R15" s="258">
        <v>1</v>
      </c>
      <c r="S15" s="258">
        <v>1</v>
      </c>
      <c r="T15" s="148">
        <v>0.54300896187971492</v>
      </c>
      <c r="U15" s="258">
        <v>2</v>
      </c>
      <c r="V15" s="258">
        <v>2</v>
      </c>
      <c r="W15" s="258">
        <v>2</v>
      </c>
      <c r="X15" s="99">
        <v>-0.13225718042194723</v>
      </c>
      <c r="Y15" s="99">
        <v>2.0595015956187845E-2</v>
      </c>
    </row>
    <row r="16" spans="1:25" ht="28.35" customHeight="1" thickTop="1">
      <c r="A16" s="76" t="s">
        <v>3</v>
      </c>
      <c r="C16" s="100" t="s">
        <v>559</v>
      </c>
      <c r="D16" s="149">
        <v>0.6708842482835452</v>
      </c>
      <c r="E16" s="259"/>
      <c r="F16" s="260">
        <v>8</v>
      </c>
      <c r="G16" s="260">
        <v>10</v>
      </c>
      <c r="H16" s="149">
        <v>0.57356446119832805</v>
      </c>
      <c r="I16" s="259"/>
      <c r="J16" s="260">
        <v>1</v>
      </c>
      <c r="K16" s="260">
        <v>1</v>
      </c>
      <c r="L16" s="149">
        <v>0.658956661175366</v>
      </c>
      <c r="M16" s="259"/>
      <c r="N16" s="260">
        <v>9</v>
      </c>
      <c r="O16" s="260">
        <v>11</v>
      </c>
      <c r="P16" s="149">
        <v>0.59946538246017067</v>
      </c>
      <c r="Q16" s="259"/>
      <c r="R16" s="260">
        <v>5</v>
      </c>
      <c r="S16" s="260">
        <v>5</v>
      </c>
      <c r="T16" s="149">
        <v>0.70381375614683517</v>
      </c>
      <c r="U16" s="259"/>
      <c r="V16" s="260">
        <v>9</v>
      </c>
      <c r="W16" s="260">
        <v>12</v>
      </c>
      <c r="X16" s="101">
        <v>0.14887986574103818</v>
      </c>
      <c r="Y16" s="101">
        <v>6.807290617786399E-2</v>
      </c>
    </row>
    <row r="17" spans="1:25" ht="28.35" customHeight="1">
      <c r="A17" s="76" t="s">
        <v>12</v>
      </c>
      <c r="C17" s="96" t="s">
        <v>560</v>
      </c>
      <c r="D17" s="147">
        <v>0.60655485984605528</v>
      </c>
      <c r="E17" s="261"/>
      <c r="F17" s="257">
        <v>3</v>
      </c>
      <c r="G17" s="257">
        <v>3</v>
      </c>
      <c r="H17" s="147">
        <v>0.5799094984868064</v>
      </c>
      <c r="I17" s="261"/>
      <c r="J17" s="257">
        <v>3</v>
      </c>
      <c r="K17" s="257">
        <v>3</v>
      </c>
      <c r="L17" s="147">
        <v>0.55834086254575677</v>
      </c>
      <c r="M17" s="261"/>
      <c r="N17" s="257">
        <v>2</v>
      </c>
      <c r="O17" s="257">
        <v>2</v>
      </c>
      <c r="P17" s="147">
        <v>0.57776227904340682</v>
      </c>
      <c r="Q17" s="261"/>
      <c r="R17" s="257">
        <v>3</v>
      </c>
      <c r="S17" s="257">
        <v>3</v>
      </c>
      <c r="T17" s="147">
        <v>0.59005005443561986</v>
      </c>
      <c r="U17" s="261"/>
      <c r="V17" s="257">
        <v>4</v>
      </c>
      <c r="W17" s="257">
        <v>4</v>
      </c>
      <c r="X17" s="97">
        <v>-3.7193106850862079E-2</v>
      </c>
      <c r="Y17" s="97">
        <v>5.6791816642767223E-2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0.62822599049923766</v>
      </c>
      <c r="E20" s="259"/>
      <c r="F20" s="260">
        <v>1</v>
      </c>
      <c r="G20" s="260">
        <v>4</v>
      </c>
      <c r="H20" s="149">
        <v>0.65647916331036804</v>
      </c>
      <c r="I20" s="259"/>
      <c r="J20" s="260">
        <v>1</v>
      </c>
      <c r="K20" s="260">
        <v>11</v>
      </c>
      <c r="L20" s="149">
        <v>0.5982468037006794</v>
      </c>
      <c r="M20" s="259"/>
      <c r="N20" s="260">
        <v>1</v>
      </c>
      <c r="O20" s="260">
        <v>5</v>
      </c>
      <c r="P20" s="149">
        <v>0.67542207583881353</v>
      </c>
      <c r="Q20" s="259"/>
      <c r="R20" s="260">
        <v>1</v>
      </c>
      <c r="S20" s="260">
        <v>11</v>
      </c>
      <c r="T20" s="149">
        <v>0.65762577778123876</v>
      </c>
      <c r="U20" s="259"/>
      <c r="V20" s="260">
        <v>1</v>
      </c>
      <c r="W20" s="260">
        <v>10</v>
      </c>
      <c r="X20" s="101">
        <v>-8.8704048603836294E-2</v>
      </c>
      <c r="Y20" s="101">
        <v>9.9254979238081242E-2</v>
      </c>
    </row>
    <row r="21" spans="1:25" ht="28.35" customHeight="1">
      <c r="A21" s="76" t="s">
        <v>14</v>
      </c>
      <c r="C21" s="96" t="s">
        <v>562</v>
      </c>
      <c r="D21" s="147">
        <v>0.73038979751937427</v>
      </c>
      <c r="E21" s="261"/>
      <c r="F21" s="257">
        <v>3</v>
      </c>
      <c r="G21" s="257">
        <v>13</v>
      </c>
      <c r="H21" s="147">
        <v>0.74568725264164992</v>
      </c>
      <c r="I21" s="261"/>
      <c r="J21" s="257">
        <v>3</v>
      </c>
      <c r="K21" s="257">
        <v>14</v>
      </c>
      <c r="L21" s="147">
        <v>0.74832281784265353</v>
      </c>
      <c r="M21" s="261"/>
      <c r="N21" s="257">
        <v>3</v>
      </c>
      <c r="O21" s="257">
        <v>13</v>
      </c>
      <c r="P21" s="147">
        <v>0.74593569685232231</v>
      </c>
      <c r="Q21" s="261"/>
      <c r="R21" s="257">
        <v>3</v>
      </c>
      <c r="S21" s="257">
        <v>14</v>
      </c>
      <c r="T21" s="147">
        <v>0.7455897689143407</v>
      </c>
      <c r="U21" s="261"/>
      <c r="V21" s="257">
        <v>3</v>
      </c>
      <c r="W21" s="257">
        <v>14</v>
      </c>
      <c r="X21" s="97">
        <v>3.5344109633990151E-3</v>
      </c>
      <c r="Y21" s="97">
        <v>-3.6522325166991054E-3</v>
      </c>
    </row>
    <row r="22" spans="1:25" ht="28.35" customHeight="1">
      <c r="A22" s="76" t="s">
        <v>15</v>
      </c>
      <c r="C22" s="96" t="s">
        <v>563</v>
      </c>
      <c r="D22" s="147">
        <v>0.71533514313366464</v>
      </c>
      <c r="E22" s="261"/>
      <c r="F22" s="257">
        <v>2</v>
      </c>
      <c r="G22" s="257">
        <v>12</v>
      </c>
      <c r="H22" s="147">
        <v>0.71743952301214131</v>
      </c>
      <c r="I22" s="261"/>
      <c r="J22" s="257">
        <v>2</v>
      </c>
      <c r="K22" s="257">
        <v>12</v>
      </c>
      <c r="L22" s="147">
        <v>0.7223703694573218</v>
      </c>
      <c r="M22" s="261"/>
      <c r="N22" s="257">
        <v>2</v>
      </c>
      <c r="O22" s="257">
        <v>12</v>
      </c>
      <c r="P22" s="147">
        <v>0.69522996252741864</v>
      </c>
      <c r="Q22" s="261"/>
      <c r="R22" s="257">
        <v>2</v>
      </c>
      <c r="S22" s="257">
        <v>12</v>
      </c>
      <c r="T22" s="147">
        <v>0.6671472326324307</v>
      </c>
      <c r="U22" s="261"/>
      <c r="V22" s="257">
        <v>2</v>
      </c>
      <c r="W22" s="257">
        <v>11</v>
      </c>
      <c r="X22" s="97">
        <v>6.8728391551089452E-3</v>
      </c>
      <c r="Y22" s="97">
        <v>-7.6447123469886136E-2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0.64383566485818566</v>
      </c>
      <c r="E25" s="259"/>
      <c r="F25" s="259"/>
      <c r="G25" s="260">
        <v>8</v>
      </c>
      <c r="H25" s="149">
        <v>0.64548824965978446</v>
      </c>
      <c r="I25" s="259"/>
      <c r="J25" s="259"/>
      <c r="K25" s="260">
        <v>9</v>
      </c>
      <c r="L25" s="149">
        <v>0.60849264659440483</v>
      </c>
      <c r="M25" s="259"/>
      <c r="N25" s="259"/>
      <c r="O25" s="260">
        <v>7</v>
      </c>
      <c r="P25" s="149">
        <v>0.66831674865492996</v>
      </c>
      <c r="Q25" s="259"/>
      <c r="R25" s="259"/>
      <c r="S25" s="260">
        <v>10</v>
      </c>
      <c r="T25" s="149">
        <v>0.63997405505354055</v>
      </c>
      <c r="U25" s="259"/>
      <c r="V25" s="259"/>
      <c r="W25" s="260">
        <v>8</v>
      </c>
      <c r="X25" s="101">
        <v>-5.7314138692499461E-2</v>
      </c>
      <c r="Y25" s="101">
        <v>5.1736711421789483E-2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0.65209120751102678</v>
      </c>
      <c r="E28" s="265"/>
      <c r="F28" s="265"/>
      <c r="G28" s="265"/>
      <c r="H28" s="149">
        <v>0.65000797618951434</v>
      </c>
      <c r="I28" s="265"/>
      <c r="J28" s="265"/>
      <c r="K28" s="265"/>
      <c r="L28" s="149">
        <v>0.62586754627234509</v>
      </c>
      <c r="M28" s="265"/>
      <c r="N28" s="265"/>
      <c r="O28" s="265"/>
      <c r="P28" s="149">
        <v>0.66083042763445898</v>
      </c>
      <c r="Q28" s="265"/>
      <c r="R28" s="265"/>
      <c r="S28" s="265"/>
      <c r="T28" s="149">
        <v>0.64540279461528993</v>
      </c>
      <c r="U28" s="265"/>
      <c r="V28" s="265"/>
      <c r="W28" s="265"/>
      <c r="X28" s="105">
        <v>-3.7138667218648003E-2</v>
      </c>
      <c r="Y28" s="105">
        <v>3.1213071294871275E-2</v>
      </c>
    </row>
    <row r="29" spans="1:25" ht="28.35" customHeight="1">
      <c r="C29" s="96" t="s">
        <v>28</v>
      </c>
      <c r="D29" s="147">
        <v>0.63708230670196486</v>
      </c>
      <c r="E29" s="266"/>
      <c r="F29" s="266"/>
      <c r="G29" s="266"/>
      <c r="H29" s="147">
        <v>0.61626857414433756</v>
      </c>
      <c r="I29" s="266"/>
      <c r="J29" s="266"/>
      <c r="K29" s="266"/>
      <c r="L29" s="147">
        <v>0.60981023693515435</v>
      </c>
      <c r="M29" s="266"/>
      <c r="N29" s="266"/>
      <c r="O29" s="266"/>
      <c r="P29" s="147">
        <v>0.61261531853505469</v>
      </c>
      <c r="Q29" s="266"/>
      <c r="R29" s="266"/>
      <c r="S29" s="266"/>
      <c r="T29" s="147">
        <v>0.62274040430716493</v>
      </c>
      <c r="U29" s="266"/>
      <c r="V29" s="266"/>
      <c r="W29" s="266"/>
      <c r="X29" s="106">
        <v>-1.0479744514232836E-2</v>
      </c>
      <c r="Y29" s="106">
        <v>2.1203591853420356E-2</v>
      </c>
    </row>
    <row r="30" spans="1:25" ht="28.35" customHeight="1">
      <c r="C30" s="96" t="s">
        <v>29</v>
      </c>
      <c r="D30" s="147">
        <v>0.62959689219614146</v>
      </c>
      <c r="E30" s="266"/>
      <c r="F30" s="266"/>
      <c r="G30" s="266"/>
      <c r="H30" s="147">
        <v>0.61014206061812959</v>
      </c>
      <c r="I30" s="266"/>
      <c r="J30" s="266"/>
      <c r="K30" s="266"/>
      <c r="L30" s="147">
        <v>0.60633630581729892</v>
      </c>
      <c r="M30" s="266"/>
      <c r="N30" s="266"/>
      <c r="O30" s="266"/>
      <c r="P30" s="147">
        <v>0.60692413271092127</v>
      </c>
      <c r="Q30" s="266"/>
      <c r="R30" s="266"/>
      <c r="S30" s="266"/>
      <c r="T30" s="147">
        <v>0.59854494931150204</v>
      </c>
      <c r="U30" s="266"/>
      <c r="V30" s="266"/>
      <c r="W30" s="266"/>
      <c r="X30" s="106">
        <v>-6.2374896708072836E-3</v>
      </c>
      <c r="Y30" s="106">
        <v>-1.2849892759257853E-2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55" priority="1" operator="notEqual">
      <formula>""" """</formula>
    </cfRule>
    <cfRule type="cellIs" dxfId="54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586</v>
      </c>
    </row>
    <row r="3" spans="1:25" ht="15.75">
      <c r="A3" s="84" t="s">
        <v>104</v>
      </c>
    </row>
    <row r="4" spans="1:25" ht="15.75">
      <c r="A4" s="87" t="s">
        <v>75</v>
      </c>
      <c r="B4" s="349" t="s">
        <v>586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249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15.079137365546792</v>
      </c>
      <c r="E8" s="257">
        <v>2</v>
      </c>
      <c r="F8" s="257">
        <v>2</v>
      </c>
      <c r="G8" s="257">
        <v>5</v>
      </c>
      <c r="H8" s="122">
        <v>14.761772393134105</v>
      </c>
      <c r="I8" s="257">
        <v>1</v>
      </c>
      <c r="J8" s="257">
        <v>1</v>
      </c>
      <c r="K8" s="257">
        <v>3</v>
      </c>
      <c r="L8" s="122">
        <v>14.754094427177177</v>
      </c>
      <c r="M8" s="257">
        <v>3</v>
      </c>
      <c r="N8" s="257">
        <v>4</v>
      </c>
      <c r="O8" s="257">
        <v>7</v>
      </c>
      <c r="P8" s="122">
        <v>14.266981491667828</v>
      </c>
      <c r="Q8" s="257">
        <v>2</v>
      </c>
      <c r="R8" s="257">
        <v>2</v>
      </c>
      <c r="S8" s="257">
        <v>4</v>
      </c>
      <c r="T8" s="122">
        <v>14.045604132100451</v>
      </c>
      <c r="U8" s="257">
        <v>2</v>
      </c>
      <c r="V8" s="257">
        <v>2</v>
      </c>
      <c r="W8" s="257">
        <v>3</v>
      </c>
      <c r="X8" s="97">
        <v>-5.2012493841857577E-4</v>
      </c>
      <c r="Y8" s="97">
        <v>-4.8019910579647718E-2</v>
      </c>
    </row>
    <row r="9" spans="1:25" ht="28.35" customHeight="1">
      <c r="A9" s="76" t="s">
        <v>7</v>
      </c>
      <c r="B9" s="343"/>
      <c r="C9" s="96" t="s">
        <v>552</v>
      </c>
      <c r="D9" s="122">
        <v>16.524927041706309</v>
      </c>
      <c r="E9" s="257">
        <v>4</v>
      </c>
      <c r="F9" s="257">
        <v>4</v>
      </c>
      <c r="G9" s="257">
        <v>7</v>
      </c>
      <c r="H9" s="122">
        <v>17.141122225359762</v>
      </c>
      <c r="I9" s="257">
        <v>4</v>
      </c>
      <c r="J9" s="257">
        <v>5</v>
      </c>
      <c r="K9" s="257">
        <v>8</v>
      </c>
      <c r="L9" s="122">
        <v>17.805396641576458</v>
      </c>
      <c r="M9" s="257">
        <v>5</v>
      </c>
      <c r="N9" s="257">
        <v>6</v>
      </c>
      <c r="O9" s="257">
        <v>9</v>
      </c>
      <c r="P9" s="122">
        <v>18.693017071066773</v>
      </c>
      <c r="Q9" s="257">
        <v>4</v>
      </c>
      <c r="R9" s="257">
        <v>6</v>
      </c>
      <c r="S9" s="257">
        <v>9</v>
      </c>
      <c r="T9" s="122">
        <v>19.018159242558458</v>
      </c>
      <c r="U9" s="257">
        <v>4</v>
      </c>
      <c r="V9" s="257">
        <v>6</v>
      </c>
      <c r="W9" s="257">
        <v>9</v>
      </c>
      <c r="X9" s="97">
        <v>3.8753262912618602E-2</v>
      </c>
      <c r="Y9" s="97">
        <v>6.8112080028037258E-2</v>
      </c>
    </row>
    <row r="10" spans="1:25" ht="28.35" customHeight="1">
      <c r="A10" s="76" t="s">
        <v>8</v>
      </c>
      <c r="B10" s="343"/>
      <c r="C10" s="96" t="s">
        <v>553</v>
      </c>
      <c r="D10" s="122">
        <v>19.569404437502111</v>
      </c>
      <c r="E10" s="257">
        <v>6</v>
      </c>
      <c r="F10" s="257">
        <v>8</v>
      </c>
      <c r="G10" s="257">
        <v>11</v>
      </c>
      <c r="H10" s="122">
        <v>18.858493192345353</v>
      </c>
      <c r="I10" s="257">
        <v>5</v>
      </c>
      <c r="J10" s="257">
        <v>7</v>
      </c>
      <c r="K10" s="257">
        <v>10</v>
      </c>
      <c r="L10" s="122">
        <v>20.934573785118566</v>
      </c>
      <c r="M10" s="257">
        <v>6</v>
      </c>
      <c r="N10" s="257">
        <v>8</v>
      </c>
      <c r="O10" s="257">
        <v>11</v>
      </c>
      <c r="P10" s="122">
        <v>18.916560092270977</v>
      </c>
      <c r="Q10" s="257">
        <v>5</v>
      </c>
      <c r="R10" s="257">
        <v>7</v>
      </c>
      <c r="S10" s="257">
        <v>10</v>
      </c>
      <c r="T10" s="122">
        <v>19.590286800928443</v>
      </c>
      <c r="U10" s="257">
        <v>5</v>
      </c>
      <c r="V10" s="257">
        <v>7</v>
      </c>
      <c r="W10" s="257">
        <v>10</v>
      </c>
      <c r="X10" s="97">
        <v>0.11008729974332687</v>
      </c>
      <c r="Y10" s="97">
        <v>-6.4213725963015111E-2</v>
      </c>
    </row>
    <row r="11" spans="1:25" ht="28.35" customHeight="1">
      <c r="A11" s="76" t="s">
        <v>9</v>
      </c>
      <c r="B11" s="343"/>
      <c r="C11" s="96" t="s">
        <v>554</v>
      </c>
      <c r="D11" s="122">
        <v>20.450544008608254</v>
      </c>
      <c r="E11" s="257">
        <v>7</v>
      </c>
      <c r="F11" s="257">
        <v>9</v>
      </c>
      <c r="G11" s="257">
        <v>12</v>
      </c>
      <c r="H11" s="122">
        <v>20.414697057184025</v>
      </c>
      <c r="I11" s="257">
        <v>6</v>
      </c>
      <c r="J11" s="257">
        <v>8</v>
      </c>
      <c r="K11" s="257">
        <v>11</v>
      </c>
      <c r="L11" s="122">
        <v>22.078887738856626</v>
      </c>
      <c r="M11" s="257">
        <v>7</v>
      </c>
      <c r="N11" s="257">
        <v>9</v>
      </c>
      <c r="O11" s="257">
        <v>12</v>
      </c>
      <c r="P11" s="122">
        <v>20.750771462887045</v>
      </c>
      <c r="Q11" s="257">
        <v>7</v>
      </c>
      <c r="R11" s="257">
        <v>9</v>
      </c>
      <c r="S11" s="257">
        <v>12</v>
      </c>
      <c r="T11" s="122">
        <v>23.442370747022405</v>
      </c>
      <c r="U11" s="257">
        <v>7</v>
      </c>
      <c r="V11" s="257">
        <v>9</v>
      </c>
      <c r="W11" s="257">
        <v>13</v>
      </c>
      <c r="X11" s="97">
        <v>8.1519244542840985E-2</v>
      </c>
      <c r="Y11" s="97">
        <v>6.1755058691937093E-2</v>
      </c>
    </row>
    <row r="12" spans="1:25" ht="28.35" customHeight="1">
      <c r="A12" s="76" t="s">
        <v>10</v>
      </c>
      <c r="B12" s="343"/>
      <c r="C12" s="96" t="s">
        <v>555</v>
      </c>
      <c r="D12" s="122">
        <v>18.693454494193887</v>
      </c>
      <c r="E12" s="257">
        <v>5</v>
      </c>
      <c r="F12" s="257">
        <v>7</v>
      </c>
      <c r="G12" s="257">
        <v>10</v>
      </c>
      <c r="H12" s="122">
        <v>24.108677799424836</v>
      </c>
      <c r="I12" s="257">
        <v>7</v>
      </c>
      <c r="J12" s="257">
        <v>9</v>
      </c>
      <c r="K12" s="257">
        <v>13</v>
      </c>
      <c r="L12" s="122">
        <v>17.265921082602642</v>
      </c>
      <c r="M12" s="257">
        <v>4</v>
      </c>
      <c r="N12" s="257">
        <v>5</v>
      </c>
      <c r="O12" s="257">
        <v>8</v>
      </c>
      <c r="P12" s="122">
        <v>19.995956666541918</v>
      </c>
      <c r="Q12" s="257">
        <v>6</v>
      </c>
      <c r="R12" s="257">
        <v>8</v>
      </c>
      <c r="S12" s="257">
        <v>11</v>
      </c>
      <c r="T12" s="122">
        <v>21.195622476749577</v>
      </c>
      <c r="U12" s="257">
        <v>6</v>
      </c>
      <c r="V12" s="257">
        <v>8</v>
      </c>
      <c r="W12" s="257">
        <v>11</v>
      </c>
      <c r="X12" s="97">
        <v>-0.28382961412282193</v>
      </c>
      <c r="Y12" s="97">
        <v>0.22759871166714363</v>
      </c>
    </row>
    <row r="13" spans="1:25" ht="28.35" customHeight="1">
      <c r="A13" s="76" t="s">
        <v>11</v>
      </c>
      <c r="B13" s="343"/>
      <c r="C13" s="96" t="s">
        <v>556</v>
      </c>
      <c r="D13" s="122">
        <v>14.071802118797285</v>
      </c>
      <c r="E13" s="257">
        <v>1</v>
      </c>
      <c r="F13" s="257">
        <v>1</v>
      </c>
      <c r="G13" s="257">
        <v>2</v>
      </c>
      <c r="H13" s="122">
        <v>14.869731911657217</v>
      </c>
      <c r="I13" s="257">
        <v>3</v>
      </c>
      <c r="J13" s="257">
        <v>3</v>
      </c>
      <c r="K13" s="257">
        <v>5</v>
      </c>
      <c r="L13" s="122">
        <v>14.613337874200514</v>
      </c>
      <c r="M13" s="257">
        <v>1</v>
      </c>
      <c r="N13" s="257">
        <v>2</v>
      </c>
      <c r="O13" s="257">
        <v>5</v>
      </c>
      <c r="P13" s="122">
        <v>13.469608891298872</v>
      </c>
      <c r="Q13" s="257">
        <v>1</v>
      </c>
      <c r="R13" s="257">
        <v>1</v>
      </c>
      <c r="S13" s="257">
        <v>2</v>
      </c>
      <c r="T13" s="122">
        <v>13.109343096585368</v>
      </c>
      <c r="U13" s="257">
        <v>1</v>
      </c>
      <c r="V13" s="257">
        <v>1</v>
      </c>
      <c r="W13" s="257">
        <v>2</v>
      </c>
      <c r="X13" s="97">
        <v>-1.7242680566130542E-2</v>
      </c>
      <c r="Y13" s="97">
        <v>-0.10291931867738524</v>
      </c>
    </row>
    <row r="14" spans="1:25" ht="28.35" customHeight="1">
      <c r="A14" s="76" t="s">
        <v>13</v>
      </c>
      <c r="B14" s="343"/>
      <c r="C14" s="96" t="s">
        <v>557</v>
      </c>
      <c r="D14" s="122">
        <v>15.302724978093446</v>
      </c>
      <c r="E14" s="257">
        <v>3</v>
      </c>
      <c r="F14" s="257">
        <v>3</v>
      </c>
      <c r="G14" s="257">
        <v>6</v>
      </c>
      <c r="H14" s="122">
        <v>14.819559686460199</v>
      </c>
      <c r="I14" s="257">
        <v>2</v>
      </c>
      <c r="J14" s="257">
        <v>2</v>
      </c>
      <c r="K14" s="257">
        <v>4</v>
      </c>
      <c r="L14" s="122">
        <v>14.699864188056369</v>
      </c>
      <c r="M14" s="257">
        <v>2</v>
      </c>
      <c r="N14" s="257">
        <v>3</v>
      </c>
      <c r="O14" s="257">
        <v>6</v>
      </c>
      <c r="P14" s="122">
        <v>15.53968022515641</v>
      </c>
      <c r="Q14" s="257">
        <v>3</v>
      </c>
      <c r="R14" s="257">
        <v>3</v>
      </c>
      <c r="S14" s="257">
        <v>6</v>
      </c>
      <c r="T14" s="122">
        <v>14.825755080120267</v>
      </c>
      <c r="U14" s="257">
        <v>3</v>
      </c>
      <c r="V14" s="257">
        <v>3</v>
      </c>
      <c r="W14" s="257">
        <v>6</v>
      </c>
      <c r="X14" s="97">
        <v>-8.0768592951644402E-3</v>
      </c>
      <c r="Y14" s="97">
        <v>8.5640853856447929E-3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32.815876817195104</v>
      </c>
      <c r="E15" s="258">
        <v>8</v>
      </c>
      <c r="F15" s="258">
        <v>10</v>
      </c>
      <c r="G15" s="258">
        <v>14</v>
      </c>
      <c r="H15" s="124">
        <v>26.328780207285579</v>
      </c>
      <c r="I15" s="258">
        <v>8</v>
      </c>
      <c r="J15" s="258">
        <v>10</v>
      </c>
      <c r="K15" s="258">
        <v>14</v>
      </c>
      <c r="L15" s="124">
        <v>30.199416700530069</v>
      </c>
      <c r="M15" s="258">
        <v>8</v>
      </c>
      <c r="N15" s="258">
        <v>10</v>
      </c>
      <c r="O15" s="258">
        <v>14</v>
      </c>
      <c r="P15" s="124">
        <v>37.589357106180231</v>
      </c>
      <c r="Q15" s="258">
        <v>8</v>
      </c>
      <c r="R15" s="258">
        <v>10</v>
      </c>
      <c r="S15" s="258">
        <v>14</v>
      </c>
      <c r="T15" s="124">
        <v>28.303317778121944</v>
      </c>
      <c r="U15" s="258">
        <v>8</v>
      </c>
      <c r="V15" s="258">
        <v>10</v>
      </c>
      <c r="W15" s="258">
        <v>14</v>
      </c>
      <c r="X15" s="99">
        <v>0.14701161477178593</v>
      </c>
      <c r="Y15" s="99">
        <v>-6.2785945212473049E-2</v>
      </c>
    </row>
    <row r="16" spans="1:25" ht="28.35" customHeight="1" thickTop="1">
      <c r="A16" s="76" t="s">
        <v>3</v>
      </c>
      <c r="C16" s="100" t="s">
        <v>559</v>
      </c>
      <c r="D16" s="126">
        <v>17.828188146611947</v>
      </c>
      <c r="E16" s="259"/>
      <c r="F16" s="260">
        <v>5</v>
      </c>
      <c r="G16" s="260">
        <v>8</v>
      </c>
      <c r="H16" s="126">
        <v>16.950599160567673</v>
      </c>
      <c r="I16" s="259"/>
      <c r="J16" s="260">
        <v>4</v>
      </c>
      <c r="K16" s="260">
        <v>7</v>
      </c>
      <c r="L16" s="126">
        <v>14.444781944398375</v>
      </c>
      <c r="M16" s="259"/>
      <c r="N16" s="260">
        <v>1</v>
      </c>
      <c r="O16" s="260">
        <v>4</v>
      </c>
      <c r="P16" s="126">
        <v>15.72331826341274</v>
      </c>
      <c r="Q16" s="259"/>
      <c r="R16" s="260">
        <v>4</v>
      </c>
      <c r="S16" s="260">
        <v>7</v>
      </c>
      <c r="T16" s="126">
        <v>15.067881718854894</v>
      </c>
      <c r="U16" s="259"/>
      <c r="V16" s="260">
        <v>4</v>
      </c>
      <c r="W16" s="260">
        <v>7</v>
      </c>
      <c r="X16" s="101">
        <v>-0.14783059834242329</v>
      </c>
      <c r="Y16" s="101">
        <v>4.3136668788423815E-2</v>
      </c>
    </row>
    <row r="17" spans="1:25" ht="28.35" customHeight="1">
      <c r="A17" s="76" t="s">
        <v>12</v>
      </c>
      <c r="C17" s="96" t="s">
        <v>560</v>
      </c>
      <c r="D17" s="122">
        <v>17.865333475282426</v>
      </c>
      <c r="E17" s="261"/>
      <c r="F17" s="257">
        <v>6</v>
      </c>
      <c r="G17" s="257">
        <v>9</v>
      </c>
      <c r="H17" s="122">
        <v>18.187134057502533</v>
      </c>
      <c r="I17" s="261"/>
      <c r="J17" s="257">
        <v>6</v>
      </c>
      <c r="K17" s="257">
        <v>9</v>
      </c>
      <c r="L17" s="122">
        <v>18.054485376202969</v>
      </c>
      <c r="M17" s="261"/>
      <c r="N17" s="257">
        <v>7</v>
      </c>
      <c r="O17" s="257">
        <v>10</v>
      </c>
      <c r="P17" s="122">
        <v>17.862015788614965</v>
      </c>
      <c r="Q17" s="261"/>
      <c r="R17" s="257">
        <v>5</v>
      </c>
      <c r="S17" s="257">
        <v>8</v>
      </c>
      <c r="T17" s="122">
        <v>17.892319959351219</v>
      </c>
      <c r="U17" s="261"/>
      <c r="V17" s="257">
        <v>5</v>
      </c>
      <c r="W17" s="257">
        <v>8</v>
      </c>
      <c r="X17" s="97">
        <v>-7.2935450346474084E-3</v>
      </c>
      <c r="Y17" s="97">
        <v>-8.9820016174758655E-3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14.227802399839899</v>
      </c>
      <c r="E20" s="259"/>
      <c r="F20" s="260">
        <v>2</v>
      </c>
      <c r="G20" s="260">
        <v>4</v>
      </c>
      <c r="H20" s="126">
        <v>14.656200984487116</v>
      </c>
      <c r="I20" s="259"/>
      <c r="J20" s="260">
        <v>1</v>
      </c>
      <c r="K20" s="260">
        <v>2</v>
      </c>
      <c r="L20" s="126">
        <v>14.238610753287062</v>
      </c>
      <c r="M20" s="259"/>
      <c r="N20" s="260">
        <v>1</v>
      </c>
      <c r="O20" s="260">
        <v>2</v>
      </c>
      <c r="P20" s="126">
        <v>13.657757182340424</v>
      </c>
      <c r="Q20" s="259"/>
      <c r="R20" s="260">
        <v>1</v>
      </c>
      <c r="S20" s="260">
        <v>3</v>
      </c>
      <c r="T20" s="126">
        <v>14.218288107425446</v>
      </c>
      <c r="U20" s="259"/>
      <c r="V20" s="260">
        <v>1</v>
      </c>
      <c r="W20" s="260">
        <v>4</v>
      </c>
      <c r="X20" s="101">
        <v>-2.8492392513042919E-2</v>
      </c>
      <c r="Y20" s="101">
        <v>-1.4272913427966216E-3</v>
      </c>
    </row>
    <row r="21" spans="1:25" ht="28.35" customHeight="1">
      <c r="A21" s="76" t="s">
        <v>14</v>
      </c>
      <c r="C21" s="96" t="s">
        <v>562</v>
      </c>
      <c r="D21" s="122">
        <v>14.098949153262453</v>
      </c>
      <c r="E21" s="261"/>
      <c r="F21" s="257">
        <v>1</v>
      </c>
      <c r="G21" s="257">
        <v>3</v>
      </c>
      <c r="H21" s="122">
        <v>14.972833539843686</v>
      </c>
      <c r="I21" s="261"/>
      <c r="J21" s="257">
        <v>2</v>
      </c>
      <c r="K21" s="257">
        <v>6</v>
      </c>
      <c r="L21" s="122">
        <v>14.312510853207732</v>
      </c>
      <c r="M21" s="261"/>
      <c r="N21" s="257">
        <v>2</v>
      </c>
      <c r="O21" s="257">
        <v>3</v>
      </c>
      <c r="P21" s="122">
        <v>15.107285822892107</v>
      </c>
      <c r="Q21" s="261"/>
      <c r="R21" s="257">
        <v>2</v>
      </c>
      <c r="S21" s="257">
        <v>5</v>
      </c>
      <c r="T21" s="122">
        <v>14.497018887548743</v>
      </c>
      <c r="U21" s="261"/>
      <c r="V21" s="257">
        <v>2</v>
      </c>
      <c r="W21" s="257">
        <v>5</v>
      </c>
      <c r="X21" s="97">
        <v>-4.4101384342435379E-2</v>
      </c>
      <c r="Y21" s="97">
        <v>1.2891381270090596E-2</v>
      </c>
    </row>
    <row r="22" spans="1:25" ht="28.35" customHeight="1">
      <c r="A22" s="76" t="s">
        <v>15</v>
      </c>
      <c r="C22" s="96" t="s">
        <v>563</v>
      </c>
      <c r="D22" s="122">
        <v>22.181541045040827</v>
      </c>
      <c r="E22" s="261"/>
      <c r="F22" s="257">
        <v>3</v>
      </c>
      <c r="G22" s="257">
        <v>13</v>
      </c>
      <c r="H22" s="122">
        <v>23.124125835457644</v>
      </c>
      <c r="I22" s="261"/>
      <c r="J22" s="257">
        <v>3</v>
      </c>
      <c r="K22" s="257">
        <v>12</v>
      </c>
      <c r="L22" s="122">
        <v>22.427367037273502</v>
      </c>
      <c r="M22" s="261"/>
      <c r="N22" s="257">
        <v>3</v>
      </c>
      <c r="O22" s="257">
        <v>13</v>
      </c>
      <c r="P22" s="122">
        <v>22.526191866327949</v>
      </c>
      <c r="Q22" s="261"/>
      <c r="R22" s="257">
        <v>3</v>
      </c>
      <c r="S22" s="257">
        <v>13</v>
      </c>
      <c r="T22" s="122">
        <v>23.053299846788818</v>
      </c>
      <c r="U22" s="261"/>
      <c r="V22" s="257">
        <v>3</v>
      </c>
      <c r="W22" s="257">
        <v>12</v>
      </c>
      <c r="X22" s="97">
        <v>-3.0131249204489174E-2</v>
      </c>
      <c r="Y22" s="97">
        <v>2.790933097385162E-2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11.128537088720398</v>
      </c>
      <c r="E25" s="259"/>
      <c r="F25" s="259"/>
      <c r="G25" s="260">
        <v>1</v>
      </c>
      <c r="H25" s="126">
        <v>10.575662699719697</v>
      </c>
      <c r="I25" s="259"/>
      <c r="J25" s="259"/>
      <c r="K25" s="260">
        <v>1</v>
      </c>
      <c r="L25" s="126">
        <v>10.053634468205004</v>
      </c>
      <c r="M25" s="259"/>
      <c r="N25" s="259"/>
      <c r="O25" s="260">
        <v>1</v>
      </c>
      <c r="P25" s="126">
        <v>10.245668956214326</v>
      </c>
      <c r="Q25" s="259"/>
      <c r="R25" s="259"/>
      <c r="S25" s="260">
        <v>1</v>
      </c>
      <c r="T25" s="126">
        <v>9.7972659569806666</v>
      </c>
      <c r="U25" s="259"/>
      <c r="V25" s="259"/>
      <c r="W25" s="260">
        <v>1</v>
      </c>
      <c r="X25" s="101">
        <v>-4.9361278468963321E-2</v>
      </c>
      <c r="Y25" s="101">
        <v>-2.5500082784500777E-2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13.538393639442686</v>
      </c>
      <c r="E28" s="265"/>
      <c r="F28" s="265"/>
      <c r="G28" s="265"/>
      <c r="H28" s="126">
        <v>13.366385149189595</v>
      </c>
      <c r="I28" s="265"/>
      <c r="J28" s="265"/>
      <c r="K28" s="265"/>
      <c r="L28" s="126">
        <v>12.840108678950347</v>
      </c>
      <c r="M28" s="265"/>
      <c r="N28" s="265"/>
      <c r="O28" s="265"/>
      <c r="P28" s="126">
        <v>12.985475794832105</v>
      </c>
      <c r="Q28" s="265"/>
      <c r="R28" s="265"/>
      <c r="S28" s="265"/>
      <c r="T28" s="126">
        <v>12.557023175868302</v>
      </c>
      <c r="U28" s="265"/>
      <c r="V28" s="265"/>
      <c r="W28" s="265"/>
      <c r="X28" s="105">
        <v>-3.9373133750463252E-2</v>
      </c>
      <c r="Y28" s="105">
        <v>-2.2046970953300882E-2</v>
      </c>
    </row>
    <row r="29" spans="1:25" ht="28.35" customHeight="1">
      <c r="C29" s="96" t="s">
        <v>28</v>
      </c>
      <c r="D29" s="122">
        <v>17.176557594159128</v>
      </c>
      <c r="E29" s="266"/>
      <c r="F29" s="266"/>
      <c r="G29" s="266"/>
      <c r="H29" s="122">
        <v>17.045860692963718</v>
      </c>
      <c r="I29" s="266"/>
      <c r="J29" s="266"/>
      <c r="K29" s="266"/>
      <c r="L29" s="122">
        <v>16.010007754889909</v>
      </c>
      <c r="M29" s="266"/>
      <c r="N29" s="266"/>
      <c r="O29" s="266"/>
      <c r="P29" s="122">
        <v>16.792667026013852</v>
      </c>
      <c r="Q29" s="266"/>
      <c r="R29" s="266"/>
      <c r="S29" s="266"/>
      <c r="T29" s="122">
        <v>16.480100839103056</v>
      </c>
      <c r="U29" s="266"/>
      <c r="V29" s="266"/>
      <c r="W29" s="266"/>
      <c r="X29" s="106">
        <v>-6.0768591080965106E-2</v>
      </c>
      <c r="Y29" s="106">
        <v>2.9362451999410677E-2</v>
      </c>
    </row>
    <row r="30" spans="1:25" ht="28.35" customHeight="1">
      <c r="C30" s="96" t="s">
        <v>29</v>
      </c>
      <c r="D30" s="122">
        <v>17.609190767950096</v>
      </c>
      <c r="E30" s="266"/>
      <c r="F30" s="266"/>
      <c r="G30" s="266"/>
      <c r="H30" s="122">
        <v>17.999807708852558</v>
      </c>
      <c r="I30" s="266"/>
      <c r="J30" s="266"/>
      <c r="K30" s="266"/>
      <c r="L30" s="122">
        <v>17.535658862089548</v>
      </c>
      <c r="M30" s="266"/>
      <c r="N30" s="266"/>
      <c r="O30" s="266"/>
      <c r="P30" s="122">
        <v>18.804788581668873</v>
      </c>
      <c r="Q30" s="266"/>
      <c r="R30" s="266"/>
      <c r="S30" s="266"/>
      <c r="T30" s="122">
        <v>19.30422302174345</v>
      </c>
      <c r="U30" s="266"/>
      <c r="V30" s="266"/>
      <c r="W30" s="266"/>
      <c r="X30" s="106">
        <v>-2.5786322513586368E-2</v>
      </c>
      <c r="Y30" s="106">
        <v>0.10085530139260257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53" priority="1" operator="notEqual">
      <formula>""" """</formula>
    </cfRule>
    <cfRule type="cellIs" dxfId="5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585</v>
      </c>
    </row>
    <row r="3" spans="1:25" ht="15.75">
      <c r="A3" s="84" t="s">
        <v>104</v>
      </c>
    </row>
    <row r="4" spans="1:25" ht="15.75">
      <c r="A4" s="87" t="s">
        <v>76</v>
      </c>
      <c r="B4" s="349" t="s">
        <v>585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250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6.6316790924978646</v>
      </c>
      <c r="E8" s="257">
        <v>7</v>
      </c>
      <c r="F8" s="257">
        <v>9</v>
      </c>
      <c r="G8" s="257">
        <v>10</v>
      </c>
      <c r="H8" s="122">
        <v>6.7742542925611913</v>
      </c>
      <c r="I8" s="257">
        <v>8</v>
      </c>
      <c r="J8" s="257">
        <v>10</v>
      </c>
      <c r="K8" s="257">
        <v>12</v>
      </c>
      <c r="L8" s="122">
        <v>6.7777795847503253</v>
      </c>
      <c r="M8" s="257">
        <v>6</v>
      </c>
      <c r="N8" s="257">
        <v>7</v>
      </c>
      <c r="O8" s="257">
        <v>8</v>
      </c>
      <c r="P8" s="122">
        <v>7.0091911213596081</v>
      </c>
      <c r="Q8" s="257">
        <v>7</v>
      </c>
      <c r="R8" s="257">
        <v>9</v>
      </c>
      <c r="S8" s="257">
        <v>11</v>
      </c>
      <c r="T8" s="122">
        <v>7.1196652745933173</v>
      </c>
      <c r="U8" s="257">
        <v>7</v>
      </c>
      <c r="V8" s="257">
        <v>9</v>
      </c>
      <c r="W8" s="257">
        <v>12</v>
      </c>
      <c r="X8" s="97">
        <v>5.2039560915284611E-4</v>
      </c>
      <c r="Y8" s="97">
        <v>5.0442137512441088E-2</v>
      </c>
    </row>
    <row r="9" spans="1:25" ht="28.35" customHeight="1">
      <c r="A9" s="76" t="s">
        <v>7</v>
      </c>
      <c r="B9" s="343"/>
      <c r="C9" s="96" t="s">
        <v>552</v>
      </c>
      <c r="D9" s="122">
        <v>6.051463933705473</v>
      </c>
      <c r="E9" s="257">
        <v>5</v>
      </c>
      <c r="F9" s="257">
        <v>7</v>
      </c>
      <c r="G9" s="257">
        <v>8</v>
      </c>
      <c r="H9" s="122">
        <v>5.8339237469559064</v>
      </c>
      <c r="I9" s="257">
        <v>5</v>
      </c>
      <c r="J9" s="257">
        <v>6</v>
      </c>
      <c r="K9" s="257">
        <v>7</v>
      </c>
      <c r="L9" s="122">
        <v>5.6162747740477279</v>
      </c>
      <c r="M9" s="257">
        <v>4</v>
      </c>
      <c r="N9" s="257">
        <v>5</v>
      </c>
      <c r="O9" s="257">
        <v>6</v>
      </c>
      <c r="P9" s="122">
        <v>5.3495912200701374</v>
      </c>
      <c r="Q9" s="257">
        <v>5</v>
      </c>
      <c r="R9" s="257">
        <v>5</v>
      </c>
      <c r="S9" s="257">
        <v>6</v>
      </c>
      <c r="T9" s="122">
        <v>5.2581324367198476</v>
      </c>
      <c r="U9" s="257">
        <v>5</v>
      </c>
      <c r="V9" s="257">
        <v>5</v>
      </c>
      <c r="W9" s="257">
        <v>6</v>
      </c>
      <c r="X9" s="97">
        <v>-3.7307476468431022E-2</v>
      </c>
      <c r="Y9" s="97">
        <v>-6.3768663702641781E-2</v>
      </c>
    </row>
    <row r="10" spans="1:25" ht="28.35" customHeight="1">
      <c r="A10" s="76" t="s">
        <v>8</v>
      </c>
      <c r="B10" s="343"/>
      <c r="C10" s="96" t="s">
        <v>553</v>
      </c>
      <c r="D10" s="122">
        <v>5.1100175439352435</v>
      </c>
      <c r="E10" s="257">
        <v>3</v>
      </c>
      <c r="F10" s="257">
        <v>3</v>
      </c>
      <c r="G10" s="257">
        <v>4</v>
      </c>
      <c r="H10" s="122">
        <v>5.3026505871948411</v>
      </c>
      <c r="I10" s="257">
        <v>4</v>
      </c>
      <c r="J10" s="257">
        <v>4</v>
      </c>
      <c r="K10" s="257">
        <v>5</v>
      </c>
      <c r="L10" s="122">
        <v>4.7767870044283134</v>
      </c>
      <c r="M10" s="257">
        <v>3</v>
      </c>
      <c r="N10" s="257">
        <v>3</v>
      </c>
      <c r="O10" s="257">
        <v>4</v>
      </c>
      <c r="P10" s="122">
        <v>5.286373395174448</v>
      </c>
      <c r="Q10" s="257">
        <v>4</v>
      </c>
      <c r="R10" s="257">
        <v>4</v>
      </c>
      <c r="S10" s="257">
        <v>5</v>
      </c>
      <c r="T10" s="122">
        <v>5.1045704953773674</v>
      </c>
      <c r="U10" s="257">
        <v>4</v>
      </c>
      <c r="V10" s="257">
        <v>4</v>
      </c>
      <c r="W10" s="257">
        <v>5</v>
      </c>
      <c r="X10" s="97">
        <v>-9.9169947957049032E-2</v>
      </c>
      <c r="Y10" s="97">
        <v>6.862007676816706E-2</v>
      </c>
    </row>
    <row r="11" spans="1:25" ht="28.35" customHeight="1">
      <c r="A11" s="76" t="s">
        <v>9</v>
      </c>
      <c r="B11" s="343"/>
      <c r="C11" s="96" t="s">
        <v>554</v>
      </c>
      <c r="D11" s="122">
        <v>4.8898454710010144</v>
      </c>
      <c r="E11" s="257">
        <v>2</v>
      </c>
      <c r="F11" s="257">
        <v>2</v>
      </c>
      <c r="G11" s="257">
        <v>3</v>
      </c>
      <c r="H11" s="122">
        <v>4.8984317386580827</v>
      </c>
      <c r="I11" s="257">
        <v>3</v>
      </c>
      <c r="J11" s="257">
        <v>3</v>
      </c>
      <c r="K11" s="257">
        <v>4</v>
      </c>
      <c r="L11" s="122">
        <v>4.5292136625166153</v>
      </c>
      <c r="M11" s="257">
        <v>2</v>
      </c>
      <c r="N11" s="257">
        <v>2</v>
      </c>
      <c r="O11" s="257">
        <v>3</v>
      </c>
      <c r="P11" s="122">
        <v>4.8190979395079827</v>
      </c>
      <c r="Q11" s="257">
        <v>2</v>
      </c>
      <c r="R11" s="257">
        <v>2</v>
      </c>
      <c r="S11" s="257">
        <v>3</v>
      </c>
      <c r="T11" s="122">
        <v>4.2657801584637838</v>
      </c>
      <c r="U11" s="257">
        <v>2</v>
      </c>
      <c r="V11" s="257">
        <v>2</v>
      </c>
      <c r="W11" s="257">
        <v>2</v>
      </c>
      <c r="X11" s="97">
        <v>-7.5374751724643585E-2</v>
      </c>
      <c r="Y11" s="97">
        <v>-5.8163187626360968E-2</v>
      </c>
    </row>
    <row r="12" spans="1:25" ht="28.35" customHeight="1">
      <c r="A12" s="76" t="s">
        <v>10</v>
      </c>
      <c r="B12" s="343"/>
      <c r="C12" s="96" t="s">
        <v>555</v>
      </c>
      <c r="D12" s="122">
        <v>5.3494660406967371</v>
      </c>
      <c r="E12" s="257">
        <v>4</v>
      </c>
      <c r="F12" s="257">
        <v>4</v>
      </c>
      <c r="G12" s="257">
        <v>5</v>
      </c>
      <c r="H12" s="122">
        <v>4.1478840454031749</v>
      </c>
      <c r="I12" s="257">
        <v>2</v>
      </c>
      <c r="J12" s="257">
        <v>2</v>
      </c>
      <c r="K12" s="257">
        <v>2</v>
      </c>
      <c r="L12" s="122">
        <v>5.7917558826769602</v>
      </c>
      <c r="M12" s="257">
        <v>5</v>
      </c>
      <c r="N12" s="257">
        <v>6</v>
      </c>
      <c r="O12" s="257">
        <v>7</v>
      </c>
      <c r="P12" s="122">
        <v>5.0010110377626606</v>
      </c>
      <c r="Q12" s="257">
        <v>3</v>
      </c>
      <c r="R12" s="257">
        <v>3</v>
      </c>
      <c r="S12" s="257">
        <v>4</v>
      </c>
      <c r="T12" s="122">
        <v>4.7179553282615059</v>
      </c>
      <c r="U12" s="257">
        <v>3</v>
      </c>
      <c r="V12" s="257">
        <v>3</v>
      </c>
      <c r="W12" s="257">
        <v>4</v>
      </c>
      <c r="X12" s="97">
        <v>0.39631576468382224</v>
      </c>
      <c r="Y12" s="97">
        <v>-0.18540155630992194</v>
      </c>
    </row>
    <row r="13" spans="1:25" ht="28.35" customHeight="1">
      <c r="A13" s="76" t="s">
        <v>11</v>
      </c>
      <c r="B13" s="343"/>
      <c r="C13" s="96" t="s">
        <v>556</v>
      </c>
      <c r="D13" s="122">
        <v>7.1064103343536065</v>
      </c>
      <c r="E13" s="257">
        <v>8</v>
      </c>
      <c r="F13" s="257">
        <v>10</v>
      </c>
      <c r="G13" s="257">
        <v>13</v>
      </c>
      <c r="H13" s="122">
        <v>6.7250708078741077</v>
      </c>
      <c r="I13" s="257">
        <v>6</v>
      </c>
      <c r="J13" s="257">
        <v>8</v>
      </c>
      <c r="K13" s="257">
        <v>10</v>
      </c>
      <c r="L13" s="122">
        <v>6.8430635670545552</v>
      </c>
      <c r="M13" s="257">
        <v>8</v>
      </c>
      <c r="N13" s="257">
        <v>9</v>
      </c>
      <c r="O13" s="257">
        <v>10</v>
      </c>
      <c r="P13" s="122">
        <v>7.4241205373526649</v>
      </c>
      <c r="Q13" s="257">
        <v>8</v>
      </c>
      <c r="R13" s="257">
        <v>10</v>
      </c>
      <c r="S13" s="257">
        <v>13</v>
      </c>
      <c r="T13" s="122">
        <v>7.6281472887872859</v>
      </c>
      <c r="U13" s="257">
        <v>8</v>
      </c>
      <c r="V13" s="257">
        <v>10</v>
      </c>
      <c r="W13" s="257">
        <v>13</v>
      </c>
      <c r="X13" s="97">
        <v>1.7545206965299931E-2</v>
      </c>
      <c r="Y13" s="97">
        <v>0.11472693685215218</v>
      </c>
    </row>
    <row r="14" spans="1:25" ht="28.35" customHeight="1">
      <c r="A14" s="76" t="s">
        <v>13</v>
      </c>
      <c r="B14" s="343"/>
      <c r="C14" s="96" t="s">
        <v>557</v>
      </c>
      <c r="D14" s="122">
        <v>6.534783846873979</v>
      </c>
      <c r="E14" s="257">
        <v>6</v>
      </c>
      <c r="F14" s="257">
        <v>8</v>
      </c>
      <c r="G14" s="257">
        <v>9</v>
      </c>
      <c r="H14" s="122">
        <v>6.7478388100399771</v>
      </c>
      <c r="I14" s="257">
        <v>7</v>
      </c>
      <c r="J14" s="257">
        <v>9</v>
      </c>
      <c r="K14" s="257">
        <v>11</v>
      </c>
      <c r="L14" s="122">
        <v>6.8027839387284921</v>
      </c>
      <c r="M14" s="257">
        <v>7</v>
      </c>
      <c r="N14" s="257">
        <v>8</v>
      </c>
      <c r="O14" s="257">
        <v>9</v>
      </c>
      <c r="P14" s="122">
        <v>6.4351388542806047</v>
      </c>
      <c r="Q14" s="257">
        <v>6</v>
      </c>
      <c r="R14" s="257">
        <v>8</v>
      </c>
      <c r="S14" s="257">
        <v>9</v>
      </c>
      <c r="T14" s="122">
        <v>6.7450190199141487</v>
      </c>
      <c r="U14" s="257">
        <v>6</v>
      </c>
      <c r="V14" s="257">
        <v>8</v>
      </c>
      <c r="W14" s="257">
        <v>9</v>
      </c>
      <c r="X14" s="97">
        <v>8.1426261407968603E-3</v>
      </c>
      <c r="Y14" s="97">
        <v>-8.4913646140495347E-3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3.0473054417245149</v>
      </c>
      <c r="E15" s="258">
        <v>1</v>
      </c>
      <c r="F15" s="258">
        <v>1</v>
      </c>
      <c r="G15" s="258">
        <v>1</v>
      </c>
      <c r="H15" s="124">
        <v>3.7981250636263222</v>
      </c>
      <c r="I15" s="258">
        <v>1</v>
      </c>
      <c r="J15" s="258">
        <v>1</v>
      </c>
      <c r="K15" s="258">
        <v>1</v>
      </c>
      <c r="L15" s="124">
        <v>3.3113222348511377</v>
      </c>
      <c r="M15" s="258">
        <v>1</v>
      </c>
      <c r="N15" s="258">
        <v>1</v>
      </c>
      <c r="O15" s="258">
        <v>1</v>
      </c>
      <c r="P15" s="124">
        <v>2.6603274889093158</v>
      </c>
      <c r="Q15" s="258">
        <v>1</v>
      </c>
      <c r="R15" s="258">
        <v>1</v>
      </c>
      <c r="S15" s="258">
        <v>1</v>
      </c>
      <c r="T15" s="124">
        <v>3.53315469175485</v>
      </c>
      <c r="U15" s="258">
        <v>1</v>
      </c>
      <c r="V15" s="258">
        <v>1</v>
      </c>
      <c r="W15" s="258">
        <v>1</v>
      </c>
      <c r="X15" s="99">
        <v>-0.12816924683106712</v>
      </c>
      <c r="Y15" s="99">
        <v>6.6992108037375875E-2</v>
      </c>
    </row>
    <row r="16" spans="1:25" ht="28.35" customHeight="1" thickTop="1">
      <c r="A16" s="76" t="s">
        <v>3</v>
      </c>
      <c r="C16" s="100" t="s">
        <v>559</v>
      </c>
      <c r="D16" s="126">
        <v>5.6090949443454194</v>
      </c>
      <c r="E16" s="259"/>
      <c r="F16" s="260">
        <v>6</v>
      </c>
      <c r="G16" s="260">
        <v>7</v>
      </c>
      <c r="H16" s="126">
        <v>5.8994964751824739</v>
      </c>
      <c r="I16" s="259"/>
      <c r="J16" s="260">
        <v>7</v>
      </c>
      <c r="K16" s="260">
        <v>8</v>
      </c>
      <c r="L16" s="126">
        <v>6.9229151665234774</v>
      </c>
      <c r="M16" s="259"/>
      <c r="N16" s="260">
        <v>10</v>
      </c>
      <c r="O16" s="260">
        <v>11</v>
      </c>
      <c r="P16" s="126">
        <v>6.3599806557814373</v>
      </c>
      <c r="Q16" s="259"/>
      <c r="R16" s="260">
        <v>7</v>
      </c>
      <c r="S16" s="260">
        <v>8</v>
      </c>
      <c r="T16" s="126">
        <v>6.6366329299537163</v>
      </c>
      <c r="U16" s="259"/>
      <c r="V16" s="260">
        <v>7</v>
      </c>
      <c r="W16" s="260">
        <v>8</v>
      </c>
      <c r="X16" s="101">
        <v>0.17347560010354091</v>
      </c>
      <c r="Y16" s="101">
        <v>-4.1352844818048684E-2</v>
      </c>
    </row>
    <row r="17" spans="1:25" ht="28.35" customHeight="1">
      <c r="A17" s="76" t="s">
        <v>12</v>
      </c>
      <c r="C17" s="96" t="s">
        <v>560</v>
      </c>
      <c r="D17" s="122">
        <v>5.5974325997527528</v>
      </c>
      <c r="E17" s="261"/>
      <c r="F17" s="257">
        <v>5</v>
      </c>
      <c r="G17" s="257">
        <v>6</v>
      </c>
      <c r="H17" s="122">
        <v>5.4983924176194288</v>
      </c>
      <c r="I17" s="261"/>
      <c r="J17" s="257">
        <v>5</v>
      </c>
      <c r="K17" s="257">
        <v>6</v>
      </c>
      <c r="L17" s="122">
        <v>5.5387898306869916</v>
      </c>
      <c r="M17" s="261"/>
      <c r="N17" s="257">
        <v>4</v>
      </c>
      <c r="O17" s="257">
        <v>5</v>
      </c>
      <c r="P17" s="122">
        <v>5.5984722655848733</v>
      </c>
      <c r="Q17" s="261"/>
      <c r="R17" s="257">
        <v>6</v>
      </c>
      <c r="S17" s="257">
        <v>7</v>
      </c>
      <c r="T17" s="122">
        <v>5.5889901492475893</v>
      </c>
      <c r="U17" s="261"/>
      <c r="V17" s="257">
        <v>6</v>
      </c>
      <c r="W17" s="257">
        <v>7</v>
      </c>
      <c r="X17" s="97">
        <v>7.3471316703606071E-3</v>
      </c>
      <c r="Y17" s="97">
        <v>9.0634091733303723E-3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7.0284923271864708</v>
      </c>
      <c r="E20" s="259"/>
      <c r="F20" s="260">
        <v>2</v>
      </c>
      <c r="G20" s="260">
        <v>11</v>
      </c>
      <c r="H20" s="126">
        <v>6.8230505371647947</v>
      </c>
      <c r="I20" s="259"/>
      <c r="J20" s="260">
        <v>3</v>
      </c>
      <c r="K20" s="260">
        <v>13</v>
      </c>
      <c r="L20" s="126">
        <v>7.0231570855263703</v>
      </c>
      <c r="M20" s="259"/>
      <c r="N20" s="260">
        <v>3</v>
      </c>
      <c r="O20" s="260">
        <v>13</v>
      </c>
      <c r="P20" s="126">
        <v>7.3218463811394088</v>
      </c>
      <c r="Q20" s="259"/>
      <c r="R20" s="260">
        <v>3</v>
      </c>
      <c r="S20" s="260">
        <v>12</v>
      </c>
      <c r="T20" s="126">
        <v>7.033195504582257</v>
      </c>
      <c r="U20" s="259"/>
      <c r="V20" s="260">
        <v>3</v>
      </c>
      <c r="W20" s="260">
        <v>11</v>
      </c>
      <c r="X20" s="101">
        <v>2.9328017910992488E-2</v>
      </c>
      <c r="Y20" s="101">
        <v>1.4293314151514469E-3</v>
      </c>
    </row>
    <row r="21" spans="1:25" ht="28.35" customHeight="1">
      <c r="A21" s="76" t="s">
        <v>14</v>
      </c>
      <c r="C21" s="96" t="s">
        <v>562</v>
      </c>
      <c r="D21" s="122">
        <v>7.0927271893068937</v>
      </c>
      <c r="E21" s="261"/>
      <c r="F21" s="257">
        <v>3</v>
      </c>
      <c r="G21" s="257">
        <v>12</v>
      </c>
      <c r="H21" s="122">
        <v>6.6787625557910246</v>
      </c>
      <c r="I21" s="261"/>
      <c r="J21" s="257">
        <v>2</v>
      </c>
      <c r="K21" s="257">
        <v>9</v>
      </c>
      <c r="L21" s="122">
        <v>6.9868942651378259</v>
      </c>
      <c r="M21" s="261"/>
      <c r="N21" s="257">
        <v>2</v>
      </c>
      <c r="O21" s="257">
        <v>12</v>
      </c>
      <c r="P21" s="122">
        <v>6.6193227011346902</v>
      </c>
      <c r="Q21" s="261"/>
      <c r="R21" s="257">
        <v>2</v>
      </c>
      <c r="S21" s="257">
        <v>10</v>
      </c>
      <c r="T21" s="122">
        <v>6.8979699051015517</v>
      </c>
      <c r="U21" s="261"/>
      <c r="V21" s="257">
        <v>2</v>
      </c>
      <c r="W21" s="257">
        <v>10</v>
      </c>
      <c r="X21" s="97">
        <v>4.6136047923971413E-2</v>
      </c>
      <c r="Y21" s="97">
        <v>-1.2727308681337202E-2</v>
      </c>
    </row>
    <row r="22" spans="1:25" ht="28.35" customHeight="1">
      <c r="A22" s="76" t="s">
        <v>15</v>
      </c>
      <c r="C22" s="96" t="s">
        <v>563</v>
      </c>
      <c r="D22" s="122">
        <v>4.5082530468439748</v>
      </c>
      <c r="E22" s="261"/>
      <c r="F22" s="257">
        <v>1</v>
      </c>
      <c r="G22" s="257">
        <v>2</v>
      </c>
      <c r="H22" s="122">
        <v>4.3244877973576781</v>
      </c>
      <c r="I22" s="261"/>
      <c r="J22" s="257">
        <v>1</v>
      </c>
      <c r="K22" s="257">
        <v>3</v>
      </c>
      <c r="L22" s="122">
        <v>4.4588381611538921</v>
      </c>
      <c r="M22" s="261"/>
      <c r="N22" s="257">
        <v>1</v>
      </c>
      <c r="O22" s="257">
        <v>2</v>
      </c>
      <c r="P22" s="122">
        <v>4.4392767580693278</v>
      </c>
      <c r="Q22" s="261"/>
      <c r="R22" s="257">
        <v>1</v>
      </c>
      <c r="S22" s="257">
        <v>2</v>
      </c>
      <c r="T22" s="122">
        <v>4.3377737965755641</v>
      </c>
      <c r="U22" s="261"/>
      <c r="V22" s="257">
        <v>1</v>
      </c>
      <c r="W22" s="257">
        <v>3</v>
      </c>
      <c r="X22" s="97">
        <v>3.1067347184631666E-2</v>
      </c>
      <c r="Y22" s="97">
        <v>-2.7151549395324603E-2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8.9859070606286124</v>
      </c>
      <c r="E25" s="259"/>
      <c r="F25" s="259"/>
      <c r="G25" s="260">
        <v>14</v>
      </c>
      <c r="H25" s="126">
        <v>9.4556722202052139</v>
      </c>
      <c r="I25" s="259"/>
      <c r="J25" s="259"/>
      <c r="K25" s="260">
        <v>14</v>
      </c>
      <c r="L25" s="126">
        <v>9.9466516627647188</v>
      </c>
      <c r="M25" s="259"/>
      <c r="N25" s="259"/>
      <c r="O25" s="260">
        <v>14</v>
      </c>
      <c r="P25" s="126">
        <v>9.7602216533989044</v>
      </c>
      <c r="Q25" s="259"/>
      <c r="R25" s="259"/>
      <c r="S25" s="260">
        <v>14</v>
      </c>
      <c r="T25" s="126">
        <v>10.206929202401495</v>
      </c>
      <c r="U25" s="259"/>
      <c r="V25" s="259"/>
      <c r="W25" s="260">
        <v>14</v>
      </c>
      <c r="X25" s="101">
        <v>5.1924329770057343E-2</v>
      </c>
      <c r="Y25" s="101">
        <v>2.61673524379189E-2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7.386400681145842</v>
      </c>
      <c r="E28" s="265"/>
      <c r="F28" s="265"/>
      <c r="G28" s="265"/>
      <c r="H28" s="126">
        <v>7.4814543261955162</v>
      </c>
      <c r="I28" s="265"/>
      <c r="J28" s="265"/>
      <c r="K28" s="265"/>
      <c r="L28" s="126">
        <v>7.7880960746022909</v>
      </c>
      <c r="M28" s="265"/>
      <c r="N28" s="265"/>
      <c r="O28" s="265"/>
      <c r="P28" s="126">
        <v>7.7009115091337277</v>
      </c>
      <c r="Q28" s="265"/>
      <c r="R28" s="265"/>
      <c r="S28" s="265"/>
      <c r="T28" s="126">
        <v>7.9636708955174091</v>
      </c>
      <c r="U28" s="265"/>
      <c r="V28" s="265"/>
      <c r="W28" s="265"/>
      <c r="X28" s="105">
        <v>4.098691712025837E-2</v>
      </c>
      <c r="Y28" s="105">
        <v>2.2543997818373684E-2</v>
      </c>
    </row>
    <row r="29" spans="1:25" ht="28.35" customHeight="1">
      <c r="C29" s="96" t="s">
        <v>28</v>
      </c>
      <c r="D29" s="122">
        <v>5.8302794390254462</v>
      </c>
      <c r="E29" s="266"/>
      <c r="F29" s="266"/>
      <c r="G29" s="266"/>
      <c r="H29" s="122">
        <v>5.8667101110691906</v>
      </c>
      <c r="I29" s="266"/>
      <c r="J29" s="266"/>
      <c r="K29" s="266"/>
      <c r="L29" s="122">
        <v>6.2847677337136432</v>
      </c>
      <c r="M29" s="266"/>
      <c r="N29" s="266"/>
      <c r="O29" s="266"/>
      <c r="P29" s="122">
        <v>5.9792264606831553</v>
      </c>
      <c r="Q29" s="266"/>
      <c r="R29" s="266"/>
      <c r="S29" s="266"/>
      <c r="T29" s="122">
        <v>6.1128115396006528</v>
      </c>
      <c r="U29" s="266"/>
      <c r="V29" s="266"/>
      <c r="W29" s="266"/>
      <c r="X29" s="106">
        <v>7.1259294345508817E-2</v>
      </c>
      <c r="Y29" s="106">
        <v>-2.7360787446536583E-2</v>
      </c>
    </row>
    <row r="30" spans="1:25" ht="28.35" customHeight="1">
      <c r="C30" s="96" t="s">
        <v>29</v>
      </c>
      <c r="D30" s="122">
        <v>5.7004649872011051</v>
      </c>
      <c r="E30" s="266"/>
      <c r="F30" s="266"/>
      <c r="G30" s="266"/>
      <c r="H30" s="122">
        <v>5.5682871670753737</v>
      </c>
      <c r="I30" s="266"/>
      <c r="J30" s="266"/>
      <c r="K30" s="266"/>
      <c r="L30" s="122">
        <v>5.7040153283623436</v>
      </c>
      <c r="M30" s="266"/>
      <c r="N30" s="266"/>
      <c r="O30" s="266"/>
      <c r="P30" s="122">
        <v>5.3179823076222927</v>
      </c>
      <c r="Q30" s="266"/>
      <c r="R30" s="266"/>
      <c r="S30" s="266"/>
      <c r="T30" s="122">
        <v>5.1813514660486071</v>
      </c>
      <c r="U30" s="266"/>
      <c r="V30" s="266"/>
      <c r="W30" s="266"/>
      <c r="X30" s="106">
        <v>2.4375208608046428E-2</v>
      </c>
      <c r="Y30" s="106">
        <v>-9.1630865666659456E-2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51" priority="1" operator="notEqual">
      <formula>""" """</formula>
    </cfRule>
    <cfRule type="cellIs" dxfId="5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584</v>
      </c>
    </row>
    <row r="3" spans="1:25" ht="15.75">
      <c r="A3" s="84" t="s">
        <v>104</v>
      </c>
    </row>
    <row r="4" spans="1:25" ht="15.75">
      <c r="A4" s="87" t="s">
        <v>77</v>
      </c>
      <c r="B4" s="349" t="s">
        <v>584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251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8.88334648880533</v>
      </c>
      <c r="E8" s="257">
        <v>8</v>
      </c>
      <c r="F8" s="257">
        <v>10</v>
      </c>
      <c r="G8" s="257">
        <v>14</v>
      </c>
      <c r="H8" s="122">
        <v>9.588186520004891</v>
      </c>
      <c r="I8" s="257">
        <v>8</v>
      </c>
      <c r="J8" s="257">
        <v>10</v>
      </c>
      <c r="K8" s="257">
        <v>14</v>
      </c>
      <c r="L8" s="122">
        <v>9.4109462774055217</v>
      </c>
      <c r="M8" s="257">
        <v>8</v>
      </c>
      <c r="N8" s="257">
        <v>10</v>
      </c>
      <c r="O8" s="257">
        <v>14</v>
      </c>
      <c r="P8" s="122">
        <v>10.530386167350171</v>
      </c>
      <c r="Q8" s="257">
        <v>8</v>
      </c>
      <c r="R8" s="257">
        <v>10</v>
      </c>
      <c r="S8" s="257">
        <v>14</v>
      </c>
      <c r="T8" s="122">
        <v>10.682867597956385</v>
      </c>
      <c r="U8" s="257">
        <v>8</v>
      </c>
      <c r="V8" s="257">
        <v>10</v>
      </c>
      <c r="W8" s="257">
        <v>14</v>
      </c>
      <c r="X8" s="97">
        <v>-1.8485272708199108E-2</v>
      </c>
      <c r="Y8" s="97">
        <v>0.13515339298074447</v>
      </c>
    </row>
    <row r="9" spans="1:25" ht="28.35" customHeight="1">
      <c r="A9" s="76" t="s">
        <v>7</v>
      </c>
      <c r="B9" s="343"/>
      <c r="C9" s="96" t="s">
        <v>552</v>
      </c>
      <c r="D9" s="122">
        <v>6.1960319350674844</v>
      </c>
      <c r="E9" s="257">
        <v>4</v>
      </c>
      <c r="F9" s="257">
        <v>5</v>
      </c>
      <c r="G9" s="257">
        <v>9</v>
      </c>
      <c r="H9" s="122">
        <v>6.4618389642967848</v>
      </c>
      <c r="I9" s="257">
        <v>4</v>
      </c>
      <c r="J9" s="257">
        <v>6</v>
      </c>
      <c r="K9" s="257">
        <v>10</v>
      </c>
      <c r="L9" s="122">
        <v>5.861258899346514</v>
      </c>
      <c r="M9" s="257">
        <v>3</v>
      </c>
      <c r="N9" s="257">
        <v>3</v>
      </c>
      <c r="O9" s="257">
        <v>6</v>
      </c>
      <c r="P9" s="122">
        <v>6.2873102954258213</v>
      </c>
      <c r="Q9" s="257">
        <v>4</v>
      </c>
      <c r="R9" s="257">
        <v>4</v>
      </c>
      <c r="S9" s="257">
        <v>8</v>
      </c>
      <c r="T9" s="122">
        <v>6.2378540710650991</v>
      </c>
      <c r="U9" s="257">
        <v>4</v>
      </c>
      <c r="V9" s="257">
        <v>4</v>
      </c>
      <c r="W9" s="257">
        <v>7</v>
      </c>
      <c r="X9" s="97">
        <v>-9.2942592390280909E-2</v>
      </c>
      <c r="Y9" s="97">
        <v>6.4251584546209495E-2</v>
      </c>
    </row>
    <row r="10" spans="1:25" ht="28.35" customHeight="1">
      <c r="A10" s="76" t="s">
        <v>8</v>
      </c>
      <c r="B10" s="343"/>
      <c r="C10" s="96" t="s">
        <v>553</v>
      </c>
      <c r="D10" s="122">
        <v>6.452687557688936</v>
      </c>
      <c r="E10" s="257">
        <v>5</v>
      </c>
      <c r="F10" s="257">
        <v>7</v>
      </c>
      <c r="G10" s="257">
        <v>11</v>
      </c>
      <c r="H10" s="122">
        <v>6.9375197422598482</v>
      </c>
      <c r="I10" s="257">
        <v>5</v>
      </c>
      <c r="J10" s="257">
        <v>7</v>
      </c>
      <c r="K10" s="257">
        <v>11</v>
      </c>
      <c r="L10" s="122">
        <v>6.854500296459995</v>
      </c>
      <c r="M10" s="257">
        <v>5</v>
      </c>
      <c r="N10" s="257">
        <v>6</v>
      </c>
      <c r="O10" s="257">
        <v>10</v>
      </c>
      <c r="P10" s="122">
        <v>6.7822586188498288</v>
      </c>
      <c r="Q10" s="257">
        <v>5</v>
      </c>
      <c r="R10" s="257">
        <v>6</v>
      </c>
      <c r="S10" s="257">
        <v>10</v>
      </c>
      <c r="T10" s="122">
        <v>6.5490109475434153</v>
      </c>
      <c r="U10" s="257">
        <v>5</v>
      </c>
      <c r="V10" s="257">
        <v>6</v>
      </c>
      <c r="W10" s="257">
        <v>9</v>
      </c>
      <c r="X10" s="97">
        <v>-1.1966732908036404E-2</v>
      </c>
      <c r="Y10" s="97">
        <v>-4.456770525990783E-2</v>
      </c>
    </row>
    <row r="11" spans="1:25" ht="28.35" customHeight="1">
      <c r="A11" s="76" t="s">
        <v>9</v>
      </c>
      <c r="B11" s="343"/>
      <c r="C11" s="96" t="s">
        <v>554</v>
      </c>
      <c r="D11" s="122">
        <v>4.7507006035541481</v>
      </c>
      <c r="E11" s="257">
        <v>2</v>
      </c>
      <c r="F11" s="257">
        <v>2</v>
      </c>
      <c r="G11" s="257">
        <v>3</v>
      </c>
      <c r="H11" s="122">
        <v>4.7437270595045042</v>
      </c>
      <c r="I11" s="257">
        <v>2</v>
      </c>
      <c r="J11" s="257">
        <v>2</v>
      </c>
      <c r="K11" s="257">
        <v>3</v>
      </c>
      <c r="L11" s="122">
        <v>4.7267331608675196</v>
      </c>
      <c r="M11" s="257">
        <v>2</v>
      </c>
      <c r="N11" s="257">
        <v>2</v>
      </c>
      <c r="O11" s="257">
        <v>3</v>
      </c>
      <c r="P11" s="122">
        <v>4.7743491729268372</v>
      </c>
      <c r="Q11" s="257">
        <v>2</v>
      </c>
      <c r="R11" s="257">
        <v>2</v>
      </c>
      <c r="S11" s="257">
        <v>3</v>
      </c>
      <c r="T11" s="122">
        <v>4.4122976817107205</v>
      </c>
      <c r="U11" s="257">
        <v>2</v>
      </c>
      <c r="V11" s="257">
        <v>2</v>
      </c>
      <c r="W11" s="257">
        <v>2</v>
      </c>
      <c r="X11" s="97">
        <v>-3.5823938485111118E-3</v>
      </c>
      <c r="Y11" s="97">
        <v>-6.6522790361850936E-2</v>
      </c>
    </row>
    <row r="12" spans="1:25" ht="28.35" customHeight="1">
      <c r="A12" s="76" t="s">
        <v>10</v>
      </c>
      <c r="B12" s="343"/>
      <c r="C12" s="96" t="s">
        <v>555</v>
      </c>
      <c r="D12" s="122">
        <v>5.9252337698329507</v>
      </c>
      <c r="E12" s="257">
        <v>3</v>
      </c>
      <c r="F12" s="257">
        <v>3</v>
      </c>
      <c r="G12" s="257">
        <v>7</v>
      </c>
      <c r="H12" s="122">
        <v>5.6975952703949106</v>
      </c>
      <c r="I12" s="257">
        <v>3</v>
      </c>
      <c r="J12" s="257">
        <v>3</v>
      </c>
      <c r="K12" s="257">
        <v>6</v>
      </c>
      <c r="L12" s="122">
        <v>6.5940732977871273</v>
      </c>
      <c r="M12" s="257">
        <v>4</v>
      </c>
      <c r="N12" s="257">
        <v>5</v>
      </c>
      <c r="O12" s="257">
        <v>9</v>
      </c>
      <c r="P12" s="122">
        <v>5.0193971077544353</v>
      </c>
      <c r="Q12" s="257">
        <v>3</v>
      </c>
      <c r="R12" s="257">
        <v>3</v>
      </c>
      <c r="S12" s="257">
        <v>5</v>
      </c>
      <c r="T12" s="122">
        <v>4.7133369842741475</v>
      </c>
      <c r="U12" s="257">
        <v>3</v>
      </c>
      <c r="V12" s="257">
        <v>3</v>
      </c>
      <c r="W12" s="257">
        <v>4</v>
      </c>
      <c r="X12" s="97">
        <v>0.15734322724718219</v>
      </c>
      <c r="Y12" s="97">
        <v>-0.2852161673944581</v>
      </c>
    </row>
    <row r="13" spans="1:25" ht="28.35" customHeight="1">
      <c r="A13" s="76" t="s">
        <v>11</v>
      </c>
      <c r="B13" s="343"/>
      <c r="C13" s="96" t="s">
        <v>556</v>
      </c>
      <c r="D13" s="122">
        <v>7.5159346421274877</v>
      </c>
      <c r="E13" s="257">
        <v>7</v>
      </c>
      <c r="F13" s="257">
        <v>9</v>
      </c>
      <c r="G13" s="257">
        <v>13</v>
      </c>
      <c r="H13" s="122">
        <v>7.4233168487238688</v>
      </c>
      <c r="I13" s="257">
        <v>7</v>
      </c>
      <c r="J13" s="257">
        <v>9</v>
      </c>
      <c r="K13" s="257">
        <v>13</v>
      </c>
      <c r="L13" s="122">
        <v>7.7172024180620236</v>
      </c>
      <c r="M13" s="257">
        <v>6</v>
      </c>
      <c r="N13" s="257">
        <v>7</v>
      </c>
      <c r="O13" s="257">
        <v>11</v>
      </c>
      <c r="P13" s="122">
        <v>7.0764043749303083</v>
      </c>
      <c r="Q13" s="257">
        <v>6</v>
      </c>
      <c r="R13" s="257">
        <v>8</v>
      </c>
      <c r="S13" s="257">
        <v>12</v>
      </c>
      <c r="T13" s="122">
        <v>8.4158699389587586</v>
      </c>
      <c r="U13" s="257">
        <v>7</v>
      </c>
      <c r="V13" s="257">
        <v>8</v>
      </c>
      <c r="W13" s="257">
        <v>12</v>
      </c>
      <c r="X13" s="97">
        <v>3.9589522490701246E-2</v>
      </c>
      <c r="Y13" s="97">
        <v>9.0533781939101665E-2</v>
      </c>
    </row>
    <row r="14" spans="1:25" ht="28.35" customHeight="1">
      <c r="A14" s="76" t="s">
        <v>13</v>
      </c>
      <c r="B14" s="343"/>
      <c r="C14" s="96" t="s">
        <v>557</v>
      </c>
      <c r="D14" s="122">
        <v>7.4256592286398462</v>
      </c>
      <c r="E14" s="257">
        <v>6</v>
      </c>
      <c r="F14" s="257">
        <v>8</v>
      </c>
      <c r="G14" s="257">
        <v>12</v>
      </c>
      <c r="H14" s="122">
        <v>7.4209910647547508</v>
      </c>
      <c r="I14" s="257">
        <v>6</v>
      </c>
      <c r="J14" s="257">
        <v>8</v>
      </c>
      <c r="K14" s="257">
        <v>12</v>
      </c>
      <c r="L14" s="122">
        <v>7.8087482719259835</v>
      </c>
      <c r="M14" s="257">
        <v>7</v>
      </c>
      <c r="N14" s="257">
        <v>8</v>
      </c>
      <c r="O14" s="257">
        <v>12</v>
      </c>
      <c r="P14" s="122">
        <v>7.187585922042028</v>
      </c>
      <c r="Q14" s="257">
        <v>7</v>
      </c>
      <c r="R14" s="257">
        <v>9</v>
      </c>
      <c r="S14" s="257">
        <v>13</v>
      </c>
      <c r="T14" s="122">
        <v>7.6623190338752796</v>
      </c>
      <c r="U14" s="257">
        <v>6</v>
      </c>
      <c r="V14" s="257">
        <v>7</v>
      </c>
      <c r="W14" s="257">
        <v>11</v>
      </c>
      <c r="X14" s="97">
        <v>5.2251404669229062E-2</v>
      </c>
      <c r="Y14" s="97">
        <v>-1.8751947553124038E-2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2.773753660543409</v>
      </c>
      <c r="E15" s="258">
        <v>1</v>
      </c>
      <c r="F15" s="258">
        <v>1</v>
      </c>
      <c r="G15" s="258">
        <v>1</v>
      </c>
      <c r="H15" s="124">
        <v>2.686005699527966</v>
      </c>
      <c r="I15" s="258">
        <v>1</v>
      </c>
      <c r="J15" s="258">
        <v>1</v>
      </c>
      <c r="K15" s="258">
        <v>1</v>
      </c>
      <c r="L15" s="124">
        <v>2.8903331600725624</v>
      </c>
      <c r="M15" s="258">
        <v>1</v>
      </c>
      <c r="N15" s="258">
        <v>1</v>
      </c>
      <c r="O15" s="258">
        <v>1</v>
      </c>
      <c r="P15" s="124">
        <v>2.3221034416159263</v>
      </c>
      <c r="Q15" s="258">
        <v>1</v>
      </c>
      <c r="R15" s="258">
        <v>1</v>
      </c>
      <c r="S15" s="258">
        <v>1</v>
      </c>
      <c r="T15" s="124">
        <v>2.9336034535362945</v>
      </c>
      <c r="U15" s="258">
        <v>1</v>
      </c>
      <c r="V15" s="258">
        <v>1</v>
      </c>
      <c r="W15" s="258">
        <v>1</v>
      </c>
      <c r="X15" s="99">
        <v>7.6071119499301343E-2</v>
      </c>
      <c r="Y15" s="99">
        <v>1.497069405751339E-2</v>
      </c>
    </row>
    <row r="16" spans="1:25" ht="28.35" customHeight="1" thickTop="1">
      <c r="A16" s="76" t="s">
        <v>3</v>
      </c>
      <c r="C16" s="100" t="s">
        <v>559</v>
      </c>
      <c r="D16" s="126">
        <v>6.1697954950308702</v>
      </c>
      <c r="E16" s="259"/>
      <c r="F16" s="260">
        <v>4</v>
      </c>
      <c r="G16" s="260">
        <v>8</v>
      </c>
      <c r="H16" s="126">
        <v>5.992853385335339</v>
      </c>
      <c r="I16" s="259"/>
      <c r="J16" s="260">
        <v>5</v>
      </c>
      <c r="K16" s="260">
        <v>8</v>
      </c>
      <c r="L16" s="126">
        <v>8.0044797224660922</v>
      </c>
      <c r="M16" s="259"/>
      <c r="N16" s="260">
        <v>9</v>
      </c>
      <c r="O16" s="260">
        <v>13</v>
      </c>
      <c r="P16" s="126">
        <v>6.8278816260539115</v>
      </c>
      <c r="Q16" s="259"/>
      <c r="R16" s="260">
        <v>7</v>
      </c>
      <c r="S16" s="260">
        <v>11</v>
      </c>
      <c r="T16" s="126">
        <v>8.4734609550907951</v>
      </c>
      <c r="U16" s="259"/>
      <c r="V16" s="260">
        <v>9</v>
      </c>
      <c r="W16" s="260">
        <v>13</v>
      </c>
      <c r="X16" s="101">
        <v>0.3356708745875967</v>
      </c>
      <c r="Y16" s="101">
        <v>5.8589845797025086E-2</v>
      </c>
    </row>
    <row r="17" spans="1:25" ht="28.35" customHeight="1">
      <c r="A17" s="76" t="s">
        <v>12</v>
      </c>
      <c r="C17" s="96" t="s">
        <v>560</v>
      </c>
      <c r="D17" s="122">
        <v>6.3719393570699001</v>
      </c>
      <c r="E17" s="261"/>
      <c r="F17" s="257">
        <v>6</v>
      </c>
      <c r="G17" s="257">
        <v>10</v>
      </c>
      <c r="H17" s="122">
        <v>5.9746794016230576</v>
      </c>
      <c r="I17" s="261"/>
      <c r="J17" s="257">
        <v>4</v>
      </c>
      <c r="K17" s="257">
        <v>7</v>
      </c>
      <c r="L17" s="122">
        <v>6.0526122622437111</v>
      </c>
      <c r="M17" s="261"/>
      <c r="N17" s="257">
        <v>4</v>
      </c>
      <c r="O17" s="257">
        <v>7</v>
      </c>
      <c r="P17" s="122">
        <v>6.4562643230229524</v>
      </c>
      <c r="Q17" s="261"/>
      <c r="R17" s="257">
        <v>5</v>
      </c>
      <c r="S17" s="257">
        <v>9</v>
      </c>
      <c r="T17" s="122">
        <v>6.4329134897059141</v>
      </c>
      <c r="U17" s="261"/>
      <c r="V17" s="257">
        <v>5</v>
      </c>
      <c r="W17" s="257">
        <v>8</v>
      </c>
      <c r="X17" s="97">
        <v>1.304385647863926E-2</v>
      </c>
      <c r="Y17" s="97">
        <v>6.2832577238513654E-2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5.5021265623833218</v>
      </c>
      <c r="E20" s="259"/>
      <c r="F20" s="260">
        <v>3</v>
      </c>
      <c r="G20" s="260">
        <v>5</v>
      </c>
      <c r="H20" s="126">
        <v>5.2562062873107234</v>
      </c>
      <c r="I20" s="259"/>
      <c r="J20" s="260">
        <v>2</v>
      </c>
      <c r="K20" s="260">
        <v>4</v>
      </c>
      <c r="L20" s="126">
        <v>5.5253064576614719</v>
      </c>
      <c r="M20" s="259"/>
      <c r="N20" s="260">
        <v>3</v>
      </c>
      <c r="O20" s="260">
        <v>5</v>
      </c>
      <c r="P20" s="126">
        <v>4.9000303527734488</v>
      </c>
      <c r="Q20" s="259"/>
      <c r="R20" s="260">
        <v>2</v>
      </c>
      <c r="S20" s="260">
        <v>4</v>
      </c>
      <c r="T20" s="126">
        <v>4.790600458346419</v>
      </c>
      <c r="U20" s="259"/>
      <c r="V20" s="260">
        <v>2</v>
      </c>
      <c r="W20" s="260">
        <v>5</v>
      </c>
      <c r="X20" s="101">
        <v>5.1196653183189778E-2</v>
      </c>
      <c r="Y20" s="101">
        <v>-0.13297108584742823</v>
      </c>
    </row>
    <row r="21" spans="1:25" ht="28.35" customHeight="1">
      <c r="A21" s="76" t="s">
        <v>14</v>
      </c>
      <c r="C21" s="96" t="s">
        <v>562</v>
      </c>
      <c r="D21" s="122">
        <v>5.4485747805802767</v>
      </c>
      <c r="E21" s="261"/>
      <c r="F21" s="257">
        <v>2</v>
      </c>
      <c r="G21" s="257">
        <v>4</v>
      </c>
      <c r="H21" s="122">
        <v>5.3814359147605906</v>
      </c>
      <c r="I21" s="261"/>
      <c r="J21" s="257">
        <v>3</v>
      </c>
      <c r="K21" s="257">
        <v>5</v>
      </c>
      <c r="L21" s="122">
        <v>5.3851240869364236</v>
      </c>
      <c r="M21" s="261"/>
      <c r="N21" s="257">
        <v>2</v>
      </c>
      <c r="O21" s="257">
        <v>4</v>
      </c>
      <c r="P21" s="122">
        <v>5.2833278555505254</v>
      </c>
      <c r="Q21" s="261"/>
      <c r="R21" s="257">
        <v>3</v>
      </c>
      <c r="S21" s="257">
        <v>6</v>
      </c>
      <c r="T21" s="122">
        <v>5.5180137279781496</v>
      </c>
      <c r="U21" s="261"/>
      <c r="V21" s="257">
        <v>3</v>
      </c>
      <c r="W21" s="257">
        <v>6</v>
      </c>
      <c r="X21" s="97">
        <v>6.8535094243471484E-4</v>
      </c>
      <c r="Y21" s="97">
        <v>2.4677173431174593E-2</v>
      </c>
    </row>
    <row r="22" spans="1:25" ht="28.35" customHeight="1">
      <c r="A22" s="76" t="s">
        <v>15</v>
      </c>
      <c r="C22" s="96" t="s">
        <v>563</v>
      </c>
      <c r="D22" s="122">
        <v>4.7461576613331964</v>
      </c>
      <c r="E22" s="261"/>
      <c r="F22" s="257">
        <v>1</v>
      </c>
      <c r="G22" s="257">
        <v>2</v>
      </c>
      <c r="H22" s="122">
        <v>4.7050389532655208</v>
      </c>
      <c r="I22" s="261"/>
      <c r="J22" s="257">
        <v>1</v>
      </c>
      <c r="K22" s="257">
        <v>2</v>
      </c>
      <c r="L22" s="122">
        <v>4.6932488038058153</v>
      </c>
      <c r="M22" s="261"/>
      <c r="N22" s="257">
        <v>1</v>
      </c>
      <c r="O22" s="257">
        <v>2</v>
      </c>
      <c r="P22" s="122">
        <v>4.5944592681187224</v>
      </c>
      <c r="Q22" s="261"/>
      <c r="R22" s="257">
        <v>1</v>
      </c>
      <c r="S22" s="257">
        <v>2</v>
      </c>
      <c r="T22" s="122">
        <v>4.5592395051656522</v>
      </c>
      <c r="U22" s="261"/>
      <c r="V22" s="257">
        <v>1</v>
      </c>
      <c r="W22" s="257">
        <v>3</v>
      </c>
      <c r="X22" s="97">
        <v>-2.50585586576757E-3</v>
      </c>
      <c r="Y22" s="97">
        <v>-2.8553631874682073E-2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5.8145777179387137</v>
      </c>
      <c r="E25" s="259"/>
      <c r="F25" s="259"/>
      <c r="G25" s="260">
        <v>6</v>
      </c>
      <c r="H25" s="126">
        <v>6.0801052104230768</v>
      </c>
      <c r="I25" s="259"/>
      <c r="J25" s="259"/>
      <c r="K25" s="260">
        <v>9</v>
      </c>
      <c r="L25" s="126">
        <v>6.3777464961828256</v>
      </c>
      <c r="M25" s="259"/>
      <c r="N25" s="259"/>
      <c r="O25" s="260">
        <v>8</v>
      </c>
      <c r="P25" s="126">
        <v>6.1838872706729564</v>
      </c>
      <c r="Q25" s="259"/>
      <c r="R25" s="259"/>
      <c r="S25" s="260">
        <v>7</v>
      </c>
      <c r="T25" s="126">
        <v>6.556884185471227</v>
      </c>
      <c r="U25" s="259"/>
      <c r="V25" s="259"/>
      <c r="W25" s="260">
        <v>10</v>
      </c>
      <c r="X25" s="101">
        <v>4.8953311737024663E-2</v>
      </c>
      <c r="Y25" s="101">
        <v>2.8087928768510517E-2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5.8524347768728484</v>
      </c>
      <c r="E28" s="265"/>
      <c r="F28" s="265"/>
      <c r="G28" s="265"/>
      <c r="H28" s="126">
        <v>5.932331910799804</v>
      </c>
      <c r="I28" s="265"/>
      <c r="J28" s="265"/>
      <c r="K28" s="265"/>
      <c r="L28" s="126">
        <v>6.1744592282579056</v>
      </c>
      <c r="M28" s="265"/>
      <c r="N28" s="265"/>
      <c r="O28" s="265"/>
      <c r="P28" s="126">
        <v>5.9606881606021407</v>
      </c>
      <c r="Q28" s="265"/>
      <c r="R28" s="265"/>
      <c r="S28" s="265"/>
      <c r="T28" s="126">
        <v>6.2655551620103154</v>
      </c>
      <c r="U28" s="265"/>
      <c r="V28" s="265"/>
      <c r="W28" s="265"/>
      <c r="X28" s="105">
        <v>4.0814863547555147E-2</v>
      </c>
      <c r="Y28" s="105">
        <v>1.4753669978984085E-2</v>
      </c>
    </row>
    <row r="29" spans="1:25" ht="28.35" customHeight="1">
      <c r="C29" s="96" t="s">
        <v>28</v>
      </c>
      <c r="D29" s="122">
        <v>6.0475146324319109</v>
      </c>
      <c r="E29" s="266"/>
      <c r="F29" s="266"/>
      <c r="G29" s="266"/>
      <c r="H29" s="122">
        <v>5.9837663934791987</v>
      </c>
      <c r="I29" s="266"/>
      <c r="J29" s="266"/>
      <c r="K29" s="266"/>
      <c r="L29" s="122">
        <v>6.2151793792132679</v>
      </c>
      <c r="M29" s="266"/>
      <c r="N29" s="266"/>
      <c r="O29" s="266"/>
      <c r="P29" s="122">
        <v>6.2355987830493884</v>
      </c>
      <c r="Q29" s="266"/>
      <c r="R29" s="266"/>
      <c r="S29" s="266"/>
      <c r="T29" s="122">
        <v>6.3353837803855066</v>
      </c>
      <c r="U29" s="266"/>
      <c r="V29" s="266"/>
      <c r="W29" s="266"/>
      <c r="X29" s="106">
        <v>3.8673465927120843E-2</v>
      </c>
      <c r="Y29" s="106">
        <v>1.9340455655111777E-2</v>
      </c>
    </row>
    <row r="30" spans="1:25" ht="28.35" customHeight="1">
      <c r="C30" s="96" t="s">
        <v>29</v>
      </c>
      <c r="D30" s="122">
        <v>6.3243597463782102</v>
      </c>
      <c r="E30" s="266"/>
      <c r="F30" s="266"/>
      <c r="G30" s="266"/>
      <c r="H30" s="122">
        <v>6.6996793532783165</v>
      </c>
      <c r="I30" s="266"/>
      <c r="J30" s="266"/>
      <c r="K30" s="266"/>
      <c r="L30" s="122">
        <v>6.7242867971235611</v>
      </c>
      <c r="M30" s="266"/>
      <c r="N30" s="266"/>
      <c r="O30" s="266"/>
      <c r="P30" s="122">
        <v>6.5347844571378246</v>
      </c>
      <c r="Q30" s="266"/>
      <c r="R30" s="266"/>
      <c r="S30" s="266"/>
      <c r="T30" s="122">
        <v>6.3934325093042572</v>
      </c>
      <c r="U30" s="266"/>
      <c r="V30" s="266"/>
      <c r="W30" s="266"/>
      <c r="X30" s="106">
        <v>3.6729285907097786E-3</v>
      </c>
      <c r="Y30" s="106">
        <v>-4.9202881703503953E-2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3.2999999999999994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3.2000000000000006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49" priority="1" operator="notEqual">
      <formula>""" """</formula>
    </cfRule>
    <cfRule type="cellIs" dxfId="4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8F62-A9DC-4601-B573-92B78DD939F0}">
  <sheetPr>
    <pageSetUpPr fitToPage="1"/>
  </sheetPr>
  <dimension ref="A1:S80"/>
  <sheetViews>
    <sheetView topLeftCell="B1" workbookViewId="0">
      <selection activeCell="F19" sqref="F19:F20"/>
    </sheetView>
  </sheetViews>
  <sheetFormatPr defaultColWidth="9.140625" defaultRowHeight="12.75" outlineLevelRow="1" outlineLevelCol="1"/>
  <cols>
    <col min="1" max="1" width="36.5703125" style="332" hidden="1" customWidth="1" outlineLevel="1"/>
    <col min="2" max="2" width="33.85546875" style="332" customWidth="1" collapsed="1"/>
    <col min="3" max="5" width="15" style="332" bestFit="1" customWidth="1"/>
    <col min="6" max="6" width="15" style="332" customWidth="1"/>
    <col min="7" max="7" width="15" style="332" bestFit="1" customWidth="1"/>
    <col min="8" max="8" width="2.5703125" style="332" customWidth="1"/>
    <col min="9" max="9" width="10.28515625" style="332" bestFit="1" customWidth="1"/>
    <col min="10" max="10" width="9.42578125" style="332" customWidth="1"/>
    <col min="11" max="12" width="9.140625" style="332"/>
    <col min="13" max="13" width="15.42578125" style="332" customWidth="1"/>
    <col min="14" max="14" width="12.5703125" style="332" bestFit="1" customWidth="1"/>
    <col min="15" max="15" width="14.42578125" style="332" bestFit="1" customWidth="1"/>
    <col min="16" max="16" width="14" style="332" customWidth="1"/>
    <col min="17" max="17" width="14.42578125" style="332" customWidth="1"/>
    <col min="18" max="18" width="9.140625" style="332"/>
    <col min="19" max="19" width="21.140625" style="332" customWidth="1"/>
    <col min="20" max="16384" width="9.140625" style="332"/>
  </cols>
  <sheetData>
    <row r="1" spans="1:17" ht="20.25">
      <c r="B1" s="185" t="s">
        <v>17</v>
      </c>
      <c r="C1" s="246"/>
      <c r="D1" s="246"/>
      <c r="E1" s="246"/>
      <c r="F1" s="246"/>
      <c r="G1" s="246"/>
      <c r="H1" s="246"/>
      <c r="I1" s="246"/>
      <c r="J1" s="246"/>
    </row>
    <row r="2" spans="1:17" ht="15.75">
      <c r="B2" s="299" t="s">
        <v>372</v>
      </c>
      <c r="C2" s="246"/>
      <c r="D2" s="246"/>
      <c r="E2" s="246"/>
      <c r="F2" s="246"/>
      <c r="G2" s="246"/>
      <c r="I2" s="246"/>
      <c r="J2" s="246"/>
    </row>
    <row r="3" spans="1:17" ht="15.75">
      <c r="B3" s="299"/>
      <c r="C3" s="246"/>
      <c r="D3" s="246"/>
      <c r="E3" s="246"/>
      <c r="F3" s="246"/>
      <c r="G3" s="246"/>
      <c r="I3" s="246"/>
      <c r="J3" s="246"/>
      <c r="M3" s="300" t="s">
        <v>282</v>
      </c>
      <c r="N3" s="300" t="s">
        <v>282</v>
      </c>
      <c r="O3" s="300" t="s">
        <v>282</v>
      </c>
      <c r="P3" s="300" t="s">
        <v>282</v>
      </c>
      <c r="Q3" s="300" t="s">
        <v>282</v>
      </c>
    </row>
    <row r="4" spans="1:17">
      <c r="B4" s="301"/>
      <c r="C4" s="302" t="s">
        <v>524</v>
      </c>
      <c r="D4" s="302" t="s">
        <v>524</v>
      </c>
      <c r="E4" s="303" t="s">
        <v>525</v>
      </c>
      <c r="F4" s="302" t="s">
        <v>534</v>
      </c>
      <c r="G4" s="303" t="s">
        <v>525</v>
      </c>
      <c r="I4" s="304" t="s">
        <v>286</v>
      </c>
      <c r="J4" s="304" t="s">
        <v>286</v>
      </c>
      <c r="K4" s="363" t="s">
        <v>287</v>
      </c>
      <c r="M4" s="300" t="s">
        <v>369</v>
      </c>
      <c r="N4" s="300" t="s">
        <v>509</v>
      </c>
      <c r="O4" s="300" t="s">
        <v>514</v>
      </c>
      <c r="P4" s="300" t="s">
        <v>514</v>
      </c>
      <c r="Q4" s="300" t="s">
        <v>531</v>
      </c>
    </row>
    <row r="5" spans="1:17">
      <c r="B5" s="305"/>
      <c r="C5" s="306" t="s">
        <v>369</v>
      </c>
      <c r="D5" s="306" t="s">
        <v>509</v>
      </c>
      <c r="E5" s="306" t="s">
        <v>514</v>
      </c>
      <c r="F5" s="306" t="s">
        <v>514</v>
      </c>
      <c r="G5" s="306" t="s">
        <v>531</v>
      </c>
      <c r="I5" s="307" t="s">
        <v>535</v>
      </c>
      <c r="J5" s="307" t="s">
        <v>536</v>
      </c>
      <c r="K5" s="364" t="s">
        <v>519</v>
      </c>
      <c r="M5" s="308"/>
      <c r="N5" s="308"/>
      <c r="O5" s="308"/>
      <c r="P5" s="308"/>
      <c r="Q5" s="308"/>
    </row>
    <row r="6" spans="1:17">
      <c r="B6" s="309" t="s">
        <v>288</v>
      </c>
      <c r="C6" s="310"/>
      <c r="D6" s="311"/>
      <c r="E6" s="311"/>
      <c r="F6" s="311"/>
      <c r="G6" s="311"/>
      <c r="H6" s="365"/>
      <c r="I6" s="366"/>
      <c r="J6" s="313"/>
      <c r="K6" s="313"/>
      <c r="M6" s="308"/>
      <c r="N6" s="308"/>
      <c r="O6" s="308"/>
      <c r="P6" s="308"/>
      <c r="Q6" s="308"/>
    </row>
    <row r="7" spans="1:17">
      <c r="A7" s="332" t="s">
        <v>289</v>
      </c>
      <c r="B7" s="314" t="s">
        <v>290</v>
      </c>
      <c r="C7" s="367">
        <v>5160851779.6999998</v>
      </c>
      <c r="D7" s="367">
        <v>5317568640.1899996</v>
      </c>
      <c r="E7" s="367">
        <v>5546051843.92272</v>
      </c>
      <c r="F7" s="367">
        <v>5629338884.4898138</v>
      </c>
      <c r="G7" s="367">
        <v>5813020225.1886177</v>
      </c>
      <c r="I7" s="368">
        <v>5.8630224712750367E-2</v>
      </c>
      <c r="J7" s="369">
        <v>4.8136654466805595E-2</v>
      </c>
      <c r="K7" s="369">
        <v>4.0463419439773274E-2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</row>
    <row r="8" spans="1:17">
      <c r="A8" s="332" t="s">
        <v>291</v>
      </c>
      <c r="B8" s="314" t="s">
        <v>363</v>
      </c>
      <c r="C8" s="367">
        <v>1385992876.4400001</v>
      </c>
      <c r="D8" s="367">
        <v>1454327798.4999998</v>
      </c>
      <c r="E8" s="367">
        <v>1539037685.1290302</v>
      </c>
      <c r="F8" s="370">
        <v>1550908072.8785424</v>
      </c>
      <c r="G8" s="367">
        <v>1593827618.9737272</v>
      </c>
      <c r="I8" s="368">
        <v>6.6408875961909031E-2</v>
      </c>
      <c r="J8" s="369">
        <v>3.5600124918385934E-2</v>
      </c>
      <c r="K8" s="369">
        <v>4.7675488859331372E-2</v>
      </c>
      <c r="M8" s="315">
        <v>0</v>
      </c>
      <c r="N8" s="315">
        <v>0</v>
      </c>
      <c r="O8" s="315">
        <v>0</v>
      </c>
      <c r="P8" s="315">
        <v>0</v>
      </c>
      <c r="Q8" s="315">
        <v>0</v>
      </c>
    </row>
    <row r="9" spans="1:17">
      <c r="A9" s="332" t="s">
        <v>292</v>
      </c>
      <c r="B9" s="314" t="s">
        <v>364</v>
      </c>
      <c r="C9" s="367">
        <v>2654459651.3600006</v>
      </c>
      <c r="D9" s="367">
        <v>2802641199.1299996</v>
      </c>
      <c r="E9" s="367">
        <v>2902406126.0304232</v>
      </c>
      <c r="F9" s="367">
        <v>3001544111.4473429</v>
      </c>
      <c r="G9" s="367">
        <v>3125942926.6352968</v>
      </c>
      <c r="I9" s="368">
        <v>7.0969809613548485E-2</v>
      </c>
      <c r="J9" s="369">
        <v>7.7017753856039928E-2</v>
      </c>
      <c r="K9" s="369">
        <v>5.6010667593572316E-2</v>
      </c>
      <c r="M9" s="315">
        <v>0</v>
      </c>
      <c r="N9" s="315">
        <v>0</v>
      </c>
      <c r="O9" s="315">
        <v>0</v>
      </c>
      <c r="P9" s="315">
        <v>0</v>
      </c>
      <c r="Q9" s="315">
        <v>0</v>
      </c>
    </row>
    <row r="10" spans="1:17">
      <c r="A10" s="332" t="s">
        <v>293</v>
      </c>
      <c r="B10" s="314" t="s">
        <v>365</v>
      </c>
      <c r="C10" s="367">
        <v>1042374463.36</v>
      </c>
      <c r="D10" s="367">
        <v>975281957.91000021</v>
      </c>
      <c r="E10" s="367">
        <v>1014425076.4392481</v>
      </c>
      <c r="F10" s="367">
        <v>988273513.15694487</v>
      </c>
      <c r="G10" s="367">
        <v>999548314.40538931</v>
      </c>
      <c r="I10" s="368">
        <v>1.332081983223099E-2</v>
      </c>
      <c r="J10" s="369">
        <v>-1.4665215183833902E-2</v>
      </c>
      <c r="K10" s="369">
        <v>-1.3887018665471151E-2</v>
      </c>
      <c r="M10" s="315">
        <v>0</v>
      </c>
      <c r="N10" s="315">
        <v>0</v>
      </c>
      <c r="O10" s="315">
        <v>0</v>
      </c>
      <c r="P10" s="315">
        <v>0</v>
      </c>
      <c r="Q10" s="315">
        <v>0</v>
      </c>
    </row>
    <row r="11" spans="1:17">
      <c r="A11" s="332" t="s">
        <v>294</v>
      </c>
      <c r="B11" s="314" t="s">
        <v>366</v>
      </c>
      <c r="C11" s="367">
        <v>78024788.809999987</v>
      </c>
      <c r="D11" s="367">
        <v>85317689.890000001</v>
      </c>
      <c r="E11" s="367">
        <v>90182953.338630512</v>
      </c>
      <c r="F11" s="367">
        <v>88613186.186076224</v>
      </c>
      <c r="G11" s="367">
        <v>93701367.135258704</v>
      </c>
      <c r="I11" s="368">
        <v>3.8626178232499031E-2</v>
      </c>
      <c r="J11" s="369">
        <v>3.9014178027823032E-2</v>
      </c>
      <c r="K11" s="369">
        <v>6.2929454630845871E-2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</row>
    <row r="12" spans="1:17" hidden="1">
      <c r="A12" s="332" t="s">
        <v>295</v>
      </c>
      <c r="B12" s="314"/>
      <c r="C12" s="367">
        <v>20453008.019999996</v>
      </c>
      <c r="D12" s="367">
        <v>22978528.160000008</v>
      </c>
      <c r="E12" s="367">
        <v>23337690.708293974</v>
      </c>
      <c r="F12" s="367">
        <v>21682725.75190853</v>
      </c>
      <c r="G12" s="367">
        <v>24003293.975847982</v>
      </c>
      <c r="I12" s="368">
        <v>-5.6391880240056147E-2</v>
      </c>
      <c r="J12" s="369">
        <v>2.8520528267925727E-2</v>
      </c>
      <c r="K12" s="369"/>
      <c r="M12" s="308"/>
      <c r="N12" s="308"/>
      <c r="O12" s="308"/>
      <c r="P12" s="308"/>
      <c r="Q12" s="308"/>
    </row>
    <row r="13" spans="1:17">
      <c r="A13" s="332" t="s">
        <v>322</v>
      </c>
      <c r="B13" s="316" t="s">
        <v>322</v>
      </c>
      <c r="C13" s="371">
        <v>-71910071.359999999</v>
      </c>
      <c r="D13" s="371">
        <v>-76790594.900000006</v>
      </c>
      <c r="E13" s="371">
        <v>-79069396.020837337</v>
      </c>
      <c r="F13" s="371">
        <v>-85399891.148588404</v>
      </c>
      <c r="G13" s="371">
        <v>-83735071.849275291</v>
      </c>
      <c r="I13" s="372">
        <v>-0.11211394129450092</v>
      </c>
      <c r="J13" s="373">
        <v>-5.9007353833945952E-2</v>
      </c>
      <c r="K13" s="373">
        <v>5.205689223586929E-2</v>
      </c>
      <c r="M13" s="315">
        <v>0</v>
      </c>
      <c r="N13" s="315">
        <v>0</v>
      </c>
      <c r="O13" s="315">
        <v>0</v>
      </c>
      <c r="P13" s="315">
        <v>0</v>
      </c>
      <c r="Q13" s="315">
        <v>0</v>
      </c>
    </row>
    <row r="14" spans="1:17">
      <c r="A14" s="332" t="s">
        <v>320</v>
      </c>
      <c r="B14" s="316" t="s">
        <v>373</v>
      </c>
      <c r="C14" s="371">
        <v>-43032446.680000007</v>
      </c>
      <c r="D14" s="371">
        <v>-45880523.899999991</v>
      </c>
      <c r="E14" s="371">
        <v>-44403871.838833734</v>
      </c>
      <c r="F14" s="371">
        <v>-45568201.9048324</v>
      </c>
      <c r="G14" s="371">
        <v>-45788610.708055608</v>
      </c>
      <c r="I14" s="372">
        <v>6.8072892072531532E-3</v>
      </c>
      <c r="J14" s="373">
        <v>-3.1185092918200041E-2</v>
      </c>
      <c r="K14" s="373">
        <v>2.0909258591280899E-2</v>
      </c>
      <c r="M14" s="315">
        <v>0</v>
      </c>
      <c r="N14" s="315">
        <v>0</v>
      </c>
      <c r="O14" s="315">
        <v>0</v>
      </c>
      <c r="P14" s="315">
        <v>0</v>
      </c>
      <c r="Q14" s="315">
        <v>0</v>
      </c>
    </row>
    <row r="15" spans="1:17">
      <c r="A15" s="332" t="s">
        <v>296</v>
      </c>
      <c r="B15" s="316" t="s">
        <v>374</v>
      </c>
      <c r="C15" s="371">
        <v>-2628117830.3899999</v>
      </c>
      <c r="D15" s="371">
        <v>-2868050051.4600005</v>
      </c>
      <c r="E15" s="371">
        <v>-3153050441.3884349</v>
      </c>
      <c r="F15" s="371">
        <v>-3158990911.4046602</v>
      </c>
      <c r="G15" s="371">
        <v>-3352378581.1722999</v>
      </c>
      <c r="I15" s="372">
        <v>-0.10144204415001545</v>
      </c>
      <c r="J15" s="373">
        <v>-6.321755502778803E-2</v>
      </c>
      <c r="K15" s="373">
        <v>8.451627778828863E-2</v>
      </c>
      <c r="M15" s="315">
        <v>0</v>
      </c>
      <c r="N15" s="315">
        <v>0</v>
      </c>
      <c r="O15" s="315">
        <v>0</v>
      </c>
      <c r="P15" s="315">
        <v>0</v>
      </c>
      <c r="Q15" s="315">
        <v>0</v>
      </c>
    </row>
    <row r="16" spans="1:17">
      <c r="A16" s="332" t="s">
        <v>520</v>
      </c>
      <c r="B16" s="312" t="s">
        <v>520</v>
      </c>
      <c r="C16" s="367">
        <v>28024087.399999999</v>
      </c>
      <c r="D16" s="367">
        <v>190315917.49000001</v>
      </c>
      <c r="E16" s="367">
        <v>340655089.87993437</v>
      </c>
      <c r="F16" s="367">
        <v>273612571.36457175</v>
      </c>
      <c r="G16" s="367">
        <v>396885444.6903125</v>
      </c>
      <c r="I16" s="368">
        <v>0.43767570770294872</v>
      </c>
      <c r="J16" s="369">
        <v>0.1650653593057918</v>
      </c>
      <c r="K16" s="369">
        <v>1.4194198031555953</v>
      </c>
      <c r="M16" s="315">
        <v>0</v>
      </c>
      <c r="N16" s="315"/>
      <c r="O16" s="315"/>
      <c r="P16" s="315"/>
      <c r="Q16" s="315"/>
    </row>
    <row r="17" spans="1:19">
      <c r="A17" s="332" t="s">
        <v>521</v>
      </c>
      <c r="B17" s="374" t="s">
        <v>521</v>
      </c>
      <c r="C17" s="375">
        <v>2445815518.6700001</v>
      </c>
      <c r="D17" s="375">
        <v>2517163387.4199991</v>
      </c>
      <c r="E17" s="375">
        <v>2610183224.5545483</v>
      </c>
      <c r="F17" s="375">
        <v>2612992451.3963046</v>
      </c>
      <c r="G17" s="375">
        <v>2728003406.1492996</v>
      </c>
      <c r="I17" s="376">
        <v>3.8070259743657964E-2</v>
      </c>
      <c r="J17" s="377">
        <v>4.5138663250300581E-2</v>
      </c>
      <c r="K17" s="377">
        <v>3.7067610471671841E-2</v>
      </c>
      <c r="L17" s="274"/>
      <c r="M17" s="315">
        <v>0</v>
      </c>
      <c r="N17" s="315">
        <v>0</v>
      </c>
      <c r="O17" s="315">
        <v>0</v>
      </c>
      <c r="P17" s="315">
        <v>0</v>
      </c>
      <c r="Q17" s="315">
        <v>0</v>
      </c>
      <c r="S17" s="317"/>
    </row>
    <row r="18" spans="1:19">
      <c r="A18" s="332" t="s">
        <v>297</v>
      </c>
      <c r="B18" s="314" t="s">
        <v>297</v>
      </c>
      <c r="C18" s="367">
        <v>2606969403.02</v>
      </c>
      <c r="D18" s="367">
        <v>2692137110.3199987</v>
      </c>
      <c r="E18" s="367">
        <v>2783011714.3948984</v>
      </c>
      <c r="F18" s="367">
        <v>2823005547.8102331</v>
      </c>
      <c r="G18" s="367">
        <v>2946530217.2022548</v>
      </c>
      <c r="I18" s="368">
        <v>4.8611356750206003E-2</v>
      </c>
      <c r="J18" s="369">
        <v>5.8755952036267267E-2</v>
      </c>
      <c r="K18" s="369">
        <v>4.1657603705303137E-2</v>
      </c>
      <c r="M18" s="315">
        <v>0</v>
      </c>
      <c r="N18" s="315">
        <v>0</v>
      </c>
      <c r="O18" s="315">
        <v>0</v>
      </c>
      <c r="P18" s="315">
        <v>0</v>
      </c>
      <c r="Q18" s="315">
        <v>0</v>
      </c>
    </row>
    <row r="19" spans="1:19">
      <c r="A19" s="332" t="s">
        <v>298</v>
      </c>
      <c r="B19" s="314" t="s">
        <v>299</v>
      </c>
      <c r="C19" s="367">
        <v>2537215197.7013998</v>
      </c>
      <c r="D19" s="367">
        <v>2663670669.0799999</v>
      </c>
      <c r="E19" s="367">
        <v>2716559679.4747558</v>
      </c>
      <c r="F19" s="367">
        <v>2780523479.3978267</v>
      </c>
      <c r="G19" s="367">
        <v>2872014028.9555807</v>
      </c>
      <c r="I19" s="368">
        <v>4.3869090752944429E-2</v>
      </c>
      <c r="J19" s="369">
        <v>5.7224713543153838E-2</v>
      </c>
      <c r="K19" s="369">
        <v>4.218083923158189E-2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</row>
    <row r="20" spans="1:19">
      <c r="A20" s="332" t="s">
        <v>300</v>
      </c>
      <c r="B20" s="314" t="s">
        <v>301</v>
      </c>
      <c r="C20" s="367">
        <v>69754205.318601131</v>
      </c>
      <c r="D20" s="367">
        <v>28466441.239999294</v>
      </c>
      <c r="E20" s="367">
        <v>66452034.920142174</v>
      </c>
      <c r="F20" s="367">
        <v>42482068.412405491</v>
      </c>
      <c r="G20" s="367">
        <v>74516188.246674538</v>
      </c>
      <c r="I20" s="368">
        <v>0.49235614154368901</v>
      </c>
      <c r="J20" s="369">
        <v>0.12135299297039359</v>
      </c>
      <c r="K20" s="369">
        <v>2.2256965875373291E-2</v>
      </c>
      <c r="M20" s="315">
        <v>-1.1622905731201172E-6</v>
      </c>
      <c r="N20" s="315">
        <v>1.1324882507324219E-6</v>
      </c>
      <c r="O20" s="315">
        <v>-2.3096799850463867E-7</v>
      </c>
      <c r="P20" s="315">
        <v>9.2387199401855469E-7</v>
      </c>
      <c r="Q20" s="315">
        <v>0</v>
      </c>
    </row>
    <row r="21" spans="1:19">
      <c r="A21" s="332" t="s">
        <v>302</v>
      </c>
      <c r="B21" s="314" t="s">
        <v>302</v>
      </c>
      <c r="C21" s="367">
        <v>87668468.559999987</v>
      </c>
      <c r="D21" s="367">
        <v>68209310.840000004</v>
      </c>
      <c r="E21" s="367">
        <v>51270873.292583339</v>
      </c>
      <c r="F21" s="367">
        <v>26125589.539770298</v>
      </c>
      <c r="G21" s="367">
        <v>36392348.942420721</v>
      </c>
      <c r="I21" s="368">
        <v>-0.61697913059034359</v>
      </c>
      <c r="J21" s="369">
        <v>-0.29019447874929982</v>
      </c>
      <c r="K21" s="369">
        <v>-0.25402852207352633</v>
      </c>
      <c r="M21" s="315">
        <v>0</v>
      </c>
      <c r="N21" s="315">
        <v>0</v>
      </c>
      <c r="O21" s="315">
        <v>0</v>
      </c>
      <c r="P21" s="315">
        <v>0</v>
      </c>
      <c r="Q21" s="315">
        <v>0</v>
      </c>
    </row>
    <row r="22" spans="1:19">
      <c r="A22" s="332" t="s">
        <v>303</v>
      </c>
      <c r="B22" s="305" t="s">
        <v>304</v>
      </c>
      <c r="C22" s="378">
        <v>157422673.87860113</v>
      </c>
      <c r="D22" s="378">
        <v>96675752.079999298</v>
      </c>
      <c r="E22" s="378">
        <v>117722908.21272552</v>
      </c>
      <c r="F22" s="378">
        <v>68607657.952175796</v>
      </c>
      <c r="G22" s="378">
        <v>110908537.18909526</v>
      </c>
      <c r="I22" s="379">
        <v>-0.29033230695321743</v>
      </c>
      <c r="J22" s="380">
        <v>-5.7884834201654911E-2</v>
      </c>
      <c r="K22" s="380">
        <v>-0.11018600749281526</v>
      </c>
      <c r="M22" s="315">
        <v>-1.1622905731201172E-6</v>
      </c>
      <c r="N22" s="315">
        <v>1.1324882507324219E-6</v>
      </c>
      <c r="O22" s="315">
        <v>-2.2351741790771484E-7</v>
      </c>
      <c r="P22" s="315">
        <v>9.2387199401855469E-7</v>
      </c>
      <c r="Q22" s="315">
        <v>0</v>
      </c>
    </row>
    <row r="23" spans="1:19">
      <c r="B23" s="309" t="s">
        <v>305</v>
      </c>
      <c r="C23" s="381"/>
      <c r="D23" s="381"/>
      <c r="E23" s="381"/>
      <c r="F23" s="381"/>
      <c r="G23" s="381"/>
      <c r="I23" s="382"/>
      <c r="J23" s="313"/>
      <c r="K23" s="313"/>
      <c r="M23" s="308"/>
      <c r="N23" s="308"/>
      <c r="O23" s="308"/>
      <c r="P23" s="308"/>
      <c r="Q23" s="308"/>
    </row>
    <row r="24" spans="1:19">
      <c r="A24" s="332" t="s">
        <v>306</v>
      </c>
      <c r="B24" s="314" t="s">
        <v>307</v>
      </c>
      <c r="C24" s="383">
        <v>964.5</v>
      </c>
      <c r="D24" s="383">
        <v>961</v>
      </c>
      <c r="E24" s="383">
        <v>961</v>
      </c>
      <c r="F24" s="383">
        <v>961</v>
      </c>
      <c r="G24" s="383">
        <v>961</v>
      </c>
      <c r="I24" s="368">
        <v>0</v>
      </c>
      <c r="J24" s="369">
        <v>0</v>
      </c>
      <c r="K24" s="369">
        <v>-1.2110738492639994E-3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</row>
    <row r="25" spans="1:19">
      <c r="A25" s="332" t="s">
        <v>308</v>
      </c>
      <c r="B25" s="314" t="s">
        <v>308</v>
      </c>
      <c r="C25" s="383">
        <v>47235</v>
      </c>
      <c r="D25" s="383">
        <v>48337</v>
      </c>
      <c r="E25" s="383">
        <v>47994.999999999993</v>
      </c>
      <c r="F25" s="383">
        <v>48081.714285714806</v>
      </c>
      <c r="G25" s="383">
        <v>47600.000000000015</v>
      </c>
      <c r="I25" s="368">
        <v>-5.2813727431407775E-3</v>
      </c>
      <c r="J25" s="369">
        <v>-8.2300239608288361E-3</v>
      </c>
      <c r="K25" s="369">
        <v>2.5691673406744719E-3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</row>
    <row r="26" spans="1:19">
      <c r="A26" s="332" t="s">
        <v>309</v>
      </c>
      <c r="B26" s="314" t="s">
        <v>309</v>
      </c>
      <c r="C26" s="383">
        <v>3944835.2229999998</v>
      </c>
      <c r="D26" s="383">
        <v>1838742.9999999998</v>
      </c>
      <c r="E26" s="383">
        <v>2099882.298521128</v>
      </c>
      <c r="F26" s="383">
        <v>1755253.6057142864</v>
      </c>
      <c r="G26" s="383">
        <v>1973919.7115651513</v>
      </c>
      <c r="I26" s="368">
        <v>-4.5405689803149962E-2</v>
      </c>
      <c r="J26" s="369">
        <v>-5.9985546354044517E-2</v>
      </c>
      <c r="K26" s="369">
        <v>-0.20609804353328065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</row>
    <row r="27" spans="1:19">
      <c r="A27" s="332" t="s">
        <v>310</v>
      </c>
      <c r="B27" s="314" t="s">
        <v>310</v>
      </c>
      <c r="C27" s="383">
        <v>3339561.0000000005</v>
      </c>
      <c r="D27" s="383">
        <v>3311047</v>
      </c>
      <c r="E27" s="383">
        <v>3548825.7533986461</v>
      </c>
      <c r="F27" s="383">
        <v>3336094.0000000005</v>
      </c>
      <c r="G27" s="383">
        <v>3441080.7533986475</v>
      </c>
      <c r="I27" s="368">
        <v>7.5646766717598624E-3</v>
      </c>
      <c r="J27" s="369">
        <v>-3.0360746761605051E-2</v>
      </c>
      <c r="K27" s="369">
        <v>1.0032064897949056E-2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</row>
    <row r="28" spans="1:19">
      <c r="A28" s="332" t="s">
        <v>166</v>
      </c>
      <c r="B28" s="305" t="s">
        <v>311</v>
      </c>
      <c r="C28" s="383">
        <v>177499.40103559414</v>
      </c>
      <c r="D28" s="383">
        <v>178232.72613335369</v>
      </c>
      <c r="E28" s="383">
        <v>174513.11071121923</v>
      </c>
      <c r="F28" s="383">
        <v>176087.07727541984</v>
      </c>
      <c r="G28" s="383">
        <v>175067.12900262541</v>
      </c>
      <c r="I28" s="368">
        <v>-1.2038467370624639E-2</v>
      </c>
      <c r="J28" s="369">
        <v>3.1746514009654003E-3</v>
      </c>
      <c r="K28" s="369">
        <v>-4.5886862586638211E-3</v>
      </c>
      <c r="M28" s="174"/>
      <c r="N28" s="174"/>
      <c r="O28" s="174"/>
      <c r="P28" s="174"/>
      <c r="Q28" s="174"/>
    </row>
    <row r="29" spans="1:19">
      <c r="B29" s="309" t="s">
        <v>312</v>
      </c>
      <c r="C29" s="384"/>
      <c r="D29" s="385"/>
      <c r="E29" s="385"/>
      <c r="F29" s="385"/>
      <c r="G29" s="385"/>
      <c r="I29" s="386"/>
      <c r="J29" s="319"/>
      <c r="K29" s="319"/>
      <c r="M29" s="308"/>
      <c r="N29" s="308"/>
      <c r="O29" s="308"/>
      <c r="P29" s="308"/>
      <c r="Q29" s="308"/>
    </row>
    <row r="30" spans="1:19">
      <c r="A30" s="332" t="s">
        <v>313</v>
      </c>
      <c r="B30" s="314" t="s">
        <v>314</v>
      </c>
      <c r="C30" s="367">
        <v>65422.118629288212</v>
      </c>
      <c r="D30" s="367">
        <v>66067.454705873533</v>
      </c>
      <c r="E30" s="367">
        <v>67435.472878776709</v>
      </c>
      <c r="F30" s="367">
        <v>68151.972574480576</v>
      </c>
      <c r="G30" s="367">
        <v>70074.960421459997</v>
      </c>
      <c r="I30" s="368">
        <v>3.1551357289109072E-2</v>
      </c>
      <c r="J30" s="369">
        <v>3.9140936216582656E-2</v>
      </c>
      <c r="K30" s="369">
        <v>2.3165966128834592E-2</v>
      </c>
      <c r="M30" s="174"/>
      <c r="N30" s="174"/>
      <c r="O30" s="174"/>
      <c r="P30" s="174"/>
      <c r="Q30" s="174"/>
    </row>
    <row r="31" spans="1:19">
      <c r="A31" s="332" t="s">
        <v>315</v>
      </c>
      <c r="B31" s="314" t="s">
        <v>315</v>
      </c>
      <c r="C31" s="369">
        <v>0.57761716705497046</v>
      </c>
      <c r="D31" s="369">
        <v>0.57694500955613581</v>
      </c>
      <c r="E31" s="369">
        <v>0.57268710432087788</v>
      </c>
      <c r="F31" s="369">
        <v>0.57288950197752464</v>
      </c>
      <c r="G31" s="369">
        <v>0.57071547344835893</v>
      </c>
      <c r="I31" s="368">
        <v>-7.029279240548747E-3</v>
      </c>
      <c r="J31" s="369">
        <v>-3.4427715547340476E-3</v>
      </c>
      <c r="K31" s="369">
        <v>-3.9988227342573346E-3</v>
      </c>
      <c r="M31" s="174"/>
      <c r="N31" s="174"/>
      <c r="O31" s="174"/>
      <c r="P31" s="174"/>
      <c r="Q31" s="174"/>
    </row>
    <row r="32" spans="1:19">
      <c r="A32" s="332" t="s">
        <v>316</v>
      </c>
      <c r="B32" s="314" t="s">
        <v>317</v>
      </c>
      <c r="C32" s="383">
        <v>13110.816967122917</v>
      </c>
      <c r="D32" s="383">
        <v>13334.399999999996</v>
      </c>
      <c r="E32" s="383">
        <v>13591.248724966814</v>
      </c>
      <c r="F32" s="383">
        <v>13560.310000000007</v>
      </c>
      <c r="G32" s="383">
        <v>13941.769999999999</v>
      </c>
      <c r="I32" s="368">
        <v>1.694189464842899E-2</v>
      </c>
      <c r="J32" s="369">
        <v>2.5790218553596533E-2</v>
      </c>
      <c r="K32" s="369">
        <v>2.0695154600113064E-2</v>
      </c>
      <c r="M32" s="174">
        <v>-1.4551915228366852E-11</v>
      </c>
      <c r="N32" s="174">
        <v>0</v>
      </c>
      <c r="O32" s="174">
        <v>-1.6370904631912708E-11</v>
      </c>
      <c r="P32" s="174">
        <v>0</v>
      </c>
      <c r="Q32" s="174">
        <v>0</v>
      </c>
    </row>
    <row r="33" spans="1:17">
      <c r="A33" s="332" t="s">
        <v>318</v>
      </c>
      <c r="B33" s="305" t="s">
        <v>318</v>
      </c>
      <c r="C33" s="387">
        <v>1079.8849157876996</v>
      </c>
      <c r="D33" s="388">
        <v>1132.0900000000001</v>
      </c>
      <c r="E33" s="388">
        <v>1154.4601628344003</v>
      </c>
      <c r="F33" s="388">
        <v>1155.6499999999999</v>
      </c>
      <c r="G33" s="388">
        <v>1169.0200000000002</v>
      </c>
      <c r="I33" s="379">
        <v>2.0811066257982791E-2</v>
      </c>
      <c r="J33" s="380">
        <v>1.2611814278504774E-2</v>
      </c>
      <c r="K33" s="380">
        <v>2.6789665288264208E-2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</row>
    <row r="34" spans="1:17" outlineLevel="1">
      <c r="B34" s="301"/>
      <c r="C34" s="320" t="s">
        <v>524</v>
      </c>
      <c r="D34" s="320" t="s">
        <v>524</v>
      </c>
      <c r="E34" s="320" t="s">
        <v>525</v>
      </c>
      <c r="F34" s="320" t="s">
        <v>534</v>
      </c>
      <c r="G34" s="321" t="s">
        <v>525</v>
      </c>
      <c r="I34" s="304" t="s">
        <v>286</v>
      </c>
      <c r="J34" s="304" t="s">
        <v>286</v>
      </c>
      <c r="K34" s="363" t="s">
        <v>287</v>
      </c>
      <c r="M34" s="308"/>
      <c r="N34" s="308"/>
      <c r="O34" s="308"/>
      <c r="P34" s="308"/>
      <c r="Q34" s="308"/>
    </row>
    <row r="35" spans="1:17" outlineLevel="1">
      <c r="B35" s="305"/>
      <c r="C35" s="306" t="s">
        <v>369</v>
      </c>
      <c r="D35" s="306" t="s">
        <v>509</v>
      </c>
      <c r="E35" s="306" t="s">
        <v>514</v>
      </c>
      <c r="F35" s="306" t="s">
        <v>514</v>
      </c>
      <c r="G35" s="322" t="s">
        <v>531</v>
      </c>
      <c r="I35" s="307" t="s">
        <v>535</v>
      </c>
      <c r="J35" s="307" t="s">
        <v>536</v>
      </c>
      <c r="K35" s="364" t="s">
        <v>519</v>
      </c>
      <c r="M35" s="308"/>
      <c r="N35" s="308"/>
      <c r="O35" s="308"/>
      <c r="P35" s="308"/>
      <c r="Q35" s="308"/>
    </row>
    <row r="36" spans="1:17">
      <c r="B36" s="309" t="s">
        <v>319</v>
      </c>
      <c r="C36" s="381"/>
      <c r="D36" s="381"/>
      <c r="E36" s="381"/>
      <c r="F36" s="381"/>
      <c r="G36" s="381"/>
      <c r="I36" s="382"/>
      <c r="J36" s="313"/>
      <c r="K36" s="313"/>
      <c r="M36" s="308"/>
      <c r="N36" s="308"/>
      <c r="O36" s="308"/>
      <c r="P36" s="308"/>
      <c r="Q36" s="308"/>
    </row>
    <row r="37" spans="1:17" hidden="1">
      <c r="A37" s="332" t="s">
        <v>320</v>
      </c>
      <c r="B37" s="314" t="s">
        <v>320</v>
      </c>
      <c r="C37" s="367">
        <v>43032446.680000007</v>
      </c>
      <c r="D37" s="367">
        <v>45880523.899999991</v>
      </c>
      <c r="E37" s="367">
        <v>44403871.838833734</v>
      </c>
      <c r="F37" s="367">
        <v>45568201.9048324</v>
      </c>
      <c r="G37" s="367">
        <v>45788610.708055608</v>
      </c>
      <c r="I37" s="368">
        <v>-6.8072892072531532E-3</v>
      </c>
      <c r="J37" s="369">
        <v>2.6221363538401876E-2</v>
      </c>
      <c r="K37" s="369">
        <v>2.0909258591280899E-2</v>
      </c>
      <c r="M37" s="315">
        <v>0</v>
      </c>
      <c r="N37" s="315">
        <v>0</v>
      </c>
      <c r="O37" s="315">
        <v>0</v>
      </c>
      <c r="P37" s="315">
        <v>0</v>
      </c>
      <c r="Q37" s="315">
        <v>0</v>
      </c>
    </row>
    <row r="38" spans="1:17">
      <c r="A38" s="332" t="s">
        <v>202</v>
      </c>
      <c r="B38" s="314" t="s">
        <v>321</v>
      </c>
      <c r="C38" s="389">
        <v>8.3382450256111566E-3</v>
      </c>
      <c r="D38" s="389">
        <v>8.6281018646823995E-3</v>
      </c>
      <c r="E38" s="389">
        <v>8.0063932124058365E-3</v>
      </c>
      <c r="F38" s="389">
        <v>8.0947697127248426E-3</v>
      </c>
      <c r="G38" s="389">
        <v>7.8769054526332538E-3</v>
      </c>
      <c r="I38" s="368">
        <v>-6.1813381473932005E-2</v>
      </c>
      <c r="J38" s="369">
        <v>-1.6173045257375396E-2</v>
      </c>
      <c r="K38" s="369">
        <v>-1.8793703347130819E-2</v>
      </c>
      <c r="M38" s="308"/>
      <c r="N38" s="308"/>
      <c r="O38" s="308"/>
      <c r="P38" s="308"/>
      <c r="Q38" s="308"/>
    </row>
    <row r="39" spans="1:17" hidden="1">
      <c r="A39" s="332" t="s">
        <v>322</v>
      </c>
      <c r="B39" s="314" t="s">
        <v>323</v>
      </c>
      <c r="C39" s="367">
        <v>71910071.359999999</v>
      </c>
      <c r="D39" s="367">
        <v>76790594.900000006</v>
      </c>
      <c r="E39" s="367">
        <v>79069396.020837337</v>
      </c>
      <c r="F39" s="367">
        <v>85399891.148588404</v>
      </c>
      <c r="G39" s="367">
        <v>83735071.849275291</v>
      </c>
      <c r="I39" s="368">
        <v>0.11211394129450092</v>
      </c>
      <c r="J39" s="369">
        <v>5.9007353833945952E-2</v>
      </c>
      <c r="K39" s="369">
        <v>5.205689223586929E-2</v>
      </c>
      <c r="M39" s="315">
        <v>0</v>
      </c>
      <c r="N39" s="315">
        <v>0</v>
      </c>
      <c r="O39" s="315">
        <v>0</v>
      </c>
      <c r="P39" s="315">
        <v>0</v>
      </c>
      <c r="Q39" s="315">
        <v>0</v>
      </c>
    </row>
    <row r="40" spans="1:17">
      <c r="A40" s="332" t="s">
        <v>200</v>
      </c>
      <c r="B40" s="323" t="s">
        <v>324</v>
      </c>
      <c r="C40" s="390">
        <v>1.3933760245325267E-2</v>
      </c>
      <c r="D40" s="390">
        <v>1.4440922176277961E-2</v>
      </c>
      <c r="E40" s="390">
        <v>1.4256880073611354E-2</v>
      </c>
      <c r="F40" s="390">
        <v>1.5170500995043258E-2</v>
      </c>
      <c r="G40" s="390">
        <v>1.4404744625941554E-2</v>
      </c>
      <c r="I40" s="391">
        <v>5.0521622501627617E-2</v>
      </c>
      <c r="J40" s="392">
        <v>1.0371452349093424E-2</v>
      </c>
      <c r="K40" s="380">
        <v>1.1142604900361119E-2</v>
      </c>
      <c r="M40" s="308"/>
      <c r="N40" s="308"/>
      <c r="O40" s="308"/>
      <c r="P40" s="308"/>
      <c r="Q40" s="308"/>
    </row>
    <row r="41" spans="1:17">
      <c r="B41" s="324" t="s">
        <v>325</v>
      </c>
      <c r="C41" s="393"/>
      <c r="D41" s="393"/>
      <c r="E41" s="393"/>
      <c r="F41" s="393"/>
      <c r="G41" s="393"/>
      <c r="I41" s="394"/>
      <c r="J41" s="395"/>
      <c r="K41" s="395"/>
      <c r="M41" s="308"/>
      <c r="N41" s="308"/>
      <c r="O41" s="308"/>
      <c r="P41" s="308"/>
      <c r="Q41" s="308"/>
    </row>
    <row r="42" spans="1:17">
      <c r="A42" s="332" t="s">
        <v>326</v>
      </c>
      <c r="B42" s="314" t="s">
        <v>327</v>
      </c>
      <c r="C42" s="389">
        <v>0.43916624822408196</v>
      </c>
      <c r="D42" s="389">
        <v>0.44703917805799642</v>
      </c>
      <c r="E42" s="389">
        <v>0.44328232507070647</v>
      </c>
      <c r="F42" s="389">
        <v>0.44836620785573228</v>
      </c>
      <c r="G42" s="389">
        <v>0.44995348463429491</v>
      </c>
      <c r="I42" s="368">
        <v>2.9684865731469667E-3</v>
      </c>
      <c r="J42" s="369">
        <v>1.5049459873060167E-2</v>
      </c>
      <c r="K42" s="369">
        <v>8.1215257766149573E-3</v>
      </c>
      <c r="M42" s="174"/>
      <c r="N42" s="174"/>
      <c r="O42" s="174"/>
      <c r="P42" s="174"/>
      <c r="Q42" s="174"/>
    </row>
    <row r="43" spans="1:17">
      <c r="A43" s="332" t="s">
        <v>328</v>
      </c>
      <c r="B43" s="314" t="s">
        <v>329</v>
      </c>
      <c r="C43" s="389">
        <v>0.17175921933281196</v>
      </c>
      <c r="D43" s="389">
        <v>0.17008084638404616</v>
      </c>
      <c r="E43" s="389">
        <v>0.16949187639311952</v>
      </c>
      <c r="F43" s="389">
        <v>0.16426984694743704</v>
      </c>
      <c r="G43" s="389">
        <v>0.16324713468229579</v>
      </c>
      <c r="I43" s="368">
        <v>-3.4166101357984591E-2</v>
      </c>
      <c r="J43" s="369">
        <v>-3.684389980048175E-2</v>
      </c>
      <c r="K43" s="369">
        <v>-1.6800075371597001E-2</v>
      </c>
      <c r="M43" s="174"/>
      <c r="N43" s="174"/>
      <c r="O43" s="174"/>
      <c r="P43" s="174"/>
      <c r="Q43" s="174"/>
    </row>
    <row r="44" spans="1:17">
      <c r="A44" s="332" t="s">
        <v>330</v>
      </c>
      <c r="B44" s="305" t="s">
        <v>331</v>
      </c>
      <c r="C44" s="396">
        <v>0.38907453244310625</v>
      </c>
      <c r="D44" s="396">
        <v>0.38287997555795772</v>
      </c>
      <c r="E44" s="396">
        <v>0.38722579853617406</v>
      </c>
      <c r="F44" s="396">
        <v>0.38736394519683048</v>
      </c>
      <c r="G44" s="396">
        <v>0.3867993806834088</v>
      </c>
      <c r="I44" s="379">
        <v>1.1711162570825051E-2</v>
      </c>
      <c r="J44" s="380">
        <v>-1.1012124046931859E-3</v>
      </c>
      <c r="K44" s="380">
        <v>-1.9530113622967527E-3</v>
      </c>
      <c r="M44" s="174"/>
      <c r="N44" s="174"/>
      <c r="O44" s="174"/>
      <c r="P44" s="174"/>
      <c r="Q44" s="174"/>
    </row>
    <row r="45" spans="1:17">
      <c r="B45" s="324" t="s">
        <v>332</v>
      </c>
      <c r="C45" s="393"/>
      <c r="D45" s="393"/>
      <c r="E45" s="393"/>
      <c r="F45" s="393"/>
      <c r="G45" s="393"/>
      <c r="I45" s="394"/>
      <c r="J45" s="395"/>
      <c r="K45" s="395"/>
      <c r="M45" s="308"/>
      <c r="N45" s="308"/>
      <c r="O45" s="308"/>
      <c r="P45" s="308"/>
      <c r="Q45" s="308"/>
    </row>
    <row r="46" spans="1:17">
      <c r="A46" s="332" t="s">
        <v>333</v>
      </c>
      <c r="B46" s="314" t="s">
        <v>375</v>
      </c>
      <c r="C46" s="389">
        <v>0.34098156004957664</v>
      </c>
      <c r="D46" s="389">
        <v>0.3525758111072218</v>
      </c>
      <c r="E46" s="389">
        <v>0.34153838990633889</v>
      </c>
      <c r="F46" s="389">
        <v>0.33609956130004426</v>
      </c>
      <c r="G46" s="389">
        <v>0.33529826547109626</v>
      </c>
      <c r="I46" s="368">
        <v>-4.6731083892102121E-2</v>
      </c>
      <c r="J46" s="369">
        <v>-1.8270638439660813E-2</v>
      </c>
      <c r="K46" s="369">
        <v>-5.5869742592493665E-3</v>
      </c>
      <c r="M46" s="308"/>
      <c r="N46" s="308"/>
      <c r="O46" s="308"/>
      <c r="P46" s="308"/>
      <c r="Q46" s="308"/>
    </row>
    <row r="47" spans="1:17">
      <c r="A47" s="332" t="s">
        <v>334</v>
      </c>
      <c r="B47" s="314" t="s">
        <v>376</v>
      </c>
      <c r="C47" s="389">
        <v>0.11588956854342672</v>
      </c>
      <c r="D47" s="389">
        <v>0.11588575584943533</v>
      </c>
      <c r="E47" s="389">
        <v>0.11509258532090559</v>
      </c>
      <c r="F47" s="389">
        <v>0.11024206271127707</v>
      </c>
      <c r="G47" s="389">
        <v>0.11065277802330893</v>
      </c>
      <c r="I47" s="368">
        <v>-4.8700490382017625E-2</v>
      </c>
      <c r="J47" s="369">
        <v>-3.8575962866916336E-2</v>
      </c>
      <c r="K47" s="369">
        <v>-1.5295342879008245E-2</v>
      </c>
      <c r="M47" s="308"/>
      <c r="N47" s="308"/>
      <c r="O47" s="308"/>
      <c r="P47" s="308"/>
      <c r="Q47" s="308"/>
    </row>
    <row r="48" spans="1:17">
      <c r="A48" s="332" t="s">
        <v>335</v>
      </c>
      <c r="B48" s="305" t="s">
        <v>377</v>
      </c>
      <c r="C48" s="396">
        <v>0.54312887140699673</v>
      </c>
      <c r="D48" s="396">
        <v>0.53153843304334292</v>
      </c>
      <c r="E48" s="396">
        <v>0.54336902477275573</v>
      </c>
      <c r="F48" s="396">
        <v>0.55841984158713642</v>
      </c>
      <c r="G48" s="396">
        <v>0.55404895650559483</v>
      </c>
      <c r="I48" s="379">
        <v>5.0572840781960116E-2</v>
      </c>
      <c r="J48" s="380">
        <v>1.9655024938724841E-2</v>
      </c>
      <c r="K48" s="380">
        <v>6.6575395346153421E-3</v>
      </c>
      <c r="M48" s="308"/>
      <c r="N48" s="308"/>
      <c r="O48" s="308"/>
      <c r="P48" s="308"/>
      <c r="Q48" s="308"/>
    </row>
    <row r="49" spans="1:17">
      <c r="B49" s="309" t="s">
        <v>336</v>
      </c>
      <c r="C49" s="381"/>
      <c r="D49" s="381"/>
      <c r="E49" s="381"/>
      <c r="F49" s="381"/>
      <c r="G49" s="381"/>
      <c r="I49" s="382"/>
      <c r="J49" s="313"/>
      <c r="K49" s="313"/>
      <c r="M49" s="308"/>
      <c r="N49" s="308"/>
      <c r="O49" s="308"/>
      <c r="P49" s="308"/>
      <c r="Q49" s="308"/>
    </row>
    <row r="50" spans="1:17">
      <c r="A50" s="332" t="s">
        <v>337</v>
      </c>
      <c r="B50" s="314" t="s">
        <v>367</v>
      </c>
      <c r="C50" s="367">
        <v>184748491.55102503</v>
      </c>
      <c r="D50" s="367">
        <v>211399579.26999995</v>
      </c>
      <c r="E50" s="367">
        <v>272657997.53000009</v>
      </c>
      <c r="F50" s="367">
        <v>214873582.99999997</v>
      </c>
      <c r="G50" s="367">
        <v>98756994.289999992</v>
      </c>
      <c r="I50" s="368">
        <v>1.643335214760766E-2</v>
      </c>
      <c r="J50" s="369">
        <v>-0.63779901860705945</v>
      </c>
      <c r="K50" s="369">
        <v>-0.18842438885351454</v>
      </c>
      <c r="M50" s="315">
        <v>0</v>
      </c>
      <c r="N50" s="315">
        <v>0</v>
      </c>
      <c r="O50" s="315">
        <v>0</v>
      </c>
      <c r="P50" s="315">
        <v>0</v>
      </c>
      <c r="Q50" s="315">
        <v>0</v>
      </c>
    </row>
    <row r="51" spans="1:17">
      <c r="A51" s="332" t="s">
        <v>378</v>
      </c>
      <c r="B51" s="314" t="s">
        <v>368</v>
      </c>
      <c r="C51" s="367"/>
      <c r="D51" s="367"/>
      <c r="E51" s="367"/>
      <c r="F51" s="367"/>
      <c r="G51" s="367">
        <v>94427106</v>
      </c>
      <c r="I51" s="368"/>
      <c r="J51" s="369"/>
      <c r="K51" s="369"/>
      <c r="M51" s="315">
        <v>0</v>
      </c>
      <c r="N51" s="315">
        <v>0</v>
      </c>
      <c r="O51" s="315">
        <v>0</v>
      </c>
      <c r="P51" s="315">
        <v>0</v>
      </c>
      <c r="Q51" s="315">
        <v>0</v>
      </c>
    </row>
    <row r="52" spans="1:17" hidden="1">
      <c r="A52" s="332" t="s">
        <v>338</v>
      </c>
      <c r="B52" s="314" t="s">
        <v>339</v>
      </c>
      <c r="C52" s="397">
        <v>33208203.22000001</v>
      </c>
      <c r="D52" s="397">
        <v>66024369.98999998</v>
      </c>
      <c r="E52" s="397">
        <v>133638960</v>
      </c>
      <c r="F52" s="397">
        <v>98286357.999999985</v>
      </c>
      <c r="G52" s="397">
        <v>117271726.29000001</v>
      </c>
      <c r="I52" s="368">
        <v>0.48863757450296585</v>
      </c>
      <c r="J52" s="369">
        <v>-0.26453814067394732</v>
      </c>
      <c r="K52" s="369">
        <v>0.52282259958003729</v>
      </c>
      <c r="M52" s="315">
        <v>0</v>
      </c>
      <c r="N52" s="315">
        <v>0</v>
      </c>
      <c r="O52" s="315">
        <v>0</v>
      </c>
      <c r="P52" s="315">
        <v>0</v>
      </c>
      <c r="Q52" s="315">
        <v>0</v>
      </c>
    </row>
    <row r="53" spans="1:17" hidden="1">
      <c r="A53" s="332" t="s">
        <v>340</v>
      </c>
      <c r="B53" s="314" t="s">
        <v>340</v>
      </c>
      <c r="C53" s="367">
        <v>975615873.63</v>
      </c>
      <c r="D53" s="367">
        <v>1031812216.77</v>
      </c>
      <c r="E53" s="367">
        <v>957711530</v>
      </c>
      <c r="F53" s="367">
        <v>1017993303.22</v>
      </c>
      <c r="G53" s="367">
        <v>1025713480.4100001</v>
      </c>
      <c r="I53" s="368">
        <v>-1.3392857077481501E-2</v>
      </c>
      <c r="J53" s="369">
        <v>6.294356007178914E-2</v>
      </c>
      <c r="K53" s="369">
        <v>1.6831680032554974E-2</v>
      </c>
      <c r="M53" s="315">
        <v>0</v>
      </c>
      <c r="N53" s="315">
        <v>0</v>
      </c>
      <c r="O53" s="315">
        <v>0</v>
      </c>
      <c r="P53" s="315">
        <v>0</v>
      </c>
      <c r="Q53" s="315">
        <v>0</v>
      </c>
    </row>
    <row r="54" spans="1:17" hidden="1">
      <c r="A54" s="332" t="s">
        <v>341</v>
      </c>
      <c r="B54" s="325" t="s">
        <v>342</v>
      </c>
      <c r="C54" s="398">
        <v>943582565.01999998</v>
      </c>
      <c r="D54" s="398">
        <v>1031769335.9000001</v>
      </c>
      <c r="E54" s="398">
        <v>1141670676.5209999</v>
      </c>
      <c r="F54" s="398">
        <v>1076931543.4400003</v>
      </c>
      <c r="G54" s="399">
        <v>1145956171.8400002</v>
      </c>
      <c r="I54" s="368">
        <v>4.3771612480231203E-2</v>
      </c>
      <c r="J54" s="369">
        <v>-5.6705610831906839E-2</v>
      </c>
      <c r="K54" s="369">
        <v>6.6913884070699536E-2</v>
      </c>
      <c r="M54" s="315">
        <v>0</v>
      </c>
      <c r="N54" s="315">
        <v>0</v>
      </c>
      <c r="O54" s="315">
        <v>0</v>
      </c>
      <c r="P54" s="315">
        <v>0</v>
      </c>
      <c r="Q54" s="315">
        <v>0</v>
      </c>
    </row>
    <row r="55" spans="1:17" hidden="1">
      <c r="A55" s="332" t="s">
        <v>343</v>
      </c>
      <c r="B55" s="326" t="s">
        <v>344</v>
      </c>
      <c r="C55" s="400">
        <v>1657519669.8785999</v>
      </c>
      <c r="D55" s="400">
        <v>1754404996.5300002</v>
      </c>
      <c r="E55" s="400">
        <v>1887893499.1627252</v>
      </c>
      <c r="F55" s="400">
        <v>1821092384.5844681</v>
      </c>
      <c r="G55" s="401">
        <v>1932515316.8997307</v>
      </c>
      <c r="I55" s="391">
        <v>3.8011398842552113E-2</v>
      </c>
      <c r="J55" s="392">
        <v>-3.5383942265749146E-2</v>
      </c>
      <c r="K55" s="402">
        <v>5.2498336164171766E-2</v>
      </c>
      <c r="M55" s="315">
        <v>0</v>
      </c>
      <c r="N55" s="315">
        <v>0</v>
      </c>
      <c r="O55" s="315">
        <v>0</v>
      </c>
      <c r="P55" s="315">
        <v>0</v>
      </c>
      <c r="Q55" s="315">
        <v>0</v>
      </c>
    </row>
    <row r="56" spans="1:17">
      <c r="B56" s="309" t="s">
        <v>345</v>
      </c>
      <c r="C56" s="381"/>
      <c r="D56" s="381"/>
      <c r="E56" s="381"/>
      <c r="F56" s="381"/>
      <c r="G56" s="381"/>
      <c r="I56" s="382"/>
      <c r="J56" s="313"/>
      <c r="K56" s="313"/>
      <c r="M56" s="308"/>
      <c r="N56" s="308"/>
      <c r="O56" s="308"/>
      <c r="P56" s="308"/>
      <c r="Q56" s="308"/>
    </row>
    <row r="57" spans="1:17" hidden="1">
      <c r="A57" s="332" t="s">
        <v>346</v>
      </c>
      <c r="B57" s="314" t="s">
        <v>346</v>
      </c>
      <c r="C57" s="389">
        <v>4.981718283278052E-2</v>
      </c>
      <c r="D57" s="389">
        <v>4.7538010464234684E-2</v>
      </c>
      <c r="E57" s="389">
        <v>5.0457520859583466E-2</v>
      </c>
      <c r="F57" s="389">
        <v>4.8216593297853862E-2</v>
      </c>
      <c r="G57" s="389">
        <v>5.2992825334198419E-2</v>
      </c>
      <c r="I57" s="368">
        <v>1.4274531622010311E-2</v>
      </c>
      <c r="J57" s="369">
        <v>-4.4412161429131736E-2</v>
      </c>
      <c r="K57" s="369">
        <v>2.0812478059401895E-2</v>
      </c>
      <c r="M57" s="308"/>
      <c r="N57" s="308"/>
      <c r="O57" s="308"/>
      <c r="P57" s="308"/>
      <c r="Q57" s="308"/>
    </row>
    <row r="58" spans="1:17">
      <c r="A58" s="332" t="s">
        <v>347</v>
      </c>
      <c r="B58" s="305" t="s">
        <v>347</v>
      </c>
      <c r="C58" s="388">
        <v>191.95308876071093</v>
      </c>
      <c r="D58" s="388">
        <v>175.83259636046748</v>
      </c>
      <c r="E58" s="388">
        <v>171.77297294423775</v>
      </c>
      <c r="F58" s="388">
        <v>166.87452060486177</v>
      </c>
      <c r="G58" s="388">
        <v>166.00375454714001</v>
      </c>
      <c r="I58" s="379">
        <v>-5.0946615934858275E-2</v>
      </c>
      <c r="J58" s="380">
        <v>-3.3586298811807747E-2</v>
      </c>
      <c r="K58" s="380">
        <v>-4.7260286234922511E-2</v>
      </c>
      <c r="M58" s="308"/>
      <c r="N58" s="308"/>
      <c r="O58" s="308"/>
      <c r="P58" s="308"/>
      <c r="Q58" s="308"/>
    </row>
    <row r="59" spans="1:17" hidden="1" outlineLevel="1">
      <c r="B59" s="309" t="s">
        <v>383</v>
      </c>
      <c r="C59" s="381"/>
      <c r="D59" s="381"/>
      <c r="E59" s="381"/>
      <c r="F59" s="381"/>
      <c r="G59" s="381"/>
      <c r="I59" s="318"/>
      <c r="J59" s="313"/>
      <c r="K59" s="313"/>
      <c r="M59" s="308"/>
      <c r="N59" s="308"/>
      <c r="O59" s="308"/>
      <c r="P59" s="308"/>
      <c r="Q59" s="308"/>
    </row>
    <row r="60" spans="1:17" hidden="1" outlineLevel="1">
      <c r="A60" s="332" t="s">
        <v>384</v>
      </c>
      <c r="B60" s="301" t="s">
        <v>384</v>
      </c>
      <c r="C60" s="403"/>
      <c r="D60" s="403"/>
      <c r="E60" s="403"/>
      <c r="F60" s="403"/>
      <c r="G60" s="404">
        <v>3.4000000000000002E-2</v>
      </c>
      <c r="I60" s="405"/>
      <c r="J60" s="369"/>
      <c r="K60" s="369"/>
      <c r="M60" s="308"/>
      <c r="N60" s="308"/>
      <c r="O60" s="308"/>
      <c r="P60" s="308"/>
      <c r="Q60" s="308"/>
    </row>
    <row r="61" spans="1:17" hidden="1" outlineLevel="1">
      <c r="A61" s="332" t="s">
        <v>385</v>
      </c>
      <c r="B61" s="314" t="s">
        <v>386</v>
      </c>
      <c r="C61" s="406"/>
      <c r="D61" s="406"/>
      <c r="E61" s="406"/>
      <c r="F61" s="406"/>
      <c r="G61" s="407">
        <v>3.4000000000000009E-2</v>
      </c>
      <c r="I61" s="408"/>
      <c r="J61" s="380"/>
      <c r="K61" s="380"/>
      <c r="M61" s="308"/>
      <c r="N61" s="308"/>
      <c r="O61" s="308"/>
      <c r="P61" s="308"/>
      <c r="Q61" s="308"/>
    </row>
    <row r="62" spans="1:17" hidden="1" outlineLevel="1">
      <c r="A62" s="332" t="s">
        <v>387</v>
      </c>
      <c r="B62" s="327" t="s">
        <v>387</v>
      </c>
      <c r="C62" s="244"/>
      <c r="D62" s="244"/>
      <c r="E62" s="245">
        <v>3.9000000000000007E-2</v>
      </c>
      <c r="F62" s="244"/>
      <c r="G62" s="244"/>
      <c r="I62" s="409"/>
      <c r="J62" s="409"/>
      <c r="K62" s="409"/>
      <c r="M62" s="308"/>
      <c r="N62" s="308"/>
      <c r="O62" s="308"/>
      <c r="P62" s="308"/>
      <c r="Q62" s="308"/>
    </row>
    <row r="63" spans="1:17" hidden="1" outlineLevel="1">
      <c r="A63" s="332" t="s">
        <v>388</v>
      </c>
      <c r="B63" s="305" t="s">
        <v>389</v>
      </c>
      <c r="C63" s="410"/>
      <c r="D63" s="410"/>
      <c r="E63" s="411">
        <v>3.9000000000000007E-2</v>
      </c>
      <c r="F63" s="410"/>
      <c r="G63" s="410"/>
      <c r="I63" s="409"/>
      <c r="J63" s="409"/>
      <c r="K63" s="409"/>
      <c r="M63" s="308"/>
      <c r="N63" s="308"/>
      <c r="O63" s="308"/>
      <c r="P63" s="308"/>
      <c r="Q63" s="308"/>
    </row>
    <row r="64" spans="1:17" collapsed="1">
      <c r="B64" s="168" t="s">
        <v>348</v>
      </c>
    </row>
    <row r="65" spans="2:9" ht="24.95" customHeight="1">
      <c r="C65" s="298">
        <v>24458155.186699998</v>
      </c>
      <c r="D65" s="298">
        <v>25171633.87419999</v>
      </c>
      <c r="E65" s="298">
        <v>26101832.245545484</v>
      </c>
      <c r="F65" s="298">
        <v>26129924.513963047</v>
      </c>
      <c r="G65" s="298">
        <v>27280034.061492998</v>
      </c>
    </row>
    <row r="66" spans="2:9" ht="24.95" customHeight="1">
      <c r="C66" s="298"/>
      <c r="D66" s="298"/>
      <c r="E66" s="298"/>
      <c r="F66" s="298"/>
      <c r="G66" s="298"/>
      <c r="I66" s="275"/>
    </row>
    <row r="67" spans="2:9" ht="24.95" customHeight="1">
      <c r="C67" s="274">
        <v>2.6756817796862342E-2</v>
      </c>
      <c r="D67" s="274">
        <v>1.0573919556651278E-2</v>
      </c>
      <c r="E67" s="274">
        <v>2.3877741720031039E-2</v>
      </c>
      <c r="F67" s="274">
        <v>1.5048524593002748E-2</v>
      </c>
      <c r="G67" s="274">
        <v>2.5289470242537689E-2</v>
      </c>
    </row>
    <row r="68" spans="2:9">
      <c r="C68" s="276">
        <v>2.8519814673729965E-2</v>
      </c>
      <c r="D68" s="276">
        <v>1.1308936631712398E-2</v>
      </c>
      <c r="E68" s="276">
        <v>2.5458762547783526E-2</v>
      </c>
      <c r="F68" s="276">
        <v>1.6258014212671892E-2</v>
      </c>
      <c r="G68" s="276">
        <v>2.7315284166692998E-2</v>
      </c>
    </row>
    <row r="69" spans="2:9" ht="14.25" customHeight="1">
      <c r="C69" s="276">
        <v>6.4364083340269815E-2</v>
      </c>
      <c r="D69" s="276">
        <v>3.8406625713354438E-2</v>
      </c>
      <c r="E69" s="276">
        <v>4.5101396371442858E-2</v>
      </c>
      <c r="F69" s="276">
        <v>2.6256355205126571E-2</v>
      </c>
      <c r="G69" s="276">
        <v>4.0655571374688157E-2</v>
      </c>
      <c r="I69" s="328">
        <v>4.2956806400976363E-2</v>
      </c>
    </row>
    <row r="70" spans="2:9" ht="14.25" customHeight="1">
      <c r="C70" s="276">
        <v>3.584426866653985E-2</v>
      </c>
      <c r="D70" s="276">
        <v>2.7097689081642042E-2</v>
      </c>
      <c r="E70" s="276">
        <v>1.9642633823659331E-2</v>
      </c>
      <c r="F70" s="276">
        <v>9.9983409924546789E-3</v>
      </c>
      <c r="G70" s="276">
        <v>1.3340287207995159E-2</v>
      </c>
    </row>
    <row r="71" spans="2:9">
      <c r="B71" s="329" t="s">
        <v>512</v>
      </c>
      <c r="C71" s="308"/>
      <c r="D71" s="308"/>
      <c r="E71" s="308"/>
      <c r="F71" s="308"/>
      <c r="G71" s="308"/>
    </row>
    <row r="72" spans="2:9">
      <c r="B72" s="332" t="s">
        <v>290</v>
      </c>
      <c r="C72" s="317">
        <v>-0.27000086009502411</v>
      </c>
      <c r="D72" s="317">
        <v>-5.2400002628564835</v>
      </c>
      <c r="E72" s="317">
        <v>2.9853879660367966</v>
      </c>
      <c r="F72" s="317">
        <v>0.82090741395950317</v>
      </c>
      <c r="G72" s="317">
        <v>-1.9610543549060822</v>
      </c>
    </row>
    <row r="73" spans="2:9">
      <c r="B73" s="246" t="s">
        <v>349</v>
      </c>
      <c r="C73" s="317">
        <v>-9.5367431640625E-7</v>
      </c>
      <c r="D73" s="317">
        <v>-4.76837158203125E-7</v>
      </c>
      <c r="E73" s="317">
        <v>4.76837158203125E-7</v>
      </c>
      <c r="F73" s="317">
        <v>9.5367431640625E-7</v>
      </c>
      <c r="G73" s="317">
        <v>-4.76837158203125E-7</v>
      </c>
    </row>
    <row r="74" spans="2:9">
      <c r="B74" s="329" t="s">
        <v>350</v>
      </c>
      <c r="C74" s="315"/>
      <c r="D74" s="315"/>
      <c r="E74" s="315"/>
      <c r="F74" s="315"/>
      <c r="G74" s="315"/>
    </row>
    <row r="75" spans="2:9">
      <c r="B75" s="330" t="s">
        <v>351</v>
      </c>
      <c r="C75" s="328">
        <v>1.0000000000000002</v>
      </c>
      <c r="D75" s="328">
        <v>1.0000000000000004</v>
      </c>
      <c r="E75" s="328">
        <v>1</v>
      </c>
      <c r="F75" s="328">
        <v>0.99999999999999978</v>
      </c>
      <c r="G75" s="328">
        <v>0.99999999999999944</v>
      </c>
    </row>
    <row r="76" spans="2:9">
      <c r="B76" s="330" t="s">
        <v>351</v>
      </c>
      <c r="C76" s="328">
        <v>1</v>
      </c>
      <c r="D76" s="328">
        <v>1</v>
      </c>
      <c r="E76" s="328">
        <v>1.0000000000000002</v>
      </c>
      <c r="F76" s="328">
        <v>1.0047614655984578</v>
      </c>
      <c r="G76" s="328">
        <v>1</v>
      </c>
    </row>
    <row r="79" spans="2:9">
      <c r="C79" s="332" t="s">
        <v>524</v>
      </c>
      <c r="D79" s="332" t="s">
        <v>524</v>
      </c>
      <c r="E79" s="332" t="s">
        <v>525</v>
      </c>
      <c r="F79" s="332" t="s">
        <v>534</v>
      </c>
      <c r="G79" s="332" t="s">
        <v>525</v>
      </c>
    </row>
    <row r="80" spans="2:9">
      <c r="C80" s="332" t="s">
        <v>369</v>
      </c>
      <c r="D80" s="332" t="s">
        <v>509</v>
      </c>
      <c r="E80" s="332" t="s">
        <v>514</v>
      </c>
      <c r="F80" s="332" t="s">
        <v>514</v>
      </c>
      <c r="G80" s="332" t="s">
        <v>531</v>
      </c>
    </row>
  </sheetData>
  <pageMargins left="0.7" right="0.7" top="0.75" bottom="0.75" header="0.3" footer="0.3"/>
  <pageSetup scale="78" orientation="landscape" r:id="rId1"/>
  <headerFooter>
    <oddFooter>&amp;L&amp;F&amp;CGreen Mountain Care Board&amp;R&amp;D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1.5703125" style="82" customWidth="1"/>
    <col min="25" max="25" width="10.2851562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583</v>
      </c>
    </row>
    <row r="3" spans="1:25" ht="15.75">
      <c r="A3" s="84" t="s">
        <v>104</v>
      </c>
    </row>
    <row r="4" spans="1:25" ht="15.75">
      <c r="A4" s="87" t="s">
        <v>79</v>
      </c>
      <c r="B4" s="349" t="s">
        <v>583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253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0.21402029950256526</v>
      </c>
      <c r="E8" s="257">
        <v>1</v>
      </c>
      <c r="F8" s="257">
        <v>1</v>
      </c>
      <c r="G8" s="257">
        <v>1</v>
      </c>
      <c r="H8" s="147">
        <v>0.21305572138797807</v>
      </c>
      <c r="I8" s="257">
        <v>2</v>
      </c>
      <c r="J8" s="257">
        <v>3</v>
      </c>
      <c r="K8" s="257">
        <v>3</v>
      </c>
      <c r="L8" s="147">
        <v>0.22438158509354392</v>
      </c>
      <c r="M8" s="257">
        <v>2</v>
      </c>
      <c r="N8" s="257">
        <v>3</v>
      </c>
      <c r="O8" s="257">
        <v>4</v>
      </c>
      <c r="P8" s="147">
        <v>0.22544789085353123</v>
      </c>
      <c r="Q8" s="257">
        <v>2</v>
      </c>
      <c r="R8" s="257">
        <v>3</v>
      </c>
      <c r="S8" s="257">
        <v>3</v>
      </c>
      <c r="T8" s="147">
        <v>0.22526207809445634</v>
      </c>
      <c r="U8" s="257">
        <v>2</v>
      </c>
      <c r="V8" s="257">
        <v>3</v>
      </c>
      <c r="W8" s="257">
        <v>3</v>
      </c>
      <c r="X8" s="97">
        <v>5.3159162456572817E-2</v>
      </c>
      <c r="Y8" s="97">
        <v>3.9240876230790533E-3</v>
      </c>
    </row>
    <row r="9" spans="1:25" ht="28.35" customHeight="1">
      <c r="A9" s="76" t="s">
        <v>7</v>
      </c>
      <c r="B9" s="343"/>
      <c r="C9" s="96" t="s">
        <v>552</v>
      </c>
      <c r="D9" s="147">
        <v>0.26708686435483842</v>
      </c>
      <c r="E9" s="257">
        <v>5</v>
      </c>
      <c r="F9" s="257">
        <v>7</v>
      </c>
      <c r="G9" s="257">
        <v>9</v>
      </c>
      <c r="H9" s="147">
        <v>0.26651421021608807</v>
      </c>
      <c r="I9" s="257">
        <v>5</v>
      </c>
      <c r="J9" s="257">
        <v>7</v>
      </c>
      <c r="K9" s="257">
        <v>9</v>
      </c>
      <c r="L9" s="147">
        <v>0.27743441092346632</v>
      </c>
      <c r="M9" s="257">
        <v>5</v>
      </c>
      <c r="N9" s="257">
        <v>7</v>
      </c>
      <c r="O9" s="257">
        <v>9</v>
      </c>
      <c r="P9" s="147">
        <v>0.26254098976431911</v>
      </c>
      <c r="Q9" s="257">
        <v>5</v>
      </c>
      <c r="R9" s="257">
        <v>7</v>
      </c>
      <c r="S9" s="257">
        <v>7</v>
      </c>
      <c r="T9" s="147">
        <v>0.24484855851133963</v>
      </c>
      <c r="U9" s="257">
        <v>5</v>
      </c>
      <c r="V9" s="257">
        <v>7</v>
      </c>
      <c r="W9" s="257">
        <v>7</v>
      </c>
      <c r="X9" s="97">
        <v>4.0974178069245193E-2</v>
      </c>
      <c r="Y9" s="97">
        <v>-0.11745425631831918</v>
      </c>
    </row>
    <row r="10" spans="1:25" ht="28.35" customHeight="1">
      <c r="A10" s="76" t="s">
        <v>8</v>
      </c>
      <c r="B10" s="343"/>
      <c r="C10" s="96" t="s">
        <v>553</v>
      </c>
      <c r="D10" s="147">
        <v>0.31917111022505412</v>
      </c>
      <c r="E10" s="257">
        <v>7</v>
      </c>
      <c r="F10" s="257">
        <v>9</v>
      </c>
      <c r="G10" s="257">
        <v>12</v>
      </c>
      <c r="H10" s="147">
        <v>0.32679156402986703</v>
      </c>
      <c r="I10" s="257">
        <v>7</v>
      </c>
      <c r="J10" s="257">
        <v>9</v>
      </c>
      <c r="K10" s="257">
        <v>12</v>
      </c>
      <c r="L10" s="147">
        <v>0.34180263135999056</v>
      </c>
      <c r="M10" s="257">
        <v>6</v>
      </c>
      <c r="N10" s="257">
        <v>8</v>
      </c>
      <c r="O10" s="257">
        <v>11</v>
      </c>
      <c r="P10" s="147">
        <v>0.33453386304566884</v>
      </c>
      <c r="Q10" s="257">
        <v>6</v>
      </c>
      <c r="R10" s="257">
        <v>8</v>
      </c>
      <c r="S10" s="257">
        <v>11</v>
      </c>
      <c r="T10" s="147">
        <v>0.33507701842806498</v>
      </c>
      <c r="U10" s="257">
        <v>6</v>
      </c>
      <c r="V10" s="257">
        <v>8</v>
      </c>
      <c r="W10" s="257">
        <v>11</v>
      </c>
      <c r="X10" s="97">
        <v>4.5934684313795771E-2</v>
      </c>
      <c r="Y10" s="97">
        <v>-1.9676890447464346E-2</v>
      </c>
    </row>
    <row r="11" spans="1:25" ht="28.35" customHeight="1">
      <c r="A11" s="76" t="s">
        <v>9</v>
      </c>
      <c r="B11" s="343"/>
      <c r="C11" s="96" t="s">
        <v>554</v>
      </c>
      <c r="D11" s="147">
        <v>0.33226014164862522</v>
      </c>
      <c r="E11" s="257">
        <v>8</v>
      </c>
      <c r="F11" s="257">
        <v>10</v>
      </c>
      <c r="G11" s="257">
        <v>14</v>
      </c>
      <c r="H11" s="147">
        <v>0.397550649428903</v>
      </c>
      <c r="I11" s="257">
        <v>8</v>
      </c>
      <c r="J11" s="257">
        <v>10</v>
      </c>
      <c r="K11" s="257">
        <v>14</v>
      </c>
      <c r="L11" s="147">
        <v>0.39246333690433216</v>
      </c>
      <c r="M11" s="257">
        <v>7</v>
      </c>
      <c r="N11" s="257">
        <v>9</v>
      </c>
      <c r="O11" s="257">
        <v>13</v>
      </c>
      <c r="P11" s="147">
        <v>0.39129080221772383</v>
      </c>
      <c r="Q11" s="257">
        <v>8</v>
      </c>
      <c r="R11" s="257">
        <v>10</v>
      </c>
      <c r="S11" s="257">
        <v>14</v>
      </c>
      <c r="T11" s="147">
        <v>0.40108362616160137</v>
      </c>
      <c r="U11" s="257">
        <v>8</v>
      </c>
      <c r="V11" s="257">
        <v>10</v>
      </c>
      <c r="W11" s="257">
        <v>14</v>
      </c>
      <c r="X11" s="97">
        <v>-1.2796639954881117E-2</v>
      </c>
      <c r="Y11" s="97">
        <v>2.1964572092935342E-2</v>
      </c>
    </row>
    <row r="12" spans="1:25" ht="28.35" customHeight="1">
      <c r="A12" s="76" t="s">
        <v>10</v>
      </c>
      <c r="B12" s="343"/>
      <c r="C12" s="96" t="s">
        <v>555</v>
      </c>
      <c r="D12" s="147">
        <v>0.2145403440981653</v>
      </c>
      <c r="E12" s="257">
        <v>3</v>
      </c>
      <c r="F12" s="257">
        <v>3</v>
      </c>
      <c r="G12" s="257">
        <v>3</v>
      </c>
      <c r="H12" s="147">
        <v>0.25013718765439602</v>
      </c>
      <c r="I12" s="257">
        <v>4</v>
      </c>
      <c r="J12" s="257">
        <v>6</v>
      </c>
      <c r="K12" s="257">
        <v>7</v>
      </c>
      <c r="L12" s="147">
        <v>0.23215664994631299</v>
      </c>
      <c r="M12" s="257">
        <v>4</v>
      </c>
      <c r="N12" s="257">
        <v>5</v>
      </c>
      <c r="O12" s="257">
        <v>6</v>
      </c>
      <c r="P12" s="147">
        <v>0.24264240222159691</v>
      </c>
      <c r="Q12" s="257">
        <v>4</v>
      </c>
      <c r="R12" s="257">
        <v>5</v>
      </c>
      <c r="S12" s="257">
        <v>5</v>
      </c>
      <c r="T12" s="147">
        <v>0.24215019981646868</v>
      </c>
      <c r="U12" s="257">
        <v>4</v>
      </c>
      <c r="V12" s="257">
        <v>6</v>
      </c>
      <c r="W12" s="257">
        <v>6</v>
      </c>
      <c r="X12" s="97">
        <v>-7.1882705153485493E-2</v>
      </c>
      <c r="Y12" s="97">
        <v>4.3046580283040425E-2</v>
      </c>
    </row>
    <row r="13" spans="1:25" ht="28.35" customHeight="1">
      <c r="A13" s="76" t="s">
        <v>11</v>
      </c>
      <c r="B13" s="343"/>
      <c r="C13" s="96" t="s">
        <v>556</v>
      </c>
      <c r="D13" s="147">
        <v>0.21441188240776532</v>
      </c>
      <c r="E13" s="257">
        <v>2</v>
      </c>
      <c r="F13" s="257">
        <v>2</v>
      </c>
      <c r="G13" s="257">
        <v>2</v>
      </c>
      <c r="H13" s="147">
        <v>0.21143272010698066</v>
      </c>
      <c r="I13" s="257">
        <v>1</v>
      </c>
      <c r="J13" s="257">
        <v>1</v>
      </c>
      <c r="K13" s="257">
        <v>1</v>
      </c>
      <c r="L13" s="147">
        <v>0.21275687680985048</v>
      </c>
      <c r="M13" s="257">
        <v>1</v>
      </c>
      <c r="N13" s="257">
        <v>2</v>
      </c>
      <c r="O13" s="257">
        <v>2</v>
      </c>
      <c r="P13" s="147">
        <v>0.21000179506959432</v>
      </c>
      <c r="Q13" s="257">
        <v>1</v>
      </c>
      <c r="R13" s="257">
        <v>1</v>
      </c>
      <c r="S13" s="257">
        <v>1</v>
      </c>
      <c r="T13" s="147">
        <v>0.22020428113661175</v>
      </c>
      <c r="U13" s="257">
        <v>1</v>
      </c>
      <c r="V13" s="257">
        <v>2</v>
      </c>
      <c r="W13" s="257">
        <v>2</v>
      </c>
      <c r="X13" s="97">
        <v>6.262780435307258E-3</v>
      </c>
      <c r="Y13" s="97">
        <v>3.5004294283833337E-2</v>
      </c>
    </row>
    <row r="14" spans="1:25" ht="28.35" customHeight="1">
      <c r="A14" s="76" t="s">
        <v>13</v>
      </c>
      <c r="B14" s="343"/>
      <c r="C14" s="96" t="s">
        <v>557</v>
      </c>
      <c r="D14" s="147">
        <v>0.28381620099918586</v>
      </c>
      <c r="E14" s="257">
        <v>6</v>
      </c>
      <c r="F14" s="257">
        <v>8</v>
      </c>
      <c r="G14" s="257">
        <v>11</v>
      </c>
      <c r="H14" s="147">
        <v>0.27693216660898118</v>
      </c>
      <c r="I14" s="257">
        <v>6</v>
      </c>
      <c r="J14" s="257">
        <v>8</v>
      </c>
      <c r="K14" s="257">
        <v>10</v>
      </c>
      <c r="L14" s="147">
        <v>0.3942168932293636</v>
      </c>
      <c r="M14" s="257">
        <v>8</v>
      </c>
      <c r="N14" s="257">
        <v>10</v>
      </c>
      <c r="O14" s="257">
        <v>14</v>
      </c>
      <c r="P14" s="147">
        <v>0.36532077122717405</v>
      </c>
      <c r="Q14" s="257">
        <v>7</v>
      </c>
      <c r="R14" s="257">
        <v>9</v>
      </c>
      <c r="S14" s="257">
        <v>12</v>
      </c>
      <c r="T14" s="147">
        <v>0.38313165565132234</v>
      </c>
      <c r="U14" s="257">
        <v>7</v>
      </c>
      <c r="V14" s="257">
        <v>9</v>
      </c>
      <c r="W14" s="257">
        <v>13</v>
      </c>
      <c r="X14" s="97">
        <v>0.42351427808667852</v>
      </c>
      <c r="Y14" s="97">
        <v>-2.8119641163098619E-2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0.21652837445732342</v>
      </c>
      <c r="E15" s="258">
        <v>4</v>
      </c>
      <c r="F15" s="258">
        <v>4</v>
      </c>
      <c r="G15" s="258">
        <v>4</v>
      </c>
      <c r="H15" s="148">
        <v>0.22767918442477336</v>
      </c>
      <c r="I15" s="258">
        <v>3</v>
      </c>
      <c r="J15" s="258">
        <v>4</v>
      </c>
      <c r="K15" s="258">
        <v>4</v>
      </c>
      <c r="L15" s="148">
        <v>0.22615992433986123</v>
      </c>
      <c r="M15" s="258">
        <v>3</v>
      </c>
      <c r="N15" s="258">
        <v>4</v>
      </c>
      <c r="O15" s="258">
        <v>5</v>
      </c>
      <c r="P15" s="148">
        <v>0.24180977835082135</v>
      </c>
      <c r="Q15" s="258">
        <v>3</v>
      </c>
      <c r="R15" s="258">
        <v>4</v>
      </c>
      <c r="S15" s="258">
        <v>4</v>
      </c>
      <c r="T15" s="148">
        <v>0.24136372091268191</v>
      </c>
      <c r="U15" s="258">
        <v>3</v>
      </c>
      <c r="V15" s="258">
        <v>5</v>
      </c>
      <c r="W15" s="258">
        <v>5</v>
      </c>
      <c r="X15" s="99">
        <v>-6.6728106425297806E-3</v>
      </c>
      <c r="Y15" s="99">
        <v>6.7225865135916774E-2</v>
      </c>
    </row>
    <row r="16" spans="1:25" ht="28.35" customHeight="1" thickTop="1">
      <c r="A16" s="76" t="s">
        <v>3</v>
      </c>
      <c r="C16" s="100" t="s">
        <v>559</v>
      </c>
      <c r="D16" s="149">
        <v>0.21797724084629458</v>
      </c>
      <c r="E16" s="259"/>
      <c r="F16" s="260">
        <v>5</v>
      </c>
      <c r="G16" s="260">
        <v>5</v>
      </c>
      <c r="H16" s="149">
        <v>0.21240882478304601</v>
      </c>
      <c r="I16" s="259"/>
      <c r="J16" s="260">
        <v>2</v>
      </c>
      <c r="K16" s="260">
        <v>2</v>
      </c>
      <c r="L16" s="149">
        <v>0.20669007006323803</v>
      </c>
      <c r="M16" s="259"/>
      <c r="N16" s="260">
        <v>1</v>
      </c>
      <c r="O16" s="260">
        <v>1</v>
      </c>
      <c r="P16" s="149">
        <v>0.21865472297548072</v>
      </c>
      <c r="Q16" s="259"/>
      <c r="R16" s="260">
        <v>2</v>
      </c>
      <c r="S16" s="260">
        <v>2</v>
      </c>
      <c r="T16" s="149">
        <v>0.21362699379322667</v>
      </c>
      <c r="U16" s="259"/>
      <c r="V16" s="260">
        <v>1</v>
      </c>
      <c r="W16" s="260">
        <v>1</v>
      </c>
      <c r="X16" s="101">
        <v>-2.6923338640233552E-2</v>
      </c>
      <c r="Y16" s="101">
        <v>3.3561959352310655E-2</v>
      </c>
    </row>
    <row r="17" spans="1:25" ht="28.35" customHeight="1">
      <c r="A17" s="76" t="s">
        <v>12</v>
      </c>
      <c r="C17" s="96" t="s">
        <v>560</v>
      </c>
      <c r="D17" s="147">
        <v>0.25462790706696509</v>
      </c>
      <c r="E17" s="261"/>
      <c r="F17" s="257">
        <v>6</v>
      </c>
      <c r="G17" s="257">
        <v>7</v>
      </c>
      <c r="H17" s="147">
        <v>0.24914265575828723</v>
      </c>
      <c r="I17" s="261"/>
      <c r="J17" s="257">
        <v>5</v>
      </c>
      <c r="K17" s="257">
        <v>6</v>
      </c>
      <c r="L17" s="147">
        <v>0.23451143567669214</v>
      </c>
      <c r="M17" s="261"/>
      <c r="N17" s="257">
        <v>6</v>
      </c>
      <c r="O17" s="257">
        <v>7</v>
      </c>
      <c r="P17" s="147">
        <v>0.25419890419917868</v>
      </c>
      <c r="Q17" s="261"/>
      <c r="R17" s="257">
        <v>6</v>
      </c>
      <c r="S17" s="257">
        <v>6</v>
      </c>
      <c r="T17" s="147">
        <v>0.23117974116803378</v>
      </c>
      <c r="U17" s="261"/>
      <c r="V17" s="257">
        <v>4</v>
      </c>
      <c r="W17" s="257">
        <v>4</v>
      </c>
      <c r="X17" s="97">
        <v>-5.8726274860736782E-2</v>
      </c>
      <c r="Y17" s="97">
        <v>-1.4206959669342489E-2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0.22176024254749879</v>
      </c>
      <c r="E20" s="259"/>
      <c r="F20" s="260">
        <v>1</v>
      </c>
      <c r="G20" s="260">
        <v>6</v>
      </c>
      <c r="H20" s="149">
        <v>0.23040342623829882</v>
      </c>
      <c r="I20" s="259"/>
      <c r="J20" s="260">
        <v>1</v>
      </c>
      <c r="K20" s="260">
        <v>5</v>
      </c>
      <c r="L20" s="149">
        <v>0.22209684324353146</v>
      </c>
      <c r="M20" s="259"/>
      <c r="N20" s="260">
        <v>1</v>
      </c>
      <c r="O20" s="260">
        <v>3</v>
      </c>
      <c r="P20" s="149">
        <v>0.29270218926521407</v>
      </c>
      <c r="Q20" s="259"/>
      <c r="R20" s="260">
        <v>2</v>
      </c>
      <c r="S20" s="260">
        <v>9</v>
      </c>
      <c r="T20" s="149">
        <v>0.3055905145534496</v>
      </c>
      <c r="U20" s="259"/>
      <c r="V20" s="260">
        <v>3</v>
      </c>
      <c r="W20" s="260">
        <v>10</v>
      </c>
      <c r="X20" s="101">
        <v>-3.605234145336067E-2</v>
      </c>
      <c r="Y20" s="101">
        <v>0.37593362467726066</v>
      </c>
    </row>
    <row r="21" spans="1:25" ht="28.35" customHeight="1">
      <c r="A21" s="76" t="s">
        <v>14</v>
      </c>
      <c r="C21" s="96" t="s">
        <v>562</v>
      </c>
      <c r="D21" s="147">
        <v>0.27330752835525546</v>
      </c>
      <c r="E21" s="261"/>
      <c r="F21" s="257">
        <v>3</v>
      </c>
      <c r="G21" s="257">
        <v>10</v>
      </c>
      <c r="H21" s="147">
        <v>0.27758741615553068</v>
      </c>
      <c r="I21" s="261"/>
      <c r="J21" s="257">
        <v>3</v>
      </c>
      <c r="K21" s="257">
        <v>11</v>
      </c>
      <c r="L21" s="147">
        <v>0.29426537570680028</v>
      </c>
      <c r="M21" s="261"/>
      <c r="N21" s="257">
        <v>3</v>
      </c>
      <c r="O21" s="257">
        <v>10</v>
      </c>
      <c r="P21" s="147">
        <v>0.2928926003287245</v>
      </c>
      <c r="Q21" s="261"/>
      <c r="R21" s="257">
        <v>3</v>
      </c>
      <c r="S21" s="257">
        <v>10</v>
      </c>
      <c r="T21" s="147">
        <v>0.2900135579999415</v>
      </c>
      <c r="U21" s="261"/>
      <c r="V21" s="257">
        <v>2</v>
      </c>
      <c r="W21" s="257">
        <v>9</v>
      </c>
      <c r="X21" s="97">
        <v>6.0081828572247087E-2</v>
      </c>
      <c r="Y21" s="97">
        <v>-1.4448922835879952E-2</v>
      </c>
    </row>
    <row r="22" spans="1:25" ht="28.35" customHeight="1">
      <c r="A22" s="76" t="s">
        <v>15</v>
      </c>
      <c r="C22" s="96" t="s">
        <v>563</v>
      </c>
      <c r="D22" s="147">
        <v>0.25630170127130619</v>
      </c>
      <c r="E22" s="261"/>
      <c r="F22" s="257">
        <v>2</v>
      </c>
      <c r="G22" s="257">
        <v>8</v>
      </c>
      <c r="H22" s="147">
        <v>0.25819832847048607</v>
      </c>
      <c r="I22" s="261"/>
      <c r="J22" s="257">
        <v>2</v>
      </c>
      <c r="K22" s="257">
        <v>8</v>
      </c>
      <c r="L22" s="147">
        <v>0.26931600907830627</v>
      </c>
      <c r="M22" s="261"/>
      <c r="N22" s="257">
        <v>2</v>
      </c>
      <c r="O22" s="257">
        <v>8</v>
      </c>
      <c r="P22" s="147">
        <v>0.27688928156336495</v>
      </c>
      <c r="Q22" s="261"/>
      <c r="R22" s="257">
        <v>1</v>
      </c>
      <c r="S22" s="257">
        <v>8</v>
      </c>
      <c r="T22" s="147">
        <v>0.27020238771890448</v>
      </c>
      <c r="U22" s="261"/>
      <c r="V22" s="257">
        <v>1</v>
      </c>
      <c r="W22" s="257">
        <v>8</v>
      </c>
      <c r="X22" s="97">
        <v>4.3058685444166356E-2</v>
      </c>
      <c r="Y22" s="97">
        <v>3.2912215045504123E-3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0.33053265907464252</v>
      </c>
      <c r="E25" s="259"/>
      <c r="F25" s="259"/>
      <c r="G25" s="260">
        <v>13</v>
      </c>
      <c r="H25" s="149">
        <v>0.3659301192246166</v>
      </c>
      <c r="I25" s="259"/>
      <c r="J25" s="259"/>
      <c r="K25" s="260">
        <v>13</v>
      </c>
      <c r="L25" s="149">
        <v>0.36269977642092749</v>
      </c>
      <c r="M25" s="259"/>
      <c r="N25" s="259"/>
      <c r="O25" s="260">
        <v>12</v>
      </c>
      <c r="P25" s="149">
        <v>0.3733606514195188</v>
      </c>
      <c r="Q25" s="259"/>
      <c r="R25" s="259"/>
      <c r="S25" s="260">
        <v>13</v>
      </c>
      <c r="T25" s="149">
        <v>0.37846909110990018</v>
      </c>
      <c r="U25" s="259"/>
      <c r="V25" s="259"/>
      <c r="W25" s="260">
        <v>12</v>
      </c>
      <c r="X25" s="101">
        <v>-8.8277587276336389E-3</v>
      </c>
      <c r="Y25" s="101">
        <v>4.3477596938664265E-2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0.2759022477849688</v>
      </c>
      <c r="E28" s="265"/>
      <c r="F28" s="265"/>
      <c r="G28" s="265"/>
      <c r="H28" s="149">
        <v>0.29904581780942235</v>
      </c>
      <c r="I28" s="265"/>
      <c r="J28" s="265"/>
      <c r="K28" s="265"/>
      <c r="L28" s="149">
        <v>0.30143231692995071</v>
      </c>
      <c r="M28" s="265"/>
      <c r="N28" s="265"/>
      <c r="O28" s="265"/>
      <c r="P28" s="149">
        <v>0.31408206504873615</v>
      </c>
      <c r="Q28" s="265"/>
      <c r="R28" s="265"/>
      <c r="S28" s="265"/>
      <c r="T28" s="149">
        <v>0.316990159934116</v>
      </c>
      <c r="U28" s="265"/>
      <c r="V28" s="265"/>
      <c r="W28" s="265"/>
      <c r="X28" s="105">
        <v>7.9803795218069684E-3</v>
      </c>
      <c r="Y28" s="105">
        <v>5.1613055834954569E-2</v>
      </c>
    </row>
    <row r="29" spans="1:25" ht="28.35" customHeight="1">
      <c r="C29" s="96" t="s">
        <v>28</v>
      </c>
      <c r="D29" s="147">
        <v>0.25546480416913564</v>
      </c>
      <c r="E29" s="266"/>
      <c r="F29" s="266"/>
      <c r="G29" s="266"/>
      <c r="H29" s="147">
        <v>0.25416775806244107</v>
      </c>
      <c r="I29" s="266"/>
      <c r="J29" s="266"/>
      <c r="K29" s="266"/>
      <c r="L29" s="147">
        <v>0.25191372237749921</v>
      </c>
      <c r="M29" s="266"/>
      <c r="N29" s="266"/>
      <c r="O29" s="266"/>
      <c r="P29" s="147">
        <v>0.26971513566384203</v>
      </c>
      <c r="Q29" s="266"/>
      <c r="R29" s="266"/>
      <c r="S29" s="266"/>
      <c r="T29" s="147">
        <v>0.25752547311512208</v>
      </c>
      <c r="U29" s="266"/>
      <c r="V29" s="266"/>
      <c r="W29" s="266"/>
      <c r="X29" s="106">
        <v>-8.8682990404633788E-3</v>
      </c>
      <c r="Y29" s="106">
        <v>2.2276478965340019E-2</v>
      </c>
    </row>
    <row r="30" spans="1:25" ht="28.35" customHeight="1">
      <c r="C30" s="96" t="s">
        <v>29</v>
      </c>
      <c r="D30" s="147">
        <v>0.24180761940608092</v>
      </c>
      <c r="E30" s="266"/>
      <c r="F30" s="266"/>
      <c r="G30" s="266"/>
      <c r="H30" s="147">
        <v>0.25832569893524204</v>
      </c>
      <c r="I30" s="266"/>
      <c r="J30" s="266"/>
      <c r="K30" s="266"/>
      <c r="L30" s="147">
        <v>0.25479553043488967</v>
      </c>
      <c r="M30" s="266"/>
      <c r="N30" s="266"/>
      <c r="O30" s="266"/>
      <c r="P30" s="147">
        <v>0.252591695992958</v>
      </c>
      <c r="Q30" s="266"/>
      <c r="R30" s="266"/>
      <c r="S30" s="266"/>
      <c r="T30" s="147">
        <v>0.24349937916390416</v>
      </c>
      <c r="U30" s="266"/>
      <c r="V30" s="266"/>
      <c r="W30" s="266"/>
      <c r="X30" s="106">
        <v>-1.3665572240403878E-2</v>
      </c>
      <c r="Y30" s="106">
        <v>-4.4334181418744012E-2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47" priority="1" operator="notEqual">
      <formula>""" """</formula>
    </cfRule>
    <cfRule type="cellIs" dxfId="46" priority="2" operator="equal">
      <formula>" "</formula>
    </cfRule>
  </conditionalFormatting>
  <pageMargins left="0.7" right="0.7" top="0.75" bottom="0.75" header="0.3" footer="0.3"/>
  <pageSetup scale="48" orientation="landscape" r:id="rId1"/>
  <headerFooter differentFirst="1">
    <oddFooter xml:space="preserve">&amp;L&amp;D&amp;CGreen Mountain Care Board&amp;R&amp;P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Y43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140625" style="102" bestFit="1" customWidth="1"/>
    <col min="5" max="7" width="7.7109375" style="86" customWidth="1"/>
    <col min="8" max="8" width="10.140625" style="102" bestFit="1" customWidth="1"/>
    <col min="9" max="11" width="7.7109375" style="86" customWidth="1"/>
    <col min="12" max="12" width="10.140625" style="102" bestFit="1" customWidth="1"/>
    <col min="13" max="15" width="7.7109375" style="86" customWidth="1"/>
    <col min="16" max="16" width="10.140625" style="102" bestFit="1" customWidth="1"/>
    <col min="17" max="19" width="7.7109375" style="86" customWidth="1"/>
    <col min="20" max="20" width="10.140625" style="102" bestFit="1" customWidth="1"/>
    <col min="21" max="23" width="7.7109375" style="85" customWidth="1"/>
    <col min="24" max="24" width="11.42578125" style="82" customWidth="1"/>
    <col min="25" max="25" width="16.855468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582</v>
      </c>
    </row>
    <row r="3" spans="1:25" ht="15.75">
      <c r="A3" s="84" t="s">
        <v>104</v>
      </c>
    </row>
    <row r="4" spans="1:25" ht="15.75">
      <c r="A4" s="87" t="s">
        <v>78</v>
      </c>
      <c r="B4" s="349" t="s">
        <v>582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252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4.832626940087862E-2</v>
      </c>
      <c r="E8" s="257">
        <v>6</v>
      </c>
      <c r="F8" s="257">
        <v>8</v>
      </c>
      <c r="G8" s="257">
        <v>8</v>
      </c>
      <c r="H8" s="147">
        <v>-3.1829377753030817E-2</v>
      </c>
      <c r="I8" s="257">
        <v>3</v>
      </c>
      <c r="J8" s="257">
        <v>3</v>
      </c>
      <c r="K8" s="257">
        <v>3</v>
      </c>
      <c r="L8" s="147">
        <v>1.1501558409161797E-2</v>
      </c>
      <c r="M8" s="257">
        <v>1</v>
      </c>
      <c r="N8" s="257">
        <v>2</v>
      </c>
      <c r="O8" s="257">
        <v>2</v>
      </c>
      <c r="P8" s="147">
        <v>-1.6668809002145017E-2</v>
      </c>
      <c r="Q8" s="257">
        <v>3</v>
      </c>
      <c r="R8" s="257">
        <v>4</v>
      </c>
      <c r="S8" s="257">
        <v>4</v>
      </c>
      <c r="T8" s="147">
        <v>2.5011576533945059E-2</v>
      </c>
      <c r="U8" s="257">
        <v>4</v>
      </c>
      <c r="V8" s="257">
        <v>6</v>
      </c>
      <c r="W8" s="257">
        <v>6</v>
      </c>
      <c r="X8" s="97">
        <v>1.3613504008279462</v>
      </c>
      <c r="Y8" s="97">
        <v>1.1746250068183444</v>
      </c>
    </row>
    <row r="9" spans="1:25" ht="28.35" customHeight="1">
      <c r="A9" s="76" t="s">
        <v>7</v>
      </c>
      <c r="B9" s="343"/>
      <c r="C9" s="96" t="s">
        <v>552</v>
      </c>
      <c r="D9" s="147">
        <v>1.7675310323764456E-3</v>
      </c>
      <c r="E9" s="257">
        <v>2</v>
      </c>
      <c r="F9" s="257">
        <v>2</v>
      </c>
      <c r="G9" s="257">
        <v>2</v>
      </c>
      <c r="H9" s="147">
        <v>-3.6943309044693499E-2</v>
      </c>
      <c r="I9" s="257">
        <v>2</v>
      </c>
      <c r="J9" s="257">
        <v>2</v>
      </c>
      <c r="K9" s="257">
        <v>2</v>
      </c>
      <c r="L9" s="147">
        <v>2.7079458439629441E-2</v>
      </c>
      <c r="M9" s="257">
        <v>5</v>
      </c>
      <c r="N9" s="257">
        <v>7</v>
      </c>
      <c r="O9" s="257">
        <v>7</v>
      </c>
      <c r="P9" s="147">
        <v>2.4653377788411382E-2</v>
      </c>
      <c r="Q9" s="257">
        <v>6</v>
      </c>
      <c r="R9" s="257">
        <v>8</v>
      </c>
      <c r="S9" s="257">
        <v>9</v>
      </c>
      <c r="T9" s="147">
        <v>2.8288504077047184E-2</v>
      </c>
      <c r="U9" s="257">
        <v>5</v>
      </c>
      <c r="V9" s="257">
        <v>7</v>
      </c>
      <c r="W9" s="257">
        <v>7</v>
      </c>
      <c r="X9" s="97">
        <v>1.7330003494508057</v>
      </c>
      <c r="Y9" s="97">
        <v>4.4648073007559352E-2</v>
      </c>
    </row>
    <row r="10" spans="1:25" ht="28.35" customHeight="1">
      <c r="A10" s="76" t="s">
        <v>8</v>
      </c>
      <c r="B10" s="343"/>
      <c r="C10" s="96" t="s">
        <v>553</v>
      </c>
      <c r="D10" s="147">
        <v>2.2160565901692245E-2</v>
      </c>
      <c r="E10" s="257">
        <v>4</v>
      </c>
      <c r="F10" s="257">
        <v>5</v>
      </c>
      <c r="G10" s="257">
        <v>5</v>
      </c>
      <c r="H10" s="147">
        <v>6.1532977576315352E-2</v>
      </c>
      <c r="I10" s="257">
        <v>7</v>
      </c>
      <c r="J10" s="257">
        <v>9</v>
      </c>
      <c r="K10" s="257">
        <v>12</v>
      </c>
      <c r="L10" s="147">
        <v>6.9396784730356306E-2</v>
      </c>
      <c r="M10" s="257">
        <v>8</v>
      </c>
      <c r="N10" s="257">
        <v>10</v>
      </c>
      <c r="O10" s="257">
        <v>13</v>
      </c>
      <c r="P10" s="147">
        <v>-1.7540480610972332E-2</v>
      </c>
      <c r="Q10" s="257">
        <v>2</v>
      </c>
      <c r="R10" s="257">
        <v>3</v>
      </c>
      <c r="S10" s="257">
        <v>3</v>
      </c>
      <c r="T10" s="147">
        <v>3.5844073978184773E-2</v>
      </c>
      <c r="U10" s="257">
        <v>7</v>
      </c>
      <c r="V10" s="257">
        <v>9</v>
      </c>
      <c r="W10" s="257">
        <v>9</v>
      </c>
      <c r="X10" s="97">
        <v>0.12779825491604058</v>
      </c>
      <c r="Y10" s="97">
        <v>-0.4834908545481148</v>
      </c>
    </row>
    <row r="11" spans="1:25" ht="28.35" customHeight="1">
      <c r="A11" s="76" t="s">
        <v>9</v>
      </c>
      <c r="B11" s="343"/>
      <c r="C11" s="96" t="s">
        <v>554</v>
      </c>
      <c r="D11" s="147">
        <v>0.11639873257891005</v>
      </c>
      <c r="E11" s="257">
        <v>8</v>
      </c>
      <c r="F11" s="257">
        <v>10</v>
      </c>
      <c r="G11" s="257">
        <v>14</v>
      </c>
      <c r="H11" s="147">
        <v>5.4546798199501041E-2</v>
      </c>
      <c r="I11" s="257">
        <v>6</v>
      </c>
      <c r="J11" s="257">
        <v>8</v>
      </c>
      <c r="K11" s="257">
        <v>11</v>
      </c>
      <c r="L11" s="147">
        <v>1.5577455681411426E-2</v>
      </c>
      <c r="M11" s="257">
        <v>2</v>
      </c>
      <c r="N11" s="257">
        <v>3</v>
      </c>
      <c r="O11" s="257">
        <v>3</v>
      </c>
      <c r="P11" s="147">
        <v>1.1271888169735214E-2</v>
      </c>
      <c r="Q11" s="257">
        <v>4</v>
      </c>
      <c r="R11" s="257">
        <v>5</v>
      </c>
      <c r="S11" s="257">
        <v>5</v>
      </c>
      <c r="T11" s="147">
        <v>2.4356126993895198E-2</v>
      </c>
      <c r="U11" s="257">
        <v>2</v>
      </c>
      <c r="V11" s="257">
        <v>4</v>
      </c>
      <c r="W11" s="257">
        <v>4</v>
      </c>
      <c r="X11" s="97">
        <v>-0.71442034737881421</v>
      </c>
      <c r="Y11" s="97">
        <v>0.56354975369689919</v>
      </c>
    </row>
    <row r="12" spans="1:25" ht="28.35" customHeight="1">
      <c r="A12" s="76" t="s">
        <v>10</v>
      </c>
      <c r="B12" s="343"/>
      <c r="C12" s="96" t="s">
        <v>555</v>
      </c>
      <c r="D12" s="147">
        <v>2.4045965399749639E-2</v>
      </c>
      <c r="E12" s="257">
        <v>5</v>
      </c>
      <c r="F12" s="257">
        <v>6</v>
      </c>
      <c r="G12" s="257">
        <v>6</v>
      </c>
      <c r="H12" s="147">
        <v>1.1580569160548086E-2</v>
      </c>
      <c r="I12" s="257">
        <v>4</v>
      </c>
      <c r="J12" s="257">
        <v>6</v>
      </c>
      <c r="K12" s="257">
        <v>7</v>
      </c>
      <c r="L12" s="147">
        <v>2.7012286336748847E-2</v>
      </c>
      <c r="M12" s="257">
        <v>4</v>
      </c>
      <c r="N12" s="257">
        <v>6</v>
      </c>
      <c r="O12" s="257">
        <v>6</v>
      </c>
      <c r="P12" s="147">
        <v>2.9390743549219164E-2</v>
      </c>
      <c r="Q12" s="257">
        <v>7</v>
      </c>
      <c r="R12" s="257">
        <v>9</v>
      </c>
      <c r="S12" s="257">
        <v>10</v>
      </c>
      <c r="T12" s="147">
        <v>3.1576786545938991E-2</v>
      </c>
      <c r="U12" s="257">
        <v>6</v>
      </c>
      <c r="V12" s="257">
        <v>8</v>
      </c>
      <c r="W12" s="257">
        <v>8</v>
      </c>
      <c r="X12" s="97">
        <v>1.3325525682081767</v>
      </c>
      <c r="Y12" s="97">
        <v>0.16897866964264963</v>
      </c>
    </row>
    <row r="13" spans="1:25" ht="28.35" customHeight="1">
      <c r="A13" s="76" t="s">
        <v>11</v>
      </c>
      <c r="B13" s="343"/>
      <c r="C13" s="96" t="s">
        <v>556</v>
      </c>
      <c r="D13" s="147">
        <v>7.6117643340764159E-3</v>
      </c>
      <c r="E13" s="257">
        <v>3</v>
      </c>
      <c r="F13" s="257">
        <v>3</v>
      </c>
      <c r="G13" s="257">
        <v>3</v>
      </c>
      <c r="H13" s="147">
        <v>2.8648139644905861E-2</v>
      </c>
      <c r="I13" s="257">
        <v>5</v>
      </c>
      <c r="J13" s="257">
        <v>7</v>
      </c>
      <c r="K13" s="257">
        <v>8</v>
      </c>
      <c r="L13" s="147">
        <v>2.1878482984248514E-2</v>
      </c>
      <c r="M13" s="257">
        <v>3</v>
      </c>
      <c r="N13" s="257">
        <v>5</v>
      </c>
      <c r="O13" s="257">
        <v>5</v>
      </c>
      <c r="P13" s="147">
        <v>2.2537147557748129E-2</v>
      </c>
      <c r="Q13" s="257">
        <v>5</v>
      </c>
      <c r="R13" s="257">
        <v>7</v>
      </c>
      <c r="S13" s="257">
        <v>8</v>
      </c>
      <c r="T13" s="147">
        <v>2.451965318312755E-2</v>
      </c>
      <c r="U13" s="257">
        <v>3</v>
      </c>
      <c r="V13" s="257">
        <v>5</v>
      </c>
      <c r="W13" s="257">
        <v>5</v>
      </c>
      <c r="X13" s="97">
        <v>-0.23630353469954235</v>
      </c>
      <c r="Y13" s="97">
        <v>0.1207199877971683</v>
      </c>
    </row>
    <row r="14" spans="1:25" ht="28.35" customHeight="1">
      <c r="A14" s="76" t="s">
        <v>13</v>
      </c>
      <c r="B14" s="343"/>
      <c r="C14" s="96" t="s">
        <v>557</v>
      </c>
      <c r="D14" s="147">
        <v>9.4955608473961964E-2</v>
      </c>
      <c r="E14" s="257">
        <v>7</v>
      </c>
      <c r="F14" s="257">
        <v>9</v>
      </c>
      <c r="G14" s="257">
        <v>13</v>
      </c>
      <c r="H14" s="147">
        <v>7.6684003930965958E-2</v>
      </c>
      <c r="I14" s="257">
        <v>8</v>
      </c>
      <c r="J14" s="257">
        <v>10</v>
      </c>
      <c r="K14" s="257">
        <v>13</v>
      </c>
      <c r="L14" s="147">
        <v>5.0679495659770854E-2</v>
      </c>
      <c r="M14" s="257">
        <v>7</v>
      </c>
      <c r="N14" s="257">
        <v>9</v>
      </c>
      <c r="O14" s="257">
        <v>12</v>
      </c>
      <c r="P14" s="147">
        <v>5.3617441547996622E-2</v>
      </c>
      <c r="Q14" s="257">
        <v>8</v>
      </c>
      <c r="R14" s="257">
        <v>10</v>
      </c>
      <c r="S14" s="257">
        <v>13</v>
      </c>
      <c r="T14" s="147">
        <v>5.7076969294270696E-2</v>
      </c>
      <c r="U14" s="257">
        <v>8</v>
      </c>
      <c r="V14" s="257">
        <v>10</v>
      </c>
      <c r="W14" s="257">
        <v>13</v>
      </c>
      <c r="X14" s="97">
        <v>-0.33911255200765744</v>
      </c>
      <c r="Y14" s="97">
        <v>0.12623396407589205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-4.3059511734167166E-2</v>
      </c>
      <c r="E15" s="258">
        <v>1</v>
      </c>
      <c r="F15" s="258">
        <v>1</v>
      </c>
      <c r="G15" s="258">
        <v>1</v>
      </c>
      <c r="H15" s="148">
        <v>-0.18536150121755793</v>
      </c>
      <c r="I15" s="258">
        <v>1</v>
      </c>
      <c r="J15" s="258">
        <v>1</v>
      </c>
      <c r="K15" s="258">
        <v>1</v>
      </c>
      <c r="L15" s="148">
        <v>4.3506644137021329E-2</v>
      </c>
      <c r="M15" s="258">
        <v>6</v>
      </c>
      <c r="N15" s="258">
        <v>8</v>
      </c>
      <c r="O15" s="258">
        <v>11</v>
      </c>
      <c r="P15" s="148">
        <v>-0.67228443335567767</v>
      </c>
      <c r="Q15" s="258">
        <v>1</v>
      </c>
      <c r="R15" s="258">
        <v>1</v>
      </c>
      <c r="S15" s="258">
        <v>1</v>
      </c>
      <c r="T15" s="148">
        <v>-4.5370684733711655E-2</v>
      </c>
      <c r="U15" s="258">
        <v>1</v>
      </c>
      <c r="V15" s="258">
        <v>1</v>
      </c>
      <c r="W15" s="258">
        <v>1</v>
      </c>
      <c r="X15" s="99">
        <v>1.2347124071139119</v>
      </c>
      <c r="Y15" s="99">
        <v>-2.0428449638822901</v>
      </c>
    </row>
    <row r="16" spans="1:25" ht="28.35" customHeight="1" thickTop="1">
      <c r="A16" s="76" t="s">
        <v>3</v>
      </c>
      <c r="C16" s="100" t="s">
        <v>559</v>
      </c>
      <c r="D16" s="149">
        <v>9.0310062649877534E-3</v>
      </c>
      <c r="E16" s="259"/>
      <c r="F16" s="260">
        <v>4</v>
      </c>
      <c r="G16" s="260">
        <v>4</v>
      </c>
      <c r="H16" s="149">
        <v>1.0801141591636922E-2</v>
      </c>
      <c r="I16" s="259"/>
      <c r="J16" s="260">
        <v>5</v>
      </c>
      <c r="K16" s="260">
        <v>5</v>
      </c>
      <c r="L16" s="149">
        <v>8.6889494926958612E-3</v>
      </c>
      <c r="M16" s="259"/>
      <c r="N16" s="260">
        <v>1</v>
      </c>
      <c r="O16" s="260">
        <v>1</v>
      </c>
      <c r="P16" s="149">
        <v>1.6740576533821695E-2</v>
      </c>
      <c r="Q16" s="259"/>
      <c r="R16" s="260">
        <v>6</v>
      </c>
      <c r="S16" s="260">
        <v>6</v>
      </c>
      <c r="T16" s="149">
        <v>2.0361262020014093E-2</v>
      </c>
      <c r="U16" s="259"/>
      <c r="V16" s="260">
        <v>3</v>
      </c>
      <c r="W16" s="260">
        <v>3</v>
      </c>
      <c r="X16" s="101">
        <v>-0.19555267200427062</v>
      </c>
      <c r="Y16" s="101">
        <v>1.343351407109715</v>
      </c>
    </row>
    <row r="17" spans="1:25" ht="28.35" customHeight="1">
      <c r="A17" s="76" t="s">
        <v>12</v>
      </c>
      <c r="C17" s="96" t="s">
        <v>560</v>
      </c>
      <c r="D17" s="147">
        <v>4.6123200200276777E-2</v>
      </c>
      <c r="E17" s="261"/>
      <c r="F17" s="257">
        <v>7</v>
      </c>
      <c r="G17" s="257">
        <v>7</v>
      </c>
      <c r="H17" s="147">
        <v>3.5640088985298057E-3</v>
      </c>
      <c r="I17" s="261"/>
      <c r="J17" s="257">
        <v>4</v>
      </c>
      <c r="K17" s="257">
        <v>4</v>
      </c>
      <c r="L17" s="147">
        <v>2.1643025871766367E-2</v>
      </c>
      <c r="M17" s="261"/>
      <c r="N17" s="257">
        <v>4</v>
      </c>
      <c r="O17" s="257">
        <v>4</v>
      </c>
      <c r="P17" s="147">
        <v>-2.0597392656323554E-2</v>
      </c>
      <c r="Q17" s="261"/>
      <c r="R17" s="257">
        <v>2</v>
      </c>
      <c r="S17" s="257">
        <v>2</v>
      </c>
      <c r="T17" s="147">
        <v>1.6862862612096019E-2</v>
      </c>
      <c r="U17" s="261"/>
      <c r="V17" s="257">
        <v>2</v>
      </c>
      <c r="W17" s="257">
        <v>2</v>
      </c>
      <c r="X17" s="97">
        <v>5.0726632530840092</v>
      </c>
      <c r="Y17" s="97">
        <v>-0.22086390729247052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8.3948314134646082E-2</v>
      </c>
      <c r="E20" s="259"/>
      <c r="F20" s="260">
        <v>2</v>
      </c>
      <c r="G20" s="260">
        <v>11</v>
      </c>
      <c r="H20" s="149">
        <v>1.0931565201627544E-2</v>
      </c>
      <c r="I20" s="259"/>
      <c r="J20" s="260">
        <v>1</v>
      </c>
      <c r="K20" s="260">
        <v>6</v>
      </c>
      <c r="L20" s="149">
        <v>4.1519020370905151E-2</v>
      </c>
      <c r="M20" s="259"/>
      <c r="N20" s="260">
        <v>2</v>
      </c>
      <c r="O20" s="260">
        <v>9</v>
      </c>
      <c r="P20" s="149">
        <v>1.8756744308882429E-2</v>
      </c>
      <c r="Q20" s="259"/>
      <c r="R20" s="260">
        <v>1</v>
      </c>
      <c r="S20" s="260">
        <v>7</v>
      </c>
      <c r="T20" s="149">
        <v>4.7221050364161792E-2</v>
      </c>
      <c r="U20" s="259"/>
      <c r="V20" s="260">
        <v>2</v>
      </c>
      <c r="W20" s="260">
        <v>12</v>
      </c>
      <c r="X20" s="101">
        <v>2.7980855993726865</v>
      </c>
      <c r="Y20" s="101">
        <v>0.13733536924325884</v>
      </c>
    </row>
    <row r="21" spans="1:25" ht="28.35" customHeight="1">
      <c r="A21" s="76" t="s">
        <v>14</v>
      </c>
      <c r="C21" s="96" t="s">
        <v>562</v>
      </c>
      <c r="D21" s="147">
        <v>7.5395983021089755E-2</v>
      </c>
      <c r="E21" s="261"/>
      <c r="F21" s="257">
        <v>1</v>
      </c>
      <c r="G21" s="257">
        <v>10</v>
      </c>
      <c r="H21" s="147">
        <v>4.3160591610008354E-2</v>
      </c>
      <c r="I21" s="261"/>
      <c r="J21" s="257">
        <v>2</v>
      </c>
      <c r="K21" s="257">
        <v>10</v>
      </c>
      <c r="L21" s="147">
        <v>4.1328907568389923E-2</v>
      </c>
      <c r="M21" s="261"/>
      <c r="N21" s="257">
        <v>1</v>
      </c>
      <c r="O21" s="257">
        <v>8</v>
      </c>
      <c r="P21" s="147">
        <v>3.474235419592854E-2</v>
      </c>
      <c r="Q21" s="261"/>
      <c r="R21" s="257">
        <v>2</v>
      </c>
      <c r="S21" s="257">
        <v>12</v>
      </c>
      <c r="T21" s="147">
        <v>4.2978772909478595E-2</v>
      </c>
      <c r="U21" s="261"/>
      <c r="V21" s="257">
        <v>1</v>
      </c>
      <c r="W21" s="257">
        <v>11</v>
      </c>
      <c r="X21" s="97">
        <v>-4.2438807562445224E-2</v>
      </c>
      <c r="Y21" s="97">
        <v>3.9920371433929569E-2</v>
      </c>
    </row>
    <row r="22" spans="1:25" ht="28.35" customHeight="1">
      <c r="A22" s="76" t="s">
        <v>15</v>
      </c>
      <c r="C22" s="96" t="s">
        <v>563</v>
      </c>
      <c r="D22" s="147">
        <v>9.3823525504288727E-2</v>
      </c>
      <c r="E22" s="261"/>
      <c r="F22" s="257">
        <v>3</v>
      </c>
      <c r="G22" s="257">
        <v>12</v>
      </c>
      <c r="H22" s="147">
        <v>0.11977682532582767</v>
      </c>
      <c r="I22" s="261"/>
      <c r="J22" s="257">
        <v>3</v>
      </c>
      <c r="K22" s="257">
        <v>14</v>
      </c>
      <c r="L22" s="147">
        <v>7.3510069074399886E-2</v>
      </c>
      <c r="M22" s="261"/>
      <c r="N22" s="257">
        <v>3</v>
      </c>
      <c r="O22" s="257">
        <v>14</v>
      </c>
      <c r="P22" s="147">
        <v>8.0364302297364174E-2</v>
      </c>
      <c r="Q22" s="261"/>
      <c r="R22" s="257">
        <v>3</v>
      </c>
      <c r="S22" s="257">
        <v>14</v>
      </c>
      <c r="T22" s="147">
        <v>8.4327464325919491E-2</v>
      </c>
      <c r="U22" s="261"/>
      <c r="V22" s="257">
        <v>3</v>
      </c>
      <c r="W22" s="257">
        <v>14</v>
      </c>
      <c r="X22" s="97">
        <v>-0.3862746914987002</v>
      </c>
      <c r="Y22" s="97">
        <v>0.14715528617679929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5.6800498639653786E-2</v>
      </c>
      <c r="E25" s="259"/>
      <c r="F25" s="259"/>
      <c r="G25" s="260">
        <v>9</v>
      </c>
      <c r="H25" s="149">
        <v>4.2537863582641486E-2</v>
      </c>
      <c r="I25" s="259"/>
      <c r="J25" s="259"/>
      <c r="K25" s="260">
        <v>9</v>
      </c>
      <c r="L25" s="149">
        <v>4.2697743162452541E-2</v>
      </c>
      <c r="M25" s="259"/>
      <c r="N25" s="259"/>
      <c r="O25" s="260">
        <v>10</v>
      </c>
      <c r="P25" s="149">
        <v>3.326498567167098E-2</v>
      </c>
      <c r="Q25" s="259"/>
      <c r="R25" s="259"/>
      <c r="S25" s="260">
        <v>11</v>
      </c>
      <c r="T25" s="149">
        <v>3.6657911664048241E-2</v>
      </c>
      <c r="U25" s="259"/>
      <c r="V25" s="259"/>
      <c r="W25" s="260">
        <v>10</v>
      </c>
      <c r="X25" s="101">
        <v>3.7585239677222493E-3</v>
      </c>
      <c r="Y25" s="101">
        <v>-0.14145552085562207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5.565091514116087E-2</v>
      </c>
      <c r="E28" s="265"/>
      <c r="F28" s="265"/>
      <c r="G28" s="265"/>
      <c r="H28" s="149">
        <v>3.3063953170079222E-2</v>
      </c>
      <c r="I28" s="265"/>
      <c r="J28" s="265"/>
      <c r="K28" s="265"/>
      <c r="L28" s="149">
        <v>3.9054588045364866E-2</v>
      </c>
      <c r="M28" s="265"/>
      <c r="N28" s="265"/>
      <c r="O28" s="265"/>
      <c r="P28" s="149">
        <v>2.3162486050978374E-2</v>
      </c>
      <c r="Q28" s="265"/>
      <c r="R28" s="265"/>
      <c r="S28" s="265"/>
      <c r="T28" s="149">
        <v>3.6256362863166532E-2</v>
      </c>
      <c r="U28" s="265"/>
      <c r="V28" s="265"/>
      <c r="W28" s="265"/>
      <c r="X28" s="105">
        <v>0.18118326155587439</v>
      </c>
      <c r="Y28" s="105">
        <v>-7.1649076900977215E-2</v>
      </c>
    </row>
    <row r="29" spans="1:25" ht="28.35" customHeight="1">
      <c r="C29" s="96" t="s">
        <v>28</v>
      </c>
      <c r="D29" s="147">
        <v>4.7224734800577699E-2</v>
      </c>
      <c r="E29" s="266"/>
      <c r="F29" s="266"/>
      <c r="G29" s="266"/>
      <c r="H29" s="147">
        <v>2.0114354402726971E-2</v>
      </c>
      <c r="I29" s="266"/>
      <c r="J29" s="266"/>
      <c r="K29" s="266"/>
      <c r="L29" s="147">
        <v>3.4204183004009681E-2</v>
      </c>
      <c r="M29" s="266"/>
      <c r="N29" s="266"/>
      <c r="O29" s="266"/>
      <c r="P29" s="147">
        <v>2.0646945933315279E-2</v>
      </c>
      <c r="Q29" s="266"/>
      <c r="R29" s="266"/>
      <c r="S29" s="266"/>
      <c r="T29" s="147">
        <v>2.9932645311493089E-2</v>
      </c>
      <c r="U29" s="266"/>
      <c r="V29" s="266"/>
      <c r="W29" s="266"/>
      <c r="X29" s="106">
        <v>0.70048624575156659</v>
      </c>
      <c r="Y29" s="106">
        <v>-0.12488348843227304</v>
      </c>
    </row>
    <row r="30" spans="1:25" ht="28.35" customHeight="1">
      <c r="C30" s="96" t="s">
        <v>29</v>
      </c>
      <c r="D30" s="147">
        <v>2.310326565072094E-2</v>
      </c>
      <c r="E30" s="266"/>
      <c r="F30" s="266"/>
      <c r="G30" s="266"/>
      <c r="H30" s="147">
        <v>2.0114354402726971E-2</v>
      </c>
      <c r="I30" s="266"/>
      <c r="J30" s="266"/>
      <c r="K30" s="266"/>
      <c r="L30" s="147">
        <v>2.7045872388189146E-2</v>
      </c>
      <c r="M30" s="266"/>
      <c r="N30" s="266"/>
      <c r="O30" s="266"/>
      <c r="P30" s="147">
        <v>1.6904517863741673E-2</v>
      </c>
      <c r="Q30" s="266"/>
      <c r="R30" s="266"/>
      <c r="S30" s="266"/>
      <c r="T30" s="147">
        <v>2.6650040305496121E-2</v>
      </c>
      <c r="U30" s="266"/>
      <c r="V30" s="266"/>
      <c r="W30" s="266"/>
      <c r="X30" s="106">
        <v>0.34460554123091547</v>
      </c>
      <c r="Y30" s="106">
        <v>-1.4635581984993928E-2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>
        <v>4.4999999999999991E-2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>
        <v>3.8999999999999993E-2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  <row r="43" spans="1:25">
      <c r="M43" s="241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45" priority="1" operator="notEqual">
      <formula>""" """</formula>
    </cfRule>
    <cfRule type="cellIs" dxfId="44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581</v>
      </c>
    </row>
    <row r="3" spans="1:25" ht="15.75">
      <c r="A3" s="84" t="s">
        <v>104</v>
      </c>
    </row>
    <row r="4" spans="1:25" ht="15.75">
      <c r="A4" s="87" t="s">
        <v>80</v>
      </c>
      <c r="B4" s="349" t="s">
        <v>581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254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12803.289138610606</v>
      </c>
      <c r="E8" s="257">
        <v>8</v>
      </c>
      <c r="F8" s="257">
        <v>10</v>
      </c>
      <c r="G8" s="257">
        <v>12</v>
      </c>
      <c r="H8" s="137">
        <v>13560.896654800679</v>
      </c>
      <c r="I8" s="257">
        <v>8</v>
      </c>
      <c r="J8" s="257">
        <v>10</v>
      </c>
      <c r="K8" s="257">
        <v>12</v>
      </c>
      <c r="L8" s="137">
        <v>13647.144539449822</v>
      </c>
      <c r="M8" s="257">
        <v>8</v>
      </c>
      <c r="N8" s="257">
        <v>10</v>
      </c>
      <c r="O8" s="257">
        <v>12</v>
      </c>
      <c r="P8" s="137">
        <v>14208.261894289026</v>
      </c>
      <c r="Q8" s="257">
        <v>7</v>
      </c>
      <c r="R8" s="257">
        <v>9</v>
      </c>
      <c r="S8" s="257">
        <v>12</v>
      </c>
      <c r="T8" s="137">
        <v>14221.163235723001</v>
      </c>
      <c r="U8" s="257">
        <v>7</v>
      </c>
      <c r="V8" s="257">
        <v>9</v>
      </c>
      <c r="W8" s="257">
        <v>11</v>
      </c>
      <c r="X8" s="97">
        <v>6.3600429119567981E-3</v>
      </c>
      <c r="Y8" s="97">
        <v>4.2061450629020669E-2</v>
      </c>
    </row>
    <row r="9" spans="1:25" ht="28.35" customHeight="1">
      <c r="A9" s="76" t="s">
        <v>7</v>
      </c>
      <c r="B9" s="343"/>
      <c r="C9" s="96" t="s">
        <v>552</v>
      </c>
      <c r="D9" s="137">
        <v>11048.713532696569</v>
      </c>
      <c r="E9" s="257">
        <v>5</v>
      </c>
      <c r="F9" s="257">
        <v>7</v>
      </c>
      <c r="G9" s="257">
        <v>8</v>
      </c>
      <c r="H9" s="137">
        <v>10775.659479509091</v>
      </c>
      <c r="I9" s="257">
        <v>5</v>
      </c>
      <c r="J9" s="257">
        <v>6</v>
      </c>
      <c r="K9" s="257">
        <v>7</v>
      </c>
      <c r="L9" s="137">
        <v>10762.377783128575</v>
      </c>
      <c r="M9" s="257">
        <v>4</v>
      </c>
      <c r="N9" s="257">
        <v>5</v>
      </c>
      <c r="O9" s="257">
        <v>6</v>
      </c>
      <c r="P9" s="137">
        <v>10047.806232418834</v>
      </c>
      <c r="Q9" s="257">
        <v>5</v>
      </c>
      <c r="R9" s="257">
        <v>5</v>
      </c>
      <c r="S9" s="257">
        <v>6</v>
      </c>
      <c r="T9" s="137">
        <v>9706.6778164448369</v>
      </c>
      <c r="U9" s="257">
        <v>5</v>
      </c>
      <c r="V9" s="257">
        <v>5</v>
      </c>
      <c r="W9" s="257">
        <v>6</v>
      </c>
      <c r="X9" s="97">
        <v>-1.2325645966979604E-3</v>
      </c>
      <c r="Y9" s="97">
        <v>-9.8091703149343568E-2</v>
      </c>
    </row>
    <row r="10" spans="1:25" ht="28.35" customHeight="1">
      <c r="A10" s="76" t="s">
        <v>8</v>
      </c>
      <c r="B10" s="343"/>
      <c r="C10" s="96" t="s">
        <v>553</v>
      </c>
      <c r="D10" s="137">
        <v>7262.4232395763511</v>
      </c>
      <c r="E10" s="257">
        <v>2</v>
      </c>
      <c r="F10" s="257">
        <v>2</v>
      </c>
      <c r="G10" s="257">
        <v>2</v>
      </c>
      <c r="H10" s="137">
        <v>7652.8193178058227</v>
      </c>
      <c r="I10" s="257">
        <v>2</v>
      </c>
      <c r="J10" s="257">
        <v>2</v>
      </c>
      <c r="K10" s="257">
        <v>2</v>
      </c>
      <c r="L10" s="137">
        <v>6967.8046410050902</v>
      </c>
      <c r="M10" s="257">
        <v>2</v>
      </c>
      <c r="N10" s="257">
        <v>2</v>
      </c>
      <c r="O10" s="257">
        <v>2</v>
      </c>
      <c r="P10" s="137">
        <v>7714.3205433174189</v>
      </c>
      <c r="Q10" s="257">
        <v>2</v>
      </c>
      <c r="R10" s="257">
        <v>2</v>
      </c>
      <c r="S10" s="257">
        <v>2</v>
      </c>
      <c r="T10" s="137">
        <v>7759.1750262090445</v>
      </c>
      <c r="U10" s="257">
        <v>3</v>
      </c>
      <c r="V10" s="257">
        <v>3</v>
      </c>
      <c r="W10" s="257">
        <v>3</v>
      </c>
      <c r="X10" s="97">
        <v>-8.9511413814110097E-2</v>
      </c>
      <c r="Y10" s="97">
        <v>0.11357528317409904</v>
      </c>
    </row>
    <row r="11" spans="1:25" ht="28.35" customHeight="1">
      <c r="A11" s="76" t="s">
        <v>9</v>
      </c>
      <c r="B11" s="343"/>
      <c r="C11" s="96" t="s">
        <v>554</v>
      </c>
      <c r="D11" s="137">
        <v>7855.5800855900907</v>
      </c>
      <c r="E11" s="257">
        <v>3</v>
      </c>
      <c r="F11" s="257">
        <v>3</v>
      </c>
      <c r="G11" s="257">
        <v>3</v>
      </c>
      <c r="H11" s="137">
        <v>8429.7328151111142</v>
      </c>
      <c r="I11" s="257">
        <v>4</v>
      </c>
      <c r="J11" s="257">
        <v>4</v>
      </c>
      <c r="K11" s="257">
        <v>4</v>
      </c>
      <c r="L11" s="137">
        <v>7691.9450478397193</v>
      </c>
      <c r="M11" s="257">
        <v>3</v>
      </c>
      <c r="N11" s="257">
        <v>3</v>
      </c>
      <c r="O11" s="257">
        <v>3</v>
      </c>
      <c r="P11" s="137">
        <v>8452.315190637124</v>
      </c>
      <c r="Q11" s="257">
        <v>3</v>
      </c>
      <c r="R11" s="257">
        <v>3</v>
      </c>
      <c r="S11" s="257">
        <v>3</v>
      </c>
      <c r="T11" s="137">
        <v>7462.0674232917581</v>
      </c>
      <c r="U11" s="257">
        <v>2</v>
      </c>
      <c r="V11" s="257">
        <v>2</v>
      </c>
      <c r="W11" s="257">
        <v>2</v>
      </c>
      <c r="X11" s="97">
        <v>-8.7522082069889429E-2</v>
      </c>
      <c r="Y11" s="97">
        <v>-2.9885500106702212E-2</v>
      </c>
    </row>
    <row r="12" spans="1:25" ht="28.35" customHeight="1">
      <c r="A12" s="76" t="s">
        <v>10</v>
      </c>
      <c r="B12" s="343"/>
      <c r="C12" s="96" t="s">
        <v>555</v>
      </c>
      <c r="D12" s="137">
        <v>9866.1931253855528</v>
      </c>
      <c r="E12" s="257">
        <v>4</v>
      </c>
      <c r="F12" s="257">
        <v>5</v>
      </c>
      <c r="G12" s="257">
        <v>6</v>
      </c>
      <c r="H12" s="137">
        <v>7725.6467952528365</v>
      </c>
      <c r="I12" s="257">
        <v>3</v>
      </c>
      <c r="J12" s="257">
        <v>3</v>
      </c>
      <c r="K12" s="257">
        <v>3</v>
      </c>
      <c r="L12" s="137">
        <v>10812.61410909139</v>
      </c>
      <c r="M12" s="257">
        <v>5</v>
      </c>
      <c r="N12" s="257">
        <v>6</v>
      </c>
      <c r="O12" s="257">
        <v>7</v>
      </c>
      <c r="P12" s="137">
        <v>9422.4945564127556</v>
      </c>
      <c r="Q12" s="257">
        <v>4</v>
      </c>
      <c r="R12" s="257">
        <v>4</v>
      </c>
      <c r="S12" s="257">
        <v>4</v>
      </c>
      <c r="T12" s="137">
        <v>9248.5660834371483</v>
      </c>
      <c r="U12" s="257">
        <v>4</v>
      </c>
      <c r="V12" s="257">
        <v>4</v>
      </c>
      <c r="W12" s="257">
        <v>4</v>
      </c>
      <c r="X12" s="97">
        <v>0.39957396392175171</v>
      </c>
      <c r="Y12" s="97">
        <v>-0.14465031396424011</v>
      </c>
    </row>
    <row r="13" spans="1:25" ht="28.35" customHeight="1">
      <c r="A13" s="76" t="s">
        <v>11</v>
      </c>
      <c r="B13" s="343"/>
      <c r="C13" s="96" t="s">
        <v>556</v>
      </c>
      <c r="D13" s="137">
        <v>12769.99217029871</v>
      </c>
      <c r="E13" s="257">
        <v>7</v>
      </c>
      <c r="F13" s="257">
        <v>9</v>
      </c>
      <c r="G13" s="257">
        <v>11</v>
      </c>
      <c r="H13" s="137">
        <v>12501.927820417226</v>
      </c>
      <c r="I13" s="257">
        <v>6</v>
      </c>
      <c r="J13" s="257">
        <v>8</v>
      </c>
      <c r="K13" s="257">
        <v>10</v>
      </c>
      <c r="L13" s="137">
        <v>12842.635929074027</v>
      </c>
      <c r="M13" s="257">
        <v>6</v>
      </c>
      <c r="N13" s="257">
        <v>8</v>
      </c>
      <c r="O13" s="257">
        <v>10</v>
      </c>
      <c r="P13" s="137">
        <v>14803.171358889915</v>
      </c>
      <c r="Q13" s="257">
        <v>8</v>
      </c>
      <c r="R13" s="257">
        <v>10</v>
      </c>
      <c r="S13" s="257">
        <v>13</v>
      </c>
      <c r="T13" s="137">
        <v>14875.61098940786</v>
      </c>
      <c r="U13" s="257">
        <v>8</v>
      </c>
      <c r="V13" s="257">
        <v>10</v>
      </c>
      <c r="W13" s="257">
        <v>13</v>
      </c>
      <c r="X13" s="97">
        <v>2.7252445666850145E-2</v>
      </c>
      <c r="Y13" s="97">
        <v>0.15829889374434769</v>
      </c>
    </row>
    <row r="14" spans="1:25" ht="28.35" customHeight="1">
      <c r="A14" s="76" t="s">
        <v>13</v>
      </c>
      <c r="B14" s="343"/>
      <c r="C14" s="96" t="s">
        <v>557</v>
      </c>
      <c r="D14" s="137">
        <v>12535.394488087399</v>
      </c>
      <c r="E14" s="257">
        <v>6</v>
      </c>
      <c r="F14" s="257">
        <v>8</v>
      </c>
      <c r="G14" s="257">
        <v>10</v>
      </c>
      <c r="H14" s="137">
        <v>12910.998748352991</v>
      </c>
      <c r="I14" s="257">
        <v>7</v>
      </c>
      <c r="J14" s="257">
        <v>9</v>
      </c>
      <c r="K14" s="257">
        <v>11</v>
      </c>
      <c r="L14" s="137">
        <v>13113.189176940055</v>
      </c>
      <c r="M14" s="257">
        <v>7</v>
      </c>
      <c r="N14" s="257">
        <v>9</v>
      </c>
      <c r="O14" s="257">
        <v>11</v>
      </c>
      <c r="P14" s="137">
        <v>12956.771180966443</v>
      </c>
      <c r="Q14" s="257">
        <v>6</v>
      </c>
      <c r="R14" s="257">
        <v>8</v>
      </c>
      <c r="S14" s="257">
        <v>9</v>
      </c>
      <c r="T14" s="137">
        <v>13623.034259945083</v>
      </c>
      <c r="U14" s="257">
        <v>6</v>
      </c>
      <c r="V14" s="257">
        <v>8</v>
      </c>
      <c r="W14" s="257">
        <v>10</v>
      </c>
      <c r="X14" s="97">
        <v>1.5660324389145774E-2</v>
      </c>
      <c r="Y14" s="97">
        <v>3.8880326984194413E-2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5882.9669250324368</v>
      </c>
      <c r="E15" s="258">
        <v>1</v>
      </c>
      <c r="F15" s="258">
        <v>1</v>
      </c>
      <c r="G15" s="258">
        <v>1</v>
      </c>
      <c r="H15" s="138">
        <v>7076.8713477855808</v>
      </c>
      <c r="I15" s="258">
        <v>1</v>
      </c>
      <c r="J15" s="258">
        <v>1</v>
      </c>
      <c r="K15" s="258">
        <v>1</v>
      </c>
      <c r="L15" s="138">
        <v>6440.1490902837913</v>
      </c>
      <c r="M15" s="258">
        <v>1</v>
      </c>
      <c r="N15" s="258">
        <v>1</v>
      </c>
      <c r="O15" s="258">
        <v>1</v>
      </c>
      <c r="P15" s="138">
        <v>4839.1754621916616</v>
      </c>
      <c r="Q15" s="258">
        <v>1</v>
      </c>
      <c r="R15" s="258">
        <v>1</v>
      </c>
      <c r="S15" s="258">
        <v>1</v>
      </c>
      <c r="T15" s="138">
        <v>6118.6155761203736</v>
      </c>
      <c r="U15" s="258">
        <v>1</v>
      </c>
      <c r="V15" s="258">
        <v>1</v>
      </c>
      <c r="W15" s="258">
        <v>1</v>
      </c>
      <c r="X15" s="99">
        <v>-8.9972280999714105E-2</v>
      </c>
      <c r="Y15" s="99">
        <v>-4.9926408481523077E-2</v>
      </c>
    </row>
    <row r="16" spans="1:25" ht="28.35" customHeight="1" thickTop="1">
      <c r="A16" s="76" t="s">
        <v>3</v>
      </c>
      <c r="C16" s="100" t="s">
        <v>559</v>
      </c>
      <c r="D16" s="139">
        <v>10565.920901969675</v>
      </c>
      <c r="E16" s="259"/>
      <c r="F16" s="260">
        <v>6</v>
      </c>
      <c r="G16" s="260">
        <v>7</v>
      </c>
      <c r="H16" s="139">
        <v>11192.193623165123</v>
      </c>
      <c r="I16" s="259"/>
      <c r="J16" s="260">
        <v>7</v>
      </c>
      <c r="K16" s="260">
        <v>8</v>
      </c>
      <c r="L16" s="139">
        <v>12728.4102589376</v>
      </c>
      <c r="M16" s="259"/>
      <c r="N16" s="260">
        <v>7</v>
      </c>
      <c r="O16" s="260">
        <v>9</v>
      </c>
      <c r="P16" s="139">
        <v>11990.176001844695</v>
      </c>
      <c r="Q16" s="259"/>
      <c r="R16" s="260">
        <v>7</v>
      </c>
      <c r="S16" s="260">
        <v>8</v>
      </c>
      <c r="T16" s="139">
        <v>12312.06016835801</v>
      </c>
      <c r="U16" s="259"/>
      <c r="V16" s="260">
        <v>7</v>
      </c>
      <c r="W16" s="260">
        <v>8</v>
      </c>
      <c r="X16" s="101">
        <v>0.1372578680726968</v>
      </c>
      <c r="Y16" s="101">
        <v>-3.2710297838431046E-2</v>
      </c>
    </row>
    <row r="17" spans="1:25" ht="28.35" customHeight="1">
      <c r="A17" s="76" t="s">
        <v>12</v>
      </c>
      <c r="C17" s="96" t="s">
        <v>560</v>
      </c>
      <c r="D17" s="137">
        <v>9611.7487196358179</v>
      </c>
      <c r="E17" s="261"/>
      <c r="F17" s="257">
        <v>4</v>
      </c>
      <c r="G17" s="257">
        <v>5</v>
      </c>
      <c r="H17" s="137">
        <v>9814.2635603083709</v>
      </c>
      <c r="I17" s="261"/>
      <c r="J17" s="257">
        <v>5</v>
      </c>
      <c r="K17" s="257">
        <v>6</v>
      </c>
      <c r="L17" s="137">
        <v>9955.7370111583077</v>
      </c>
      <c r="M17" s="261"/>
      <c r="N17" s="257">
        <v>4</v>
      </c>
      <c r="O17" s="257">
        <v>5</v>
      </c>
      <c r="P17" s="137">
        <v>10055.195477681063</v>
      </c>
      <c r="Q17" s="261"/>
      <c r="R17" s="257">
        <v>6</v>
      </c>
      <c r="S17" s="257">
        <v>7</v>
      </c>
      <c r="T17" s="137">
        <v>10280.733327861353</v>
      </c>
      <c r="U17" s="261"/>
      <c r="V17" s="257">
        <v>6</v>
      </c>
      <c r="W17" s="257">
        <v>7</v>
      </c>
      <c r="X17" s="97">
        <v>1.441508575560313E-2</v>
      </c>
      <c r="Y17" s="97">
        <v>3.2644124321362877E-2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11787.814607572978</v>
      </c>
      <c r="E20" s="259"/>
      <c r="F20" s="260">
        <v>2</v>
      </c>
      <c r="G20" s="260">
        <v>9</v>
      </c>
      <c r="H20" s="139">
        <v>11892.263858566639</v>
      </c>
      <c r="I20" s="259"/>
      <c r="J20" s="260">
        <v>2</v>
      </c>
      <c r="K20" s="260">
        <v>9</v>
      </c>
      <c r="L20" s="139">
        <v>12144.409275208838</v>
      </c>
      <c r="M20" s="259"/>
      <c r="N20" s="260">
        <v>2</v>
      </c>
      <c r="O20" s="260">
        <v>8</v>
      </c>
      <c r="P20" s="139">
        <v>13243.506998613799</v>
      </c>
      <c r="Q20" s="259"/>
      <c r="R20" s="260">
        <v>2</v>
      </c>
      <c r="S20" s="260">
        <v>10</v>
      </c>
      <c r="T20" s="139">
        <v>13391.274236555771</v>
      </c>
      <c r="U20" s="259"/>
      <c r="V20" s="260">
        <v>2</v>
      </c>
      <c r="W20" s="260">
        <v>9</v>
      </c>
      <c r="X20" s="101">
        <v>2.120247411602505E-2</v>
      </c>
      <c r="Y20" s="101">
        <v>0.10266987328006461</v>
      </c>
    </row>
    <row r="21" spans="1:25" ht="28.35" customHeight="1">
      <c r="A21" s="76" t="s">
        <v>14</v>
      </c>
      <c r="C21" s="96" t="s">
        <v>562</v>
      </c>
      <c r="D21" s="137">
        <v>14022.387024017231</v>
      </c>
      <c r="E21" s="261"/>
      <c r="F21" s="257">
        <v>3</v>
      </c>
      <c r="G21" s="257">
        <v>13</v>
      </c>
      <c r="H21" s="137">
        <v>13835.570849706246</v>
      </c>
      <c r="I21" s="261"/>
      <c r="J21" s="257">
        <v>3</v>
      </c>
      <c r="K21" s="257">
        <v>13</v>
      </c>
      <c r="L21" s="137">
        <v>14236.133170080358</v>
      </c>
      <c r="M21" s="261"/>
      <c r="N21" s="257">
        <v>3</v>
      </c>
      <c r="O21" s="257">
        <v>13</v>
      </c>
      <c r="P21" s="137">
        <v>14194.486355084086</v>
      </c>
      <c r="Q21" s="261"/>
      <c r="R21" s="257">
        <v>3</v>
      </c>
      <c r="S21" s="257">
        <v>11</v>
      </c>
      <c r="T21" s="137">
        <v>14438.617953210925</v>
      </c>
      <c r="U21" s="261"/>
      <c r="V21" s="257">
        <v>3</v>
      </c>
      <c r="W21" s="257">
        <v>12</v>
      </c>
      <c r="X21" s="97">
        <v>2.895162944307561E-2</v>
      </c>
      <c r="Y21" s="97">
        <v>1.4223299312493332E-2</v>
      </c>
    </row>
    <row r="22" spans="1:25" ht="28.35" customHeight="1">
      <c r="A22" s="76" t="s">
        <v>15</v>
      </c>
      <c r="C22" s="96" t="s">
        <v>563</v>
      </c>
      <c r="D22" s="137">
        <v>9036.5242103608016</v>
      </c>
      <c r="E22" s="261"/>
      <c r="F22" s="257">
        <v>1</v>
      </c>
      <c r="G22" s="257">
        <v>4</v>
      </c>
      <c r="H22" s="137">
        <v>8937.1324578606946</v>
      </c>
      <c r="I22" s="261"/>
      <c r="J22" s="257">
        <v>1</v>
      </c>
      <c r="K22" s="257">
        <v>5</v>
      </c>
      <c r="L22" s="137">
        <v>9588.6955542797605</v>
      </c>
      <c r="M22" s="261"/>
      <c r="N22" s="257">
        <v>1</v>
      </c>
      <c r="O22" s="257">
        <v>4</v>
      </c>
      <c r="P22" s="137">
        <v>9447.7166480961823</v>
      </c>
      <c r="Q22" s="261"/>
      <c r="R22" s="257">
        <v>1</v>
      </c>
      <c r="S22" s="257">
        <v>5</v>
      </c>
      <c r="T22" s="137">
        <v>9528.6015093622154</v>
      </c>
      <c r="U22" s="261"/>
      <c r="V22" s="257">
        <v>1</v>
      </c>
      <c r="W22" s="257">
        <v>5</v>
      </c>
      <c r="X22" s="97">
        <v>7.2905162756760955E-2</v>
      </c>
      <c r="Y22" s="97">
        <v>-6.267176236576133E-3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18419.023458258376</v>
      </c>
      <c r="E25" s="259"/>
      <c r="F25" s="259"/>
      <c r="G25" s="260">
        <v>14</v>
      </c>
      <c r="H25" s="139">
        <v>20035.644855258433</v>
      </c>
      <c r="I25" s="259"/>
      <c r="J25" s="259"/>
      <c r="K25" s="260">
        <v>14</v>
      </c>
      <c r="L25" s="139">
        <v>21043.607925695018</v>
      </c>
      <c r="M25" s="259"/>
      <c r="N25" s="259"/>
      <c r="O25" s="260">
        <v>14</v>
      </c>
      <c r="P25" s="139">
        <v>21216.798852559416</v>
      </c>
      <c r="Q25" s="259"/>
      <c r="R25" s="259"/>
      <c r="S25" s="260">
        <v>14</v>
      </c>
      <c r="T25" s="139">
        <v>22195.130482753633</v>
      </c>
      <c r="U25" s="259"/>
      <c r="V25" s="259"/>
      <c r="W25" s="260">
        <v>14</v>
      </c>
      <c r="X25" s="101">
        <v>5.030849157680306E-2</v>
      </c>
      <c r="Y25" s="101">
        <v>5.472077607246062E-2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14294.218362982585</v>
      </c>
      <c r="E28" s="265"/>
      <c r="F28" s="265"/>
      <c r="G28" s="265"/>
      <c r="H28" s="139">
        <v>14944.902245881836</v>
      </c>
      <c r="I28" s="265"/>
      <c r="J28" s="265"/>
      <c r="K28" s="265"/>
      <c r="L28" s="139">
        <v>15566.507687609006</v>
      </c>
      <c r="M28" s="265"/>
      <c r="N28" s="265"/>
      <c r="O28" s="265"/>
      <c r="P28" s="139">
        <v>15790.616338351609</v>
      </c>
      <c r="Q28" s="265"/>
      <c r="R28" s="265"/>
      <c r="S28" s="265"/>
      <c r="T28" s="139">
        <v>16405.215789610113</v>
      </c>
      <c r="U28" s="265"/>
      <c r="V28" s="265"/>
      <c r="W28" s="265"/>
      <c r="X28" s="105">
        <v>4.1593142029313412E-2</v>
      </c>
      <c r="Y28" s="105">
        <v>5.3879015051572665E-2</v>
      </c>
    </row>
    <row r="29" spans="1:25" ht="28.35" customHeight="1">
      <c r="C29" s="96" t="s">
        <v>28</v>
      </c>
      <c r="D29" s="137">
        <v>10807.317217333122</v>
      </c>
      <c r="E29" s="266"/>
      <c r="F29" s="266"/>
      <c r="G29" s="266"/>
      <c r="H29" s="137">
        <v>10983.926551337107</v>
      </c>
      <c r="I29" s="266"/>
      <c r="J29" s="266"/>
      <c r="K29" s="266"/>
      <c r="L29" s="137">
        <v>11478.511692150114</v>
      </c>
      <c r="M29" s="266"/>
      <c r="N29" s="266"/>
      <c r="O29" s="266"/>
      <c r="P29" s="137">
        <v>11022.685739762879</v>
      </c>
      <c r="Q29" s="266"/>
      <c r="R29" s="266"/>
      <c r="S29" s="266"/>
      <c r="T29" s="137">
        <v>11296.396748109681</v>
      </c>
      <c r="U29" s="266"/>
      <c r="V29" s="266"/>
      <c r="W29" s="266"/>
      <c r="X29" s="106">
        <v>4.5028081579150836E-2</v>
      </c>
      <c r="Y29" s="106">
        <v>-1.5865727972815269E-2</v>
      </c>
    </row>
    <row r="30" spans="1:25" ht="28.35" customHeight="1">
      <c r="C30" s="96" t="s">
        <v>29</v>
      </c>
      <c r="D30" s="137">
        <v>10457.453329041062</v>
      </c>
      <c r="E30" s="266"/>
      <c r="F30" s="266"/>
      <c r="G30" s="266"/>
      <c r="H30" s="137">
        <v>9602.6961473101037</v>
      </c>
      <c r="I30" s="266"/>
      <c r="J30" s="266"/>
      <c r="K30" s="266"/>
      <c r="L30" s="137">
        <v>10787.495946109982</v>
      </c>
      <c r="M30" s="266"/>
      <c r="N30" s="266"/>
      <c r="O30" s="266"/>
      <c r="P30" s="137">
        <v>9735.1503944157957</v>
      </c>
      <c r="Q30" s="266"/>
      <c r="R30" s="266"/>
      <c r="S30" s="266"/>
      <c r="T30" s="137">
        <v>9477.6219499409926</v>
      </c>
      <c r="U30" s="266"/>
      <c r="V30" s="266"/>
      <c r="W30" s="266"/>
      <c r="X30" s="106">
        <v>0.12338199403838934</v>
      </c>
      <c r="Y30" s="106">
        <v>-0.12142521329441014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43" priority="1" operator="notEqual">
      <formula>""" """</formula>
    </cfRule>
    <cfRule type="cellIs" dxfId="42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Y42"/>
  <sheetViews>
    <sheetView view="pageBreakPreview" topLeftCell="B1" zoomScale="60" zoomScaleNormal="100" workbookViewId="0">
      <selection activeCell="P13" sqref="O13:P14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580</v>
      </c>
    </row>
    <row r="3" spans="1:25" ht="15.75">
      <c r="A3" s="84" t="s">
        <v>104</v>
      </c>
    </row>
    <row r="4" spans="1:25" ht="15.75">
      <c r="A4" s="87" t="s">
        <v>81</v>
      </c>
      <c r="B4" s="349" t="s">
        <v>580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255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66295.70396068228</v>
      </c>
      <c r="E8" s="257">
        <v>8</v>
      </c>
      <c r="F8" s="257">
        <v>10</v>
      </c>
      <c r="G8" s="257">
        <v>12</v>
      </c>
      <c r="H8" s="137">
        <v>68006.498132720488</v>
      </c>
      <c r="I8" s="257">
        <v>8</v>
      </c>
      <c r="J8" s="257">
        <v>10</v>
      </c>
      <c r="K8" s="257">
        <v>13</v>
      </c>
      <c r="L8" s="137">
        <v>67967.874929258629</v>
      </c>
      <c r="M8" s="257">
        <v>7</v>
      </c>
      <c r="N8" s="257">
        <v>9</v>
      </c>
      <c r="O8" s="257">
        <v>10</v>
      </c>
      <c r="P8" s="137">
        <v>68535.934539190333</v>
      </c>
      <c r="Q8" s="257">
        <v>6</v>
      </c>
      <c r="R8" s="257">
        <v>8</v>
      </c>
      <c r="S8" s="257">
        <v>10</v>
      </c>
      <c r="T8" s="137">
        <v>69320.664277839038</v>
      </c>
      <c r="U8" s="257">
        <v>6</v>
      </c>
      <c r="V8" s="257">
        <v>8</v>
      </c>
      <c r="W8" s="257">
        <v>11</v>
      </c>
      <c r="X8" s="97">
        <v>-5.6793401398913534E-4</v>
      </c>
      <c r="Y8" s="97">
        <v>1.9903363905203753E-2</v>
      </c>
    </row>
    <row r="9" spans="1:25" ht="28.35" customHeight="1">
      <c r="A9" s="76" t="s">
        <v>7</v>
      </c>
      <c r="B9" s="343"/>
      <c r="C9" s="96" t="s">
        <v>552</v>
      </c>
      <c r="D9" s="137">
        <v>57384.055612803495</v>
      </c>
      <c r="E9" s="257">
        <v>2</v>
      </c>
      <c r="F9" s="257">
        <v>2</v>
      </c>
      <c r="G9" s="257">
        <v>2</v>
      </c>
      <c r="H9" s="137">
        <v>57792.742145504315</v>
      </c>
      <c r="I9" s="257">
        <v>2</v>
      </c>
      <c r="J9" s="257">
        <v>2</v>
      </c>
      <c r="K9" s="257">
        <v>2</v>
      </c>
      <c r="L9" s="137">
        <v>61713.236617962772</v>
      </c>
      <c r="M9" s="257">
        <v>3</v>
      </c>
      <c r="N9" s="257">
        <v>4</v>
      </c>
      <c r="O9" s="257">
        <v>4</v>
      </c>
      <c r="P9" s="137">
        <v>61416.802767178997</v>
      </c>
      <c r="Q9" s="257">
        <v>3</v>
      </c>
      <c r="R9" s="257">
        <v>4</v>
      </c>
      <c r="S9" s="257">
        <v>4</v>
      </c>
      <c r="T9" s="137">
        <v>61189.308940184361</v>
      </c>
      <c r="U9" s="257">
        <v>1</v>
      </c>
      <c r="V9" s="257">
        <v>2</v>
      </c>
      <c r="W9" s="257">
        <v>2</v>
      </c>
      <c r="X9" s="97">
        <v>6.7837142293540209E-2</v>
      </c>
      <c r="Y9" s="97">
        <v>-8.4897131716134E-3</v>
      </c>
    </row>
    <row r="10" spans="1:25" ht="28.35" customHeight="1">
      <c r="A10" s="76" t="s">
        <v>8</v>
      </c>
      <c r="B10" s="343"/>
      <c r="C10" s="96" t="s">
        <v>553</v>
      </c>
      <c r="D10" s="137">
        <v>64071.301196085529</v>
      </c>
      <c r="E10" s="257">
        <v>7</v>
      </c>
      <c r="F10" s="257">
        <v>9</v>
      </c>
      <c r="G10" s="257">
        <v>10</v>
      </c>
      <c r="H10" s="137">
        <v>67973.071914339453</v>
      </c>
      <c r="I10" s="257">
        <v>7</v>
      </c>
      <c r="J10" s="257">
        <v>9</v>
      </c>
      <c r="K10" s="257">
        <v>12</v>
      </c>
      <c r="L10" s="137">
        <v>68919.179163378052</v>
      </c>
      <c r="M10" s="257">
        <v>8</v>
      </c>
      <c r="N10" s="257">
        <v>10</v>
      </c>
      <c r="O10" s="257">
        <v>13</v>
      </c>
      <c r="P10" s="137">
        <v>68659.053062376537</v>
      </c>
      <c r="Q10" s="257">
        <v>7</v>
      </c>
      <c r="R10" s="257">
        <v>9</v>
      </c>
      <c r="S10" s="257">
        <v>11</v>
      </c>
      <c r="T10" s="137">
        <v>74506.507577316064</v>
      </c>
      <c r="U10" s="257">
        <v>8</v>
      </c>
      <c r="V10" s="257">
        <v>10</v>
      </c>
      <c r="W10" s="257">
        <v>14</v>
      </c>
      <c r="X10" s="97">
        <v>1.3918853781257567E-2</v>
      </c>
      <c r="Y10" s="97">
        <v>8.1070733600770772E-2</v>
      </c>
    </row>
    <row r="11" spans="1:25" ht="28.35" customHeight="1">
      <c r="A11" s="76" t="s">
        <v>9</v>
      </c>
      <c r="B11" s="343"/>
      <c r="C11" s="96" t="s">
        <v>554</v>
      </c>
      <c r="D11" s="137">
        <v>61609.853991328753</v>
      </c>
      <c r="E11" s="257">
        <v>5</v>
      </c>
      <c r="F11" s="257">
        <v>6</v>
      </c>
      <c r="G11" s="257">
        <v>7</v>
      </c>
      <c r="H11" s="137">
        <v>65460.685769478434</v>
      </c>
      <c r="I11" s="257">
        <v>6</v>
      </c>
      <c r="J11" s="257">
        <v>8</v>
      </c>
      <c r="K11" s="257">
        <v>9</v>
      </c>
      <c r="L11" s="137">
        <v>66509.628367915764</v>
      </c>
      <c r="M11" s="257">
        <v>6</v>
      </c>
      <c r="N11" s="257">
        <v>8</v>
      </c>
      <c r="O11" s="257">
        <v>9</v>
      </c>
      <c r="P11" s="137">
        <v>68856.634253450393</v>
      </c>
      <c r="Q11" s="257">
        <v>8</v>
      </c>
      <c r="R11" s="257">
        <v>10</v>
      </c>
      <c r="S11" s="257">
        <v>12</v>
      </c>
      <c r="T11" s="137">
        <v>68938.85116702033</v>
      </c>
      <c r="U11" s="257">
        <v>5</v>
      </c>
      <c r="V11" s="257">
        <v>7</v>
      </c>
      <c r="W11" s="257">
        <v>9</v>
      </c>
      <c r="X11" s="97">
        <v>1.6024008702432591E-2</v>
      </c>
      <c r="Y11" s="97">
        <v>3.6524377879044279E-2</v>
      </c>
    </row>
    <row r="12" spans="1:25" ht="28.35" customHeight="1">
      <c r="A12" s="76" t="s">
        <v>10</v>
      </c>
      <c r="B12" s="343"/>
      <c r="C12" s="96" t="s">
        <v>555</v>
      </c>
      <c r="D12" s="137">
        <v>58601.980106042683</v>
      </c>
      <c r="E12" s="257">
        <v>3</v>
      </c>
      <c r="F12" s="257">
        <v>4</v>
      </c>
      <c r="G12" s="257">
        <v>4</v>
      </c>
      <c r="H12" s="137">
        <v>59832.828172475412</v>
      </c>
      <c r="I12" s="257">
        <v>3</v>
      </c>
      <c r="J12" s="257">
        <v>4</v>
      </c>
      <c r="K12" s="257">
        <v>4</v>
      </c>
      <c r="L12" s="137">
        <v>59605.410165255416</v>
      </c>
      <c r="M12" s="257">
        <v>2</v>
      </c>
      <c r="N12" s="257">
        <v>2</v>
      </c>
      <c r="O12" s="257">
        <v>2</v>
      </c>
      <c r="P12" s="137">
        <v>60606.107431935234</v>
      </c>
      <c r="Q12" s="257">
        <v>2</v>
      </c>
      <c r="R12" s="257">
        <v>3</v>
      </c>
      <c r="S12" s="257">
        <v>3</v>
      </c>
      <c r="T12" s="137">
        <v>63064.013534732505</v>
      </c>
      <c r="U12" s="257">
        <v>3</v>
      </c>
      <c r="V12" s="257">
        <v>4</v>
      </c>
      <c r="W12" s="257">
        <v>4</v>
      </c>
      <c r="X12" s="97">
        <v>-3.8008901495418801E-3</v>
      </c>
      <c r="Y12" s="97">
        <v>5.8024990682693733E-2</v>
      </c>
    </row>
    <row r="13" spans="1:25" ht="28.35" customHeight="1">
      <c r="A13" s="76" t="s">
        <v>11</v>
      </c>
      <c r="B13" s="343"/>
      <c r="C13" s="96" t="s">
        <v>556</v>
      </c>
      <c r="D13" s="137">
        <v>61194.327838402598</v>
      </c>
      <c r="E13" s="257">
        <v>4</v>
      </c>
      <c r="F13" s="257">
        <v>5</v>
      </c>
      <c r="G13" s="257">
        <v>6</v>
      </c>
      <c r="H13" s="137">
        <v>64221.703196347051</v>
      </c>
      <c r="I13" s="257">
        <v>5</v>
      </c>
      <c r="J13" s="257">
        <v>7</v>
      </c>
      <c r="K13" s="257">
        <v>8</v>
      </c>
      <c r="L13" s="137">
        <v>66468.721973094143</v>
      </c>
      <c r="M13" s="257">
        <v>5</v>
      </c>
      <c r="N13" s="257">
        <v>7</v>
      </c>
      <c r="O13" s="257">
        <v>8</v>
      </c>
      <c r="P13" s="137">
        <v>67411.369550330957</v>
      </c>
      <c r="Q13" s="257">
        <v>4</v>
      </c>
      <c r="R13" s="257">
        <v>6</v>
      </c>
      <c r="S13" s="257">
        <v>7</v>
      </c>
      <c r="T13" s="137">
        <v>69356.210321744715</v>
      </c>
      <c r="U13" s="257">
        <v>7</v>
      </c>
      <c r="V13" s="257">
        <v>9</v>
      </c>
      <c r="W13" s="257">
        <v>12</v>
      </c>
      <c r="X13" s="97">
        <v>3.4988464411745746E-2</v>
      </c>
      <c r="Y13" s="97">
        <v>4.3441309881351309E-2</v>
      </c>
    </row>
    <row r="14" spans="1:25" ht="28.35" customHeight="1">
      <c r="A14" s="76" t="s">
        <v>13</v>
      </c>
      <c r="B14" s="343"/>
      <c r="C14" s="96" t="s">
        <v>557</v>
      </c>
      <c r="D14" s="137">
        <v>61800.408580183823</v>
      </c>
      <c r="E14" s="257">
        <v>6</v>
      </c>
      <c r="F14" s="257">
        <v>8</v>
      </c>
      <c r="G14" s="257">
        <v>9</v>
      </c>
      <c r="H14" s="137">
        <v>64160.959581684605</v>
      </c>
      <c r="I14" s="257">
        <v>4</v>
      </c>
      <c r="J14" s="257">
        <v>6</v>
      </c>
      <c r="K14" s="257">
        <v>7</v>
      </c>
      <c r="L14" s="137">
        <v>66238.554987271433</v>
      </c>
      <c r="M14" s="257">
        <v>4</v>
      </c>
      <c r="N14" s="257">
        <v>6</v>
      </c>
      <c r="O14" s="257">
        <v>7</v>
      </c>
      <c r="P14" s="137">
        <v>67973.641685765528</v>
      </c>
      <c r="Q14" s="257">
        <v>5</v>
      </c>
      <c r="R14" s="257">
        <v>7</v>
      </c>
      <c r="S14" s="257">
        <v>9</v>
      </c>
      <c r="T14" s="137">
        <v>66433.241480666053</v>
      </c>
      <c r="U14" s="257">
        <v>4</v>
      </c>
      <c r="V14" s="257">
        <v>6</v>
      </c>
      <c r="W14" s="257">
        <v>7</v>
      </c>
      <c r="X14" s="97">
        <v>3.2380990233504825E-2</v>
      </c>
      <c r="Y14" s="97">
        <v>2.9391718075979512E-3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56538.546004029551</v>
      </c>
      <c r="E15" s="258">
        <v>1</v>
      </c>
      <c r="F15" s="258">
        <v>1</v>
      </c>
      <c r="G15" s="258">
        <v>1</v>
      </c>
      <c r="H15" s="138">
        <v>52097.593373493059</v>
      </c>
      <c r="I15" s="258">
        <v>1</v>
      </c>
      <c r="J15" s="258">
        <v>1</v>
      </c>
      <c r="K15" s="258">
        <v>1</v>
      </c>
      <c r="L15" s="138">
        <v>57900.060936497764</v>
      </c>
      <c r="M15" s="258">
        <v>1</v>
      </c>
      <c r="N15" s="258">
        <v>1</v>
      </c>
      <c r="O15" s="258">
        <v>1</v>
      </c>
      <c r="P15" s="138">
        <v>57900.060936497764</v>
      </c>
      <c r="Q15" s="258">
        <v>1</v>
      </c>
      <c r="R15" s="258">
        <v>1</v>
      </c>
      <c r="S15" s="258">
        <v>1</v>
      </c>
      <c r="T15" s="138">
        <v>61841.126940823822</v>
      </c>
      <c r="U15" s="258">
        <v>2</v>
      </c>
      <c r="V15" s="258">
        <v>3</v>
      </c>
      <c r="W15" s="258">
        <v>3</v>
      </c>
      <c r="X15" s="99">
        <v>0.1113768830242543</v>
      </c>
      <c r="Y15" s="99">
        <v>6.8066698731948483E-2</v>
      </c>
    </row>
    <row r="16" spans="1:25" ht="28.35" customHeight="1" thickTop="1">
      <c r="A16" s="76" t="s">
        <v>3</v>
      </c>
      <c r="C16" s="100" t="s">
        <v>559</v>
      </c>
      <c r="D16" s="139">
        <v>57729.931025694503</v>
      </c>
      <c r="E16" s="259"/>
      <c r="F16" s="260">
        <v>3</v>
      </c>
      <c r="G16" s="260">
        <v>3</v>
      </c>
      <c r="H16" s="139">
        <v>59342.253139023574</v>
      </c>
      <c r="I16" s="259"/>
      <c r="J16" s="260">
        <v>3</v>
      </c>
      <c r="K16" s="260">
        <v>3</v>
      </c>
      <c r="L16" s="139">
        <v>59725.021623104069</v>
      </c>
      <c r="M16" s="259"/>
      <c r="N16" s="260">
        <v>3</v>
      </c>
      <c r="O16" s="260">
        <v>3</v>
      </c>
      <c r="P16" s="139">
        <v>58557.762558175105</v>
      </c>
      <c r="Q16" s="259"/>
      <c r="R16" s="260">
        <v>2</v>
      </c>
      <c r="S16" s="260">
        <v>2</v>
      </c>
      <c r="T16" s="139">
        <v>61016.339266007199</v>
      </c>
      <c r="U16" s="259"/>
      <c r="V16" s="260">
        <v>1</v>
      </c>
      <c r="W16" s="260">
        <v>1</v>
      </c>
      <c r="X16" s="101">
        <v>6.4501845452979989E-3</v>
      </c>
      <c r="Y16" s="101">
        <v>2.1621049399563441E-2</v>
      </c>
    </row>
    <row r="17" spans="1:25" ht="28.35" customHeight="1">
      <c r="A17" s="76" t="s">
        <v>12</v>
      </c>
      <c r="C17" s="96" t="s">
        <v>560</v>
      </c>
      <c r="D17" s="137">
        <v>61654.24015308563</v>
      </c>
      <c r="E17" s="261"/>
      <c r="F17" s="257">
        <v>7</v>
      </c>
      <c r="G17" s="257">
        <v>8</v>
      </c>
      <c r="H17" s="137">
        <v>62986.239195348098</v>
      </c>
      <c r="I17" s="261"/>
      <c r="J17" s="257">
        <v>5</v>
      </c>
      <c r="K17" s="257">
        <v>6</v>
      </c>
      <c r="L17" s="137">
        <v>64921.764005504781</v>
      </c>
      <c r="M17" s="261"/>
      <c r="N17" s="257">
        <v>5</v>
      </c>
      <c r="O17" s="257">
        <v>6</v>
      </c>
      <c r="P17" s="137">
        <v>64620.186840573653</v>
      </c>
      <c r="Q17" s="261"/>
      <c r="R17" s="257">
        <v>5</v>
      </c>
      <c r="S17" s="257">
        <v>5</v>
      </c>
      <c r="T17" s="137">
        <v>66244.549286986177</v>
      </c>
      <c r="U17" s="261"/>
      <c r="V17" s="257">
        <v>5</v>
      </c>
      <c r="W17" s="257">
        <v>6</v>
      </c>
      <c r="X17" s="97">
        <v>3.0729328102186981E-2</v>
      </c>
      <c r="Y17" s="97">
        <v>2.037506684767898E-2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66578.049398845033</v>
      </c>
      <c r="E20" s="259"/>
      <c r="F20" s="260">
        <v>3</v>
      </c>
      <c r="G20" s="260">
        <v>13</v>
      </c>
      <c r="H20" s="139">
        <v>65538.241683945598</v>
      </c>
      <c r="I20" s="259"/>
      <c r="J20" s="260">
        <v>2</v>
      </c>
      <c r="K20" s="260">
        <v>10</v>
      </c>
      <c r="L20" s="139">
        <v>68192.226709195835</v>
      </c>
      <c r="M20" s="259"/>
      <c r="N20" s="260">
        <v>3</v>
      </c>
      <c r="O20" s="260">
        <v>12</v>
      </c>
      <c r="P20" s="139">
        <v>67951.301023368913</v>
      </c>
      <c r="Q20" s="259"/>
      <c r="R20" s="260">
        <v>2</v>
      </c>
      <c r="S20" s="260">
        <v>8</v>
      </c>
      <c r="T20" s="139">
        <v>69142.296570603139</v>
      </c>
      <c r="U20" s="259"/>
      <c r="V20" s="260">
        <v>3</v>
      </c>
      <c r="W20" s="260">
        <v>10</v>
      </c>
      <c r="X20" s="101">
        <v>4.049521252109467E-2</v>
      </c>
      <c r="Y20" s="101">
        <v>1.393223109517816E-2</v>
      </c>
    </row>
    <row r="21" spans="1:25" ht="28.35" customHeight="1">
      <c r="A21" s="76" t="s">
        <v>14</v>
      </c>
      <c r="C21" s="96" t="s">
        <v>562</v>
      </c>
      <c r="D21" s="137">
        <v>64519.18647390345</v>
      </c>
      <c r="E21" s="261"/>
      <c r="F21" s="257">
        <v>2</v>
      </c>
      <c r="G21" s="257">
        <v>11</v>
      </c>
      <c r="H21" s="137">
        <v>66967.713323237622</v>
      </c>
      <c r="I21" s="261"/>
      <c r="J21" s="257">
        <v>3</v>
      </c>
      <c r="K21" s="257">
        <v>11</v>
      </c>
      <c r="L21" s="137">
        <v>68146.847818655573</v>
      </c>
      <c r="M21" s="261"/>
      <c r="N21" s="257">
        <v>2</v>
      </c>
      <c r="O21" s="257">
        <v>11</v>
      </c>
      <c r="P21" s="137">
        <v>69957.311784955338</v>
      </c>
      <c r="Q21" s="261"/>
      <c r="R21" s="257">
        <v>3</v>
      </c>
      <c r="S21" s="257">
        <v>13</v>
      </c>
      <c r="T21" s="137">
        <v>68772.052094332976</v>
      </c>
      <c r="U21" s="261"/>
      <c r="V21" s="257">
        <v>2</v>
      </c>
      <c r="W21" s="257">
        <v>8</v>
      </c>
      <c r="X21" s="97">
        <v>1.7607507213611262E-2</v>
      </c>
      <c r="Y21" s="97">
        <v>9.1743682311047348E-3</v>
      </c>
    </row>
    <row r="22" spans="1:25" ht="28.35" customHeight="1">
      <c r="A22" s="76" t="s">
        <v>15</v>
      </c>
      <c r="C22" s="96" t="s">
        <v>563</v>
      </c>
      <c r="D22" s="137">
        <v>60275.414415845793</v>
      </c>
      <c r="E22" s="261"/>
      <c r="F22" s="257">
        <v>1</v>
      </c>
      <c r="G22" s="257">
        <v>5</v>
      </c>
      <c r="H22" s="137">
        <v>62642.038789395476</v>
      </c>
      <c r="I22" s="261"/>
      <c r="J22" s="257">
        <v>1</v>
      </c>
      <c r="K22" s="257">
        <v>5</v>
      </c>
      <c r="L22" s="137">
        <v>64586.213986380295</v>
      </c>
      <c r="M22" s="261"/>
      <c r="N22" s="257">
        <v>1</v>
      </c>
      <c r="O22" s="257">
        <v>5</v>
      </c>
      <c r="P22" s="137">
        <v>65231.640695428207</v>
      </c>
      <c r="Q22" s="261"/>
      <c r="R22" s="257">
        <v>1</v>
      </c>
      <c r="S22" s="257">
        <v>6</v>
      </c>
      <c r="T22" s="137">
        <v>65917.275166070525</v>
      </c>
      <c r="U22" s="261"/>
      <c r="V22" s="257">
        <v>1</v>
      </c>
      <c r="W22" s="257">
        <v>5</v>
      </c>
      <c r="X22" s="97">
        <v>3.103626948543603E-2</v>
      </c>
      <c r="Y22" s="97">
        <v>2.0609060316972849E-2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69028.545788251256</v>
      </c>
      <c r="E25" s="259"/>
      <c r="F25" s="259"/>
      <c r="G25" s="260">
        <v>14</v>
      </c>
      <c r="H25" s="139">
        <v>68933.897980158625</v>
      </c>
      <c r="I25" s="259"/>
      <c r="J25" s="259"/>
      <c r="K25" s="260">
        <v>14</v>
      </c>
      <c r="L25" s="139">
        <v>69753.193468180121</v>
      </c>
      <c r="M25" s="259"/>
      <c r="N25" s="259"/>
      <c r="O25" s="260">
        <v>14</v>
      </c>
      <c r="P25" s="139">
        <v>70572.503919238065</v>
      </c>
      <c r="Q25" s="259"/>
      <c r="R25" s="259"/>
      <c r="S25" s="260">
        <v>14</v>
      </c>
      <c r="T25" s="139">
        <v>73563.204199362415</v>
      </c>
      <c r="U25" s="259"/>
      <c r="V25" s="259"/>
      <c r="W25" s="260">
        <v>13</v>
      </c>
      <c r="X25" s="101">
        <v>1.1885233709797216E-2</v>
      </c>
      <c r="Y25" s="101">
        <v>5.462130895727868E-2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65422.118629288212</v>
      </c>
      <c r="E28" s="265"/>
      <c r="F28" s="265"/>
      <c r="G28" s="265"/>
      <c r="H28" s="139">
        <v>66067.454705873533</v>
      </c>
      <c r="I28" s="265"/>
      <c r="J28" s="265"/>
      <c r="K28" s="265"/>
      <c r="L28" s="139">
        <v>67435.472878776709</v>
      </c>
      <c r="M28" s="265"/>
      <c r="N28" s="265"/>
      <c r="O28" s="265"/>
      <c r="P28" s="139">
        <v>68151.972574480576</v>
      </c>
      <c r="Q28" s="265"/>
      <c r="R28" s="265"/>
      <c r="S28" s="265"/>
      <c r="T28" s="139">
        <v>70074.960421459997</v>
      </c>
      <c r="U28" s="265"/>
      <c r="V28" s="265"/>
      <c r="W28" s="265"/>
      <c r="X28" s="105">
        <v>2.0706385299592345E-2</v>
      </c>
      <c r="Y28" s="105">
        <v>3.9140936216582656E-2</v>
      </c>
    </row>
    <row r="29" spans="1:25" ht="28.35" customHeight="1">
      <c r="C29" s="96" t="s">
        <v>28</v>
      </c>
      <c r="D29" s="137">
        <v>61632.047072207191</v>
      </c>
      <c r="E29" s="266"/>
      <c r="F29" s="266"/>
      <c r="G29" s="266"/>
      <c r="H29" s="137">
        <v>64191.331389015832</v>
      </c>
      <c r="I29" s="266"/>
      <c r="J29" s="266"/>
      <c r="K29" s="266"/>
      <c r="L29" s="137">
        <v>66353.638480182795</v>
      </c>
      <c r="M29" s="266"/>
      <c r="N29" s="266"/>
      <c r="O29" s="266"/>
      <c r="P29" s="137">
        <v>67681.335286849935</v>
      </c>
      <c r="Q29" s="266"/>
      <c r="R29" s="266"/>
      <c r="S29" s="266"/>
      <c r="T29" s="137">
        <v>67602.646787499514</v>
      </c>
      <c r="U29" s="266"/>
      <c r="V29" s="266"/>
      <c r="W29" s="266"/>
      <c r="X29" s="106">
        <v>3.3685344179307242E-2</v>
      </c>
      <c r="Y29" s="106">
        <v>1.8823508942765077E-2</v>
      </c>
    </row>
    <row r="30" spans="1:25" ht="28.35" customHeight="1">
      <c r="C30" s="96" t="s">
        <v>29</v>
      </c>
      <c r="D30" s="137">
        <v>61402.090914865679</v>
      </c>
      <c r="E30" s="266"/>
      <c r="F30" s="266"/>
      <c r="G30" s="266"/>
      <c r="H30" s="137">
        <v>64191.331389015832</v>
      </c>
      <c r="I30" s="266"/>
      <c r="J30" s="266"/>
      <c r="K30" s="266"/>
      <c r="L30" s="137">
        <v>66353.638480182795</v>
      </c>
      <c r="M30" s="266"/>
      <c r="N30" s="266"/>
      <c r="O30" s="266"/>
      <c r="P30" s="137">
        <v>67692.50561804825</v>
      </c>
      <c r="Q30" s="266"/>
      <c r="R30" s="266"/>
      <c r="S30" s="266"/>
      <c r="T30" s="137">
        <v>67686.046323843184</v>
      </c>
      <c r="U30" s="266"/>
      <c r="V30" s="266"/>
      <c r="W30" s="266"/>
      <c r="X30" s="106">
        <v>3.3685344179307242E-2</v>
      </c>
      <c r="Y30" s="106">
        <v>2.0080403639934907E-2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>
        <v>63840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>
        <v>66657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41" priority="1" operator="notEqual">
      <formula>""" """</formula>
    </cfRule>
    <cfRule type="cellIs" dxfId="40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579</v>
      </c>
    </row>
    <row r="3" spans="1:25" ht="15.75">
      <c r="A3" s="84" t="s">
        <v>104</v>
      </c>
    </row>
    <row r="4" spans="1:25" ht="15.75">
      <c r="A4" s="87" t="s">
        <v>82</v>
      </c>
      <c r="B4" s="349" t="s">
        <v>579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256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81122.729112460249</v>
      </c>
      <c r="E8" s="257">
        <v>7</v>
      </c>
      <c r="F8" s="257">
        <v>9</v>
      </c>
      <c r="G8" s="257">
        <v>10</v>
      </c>
      <c r="H8" s="137">
        <v>83395.94369434072</v>
      </c>
      <c r="I8" s="257">
        <v>5</v>
      </c>
      <c r="J8" s="257">
        <v>7</v>
      </c>
      <c r="K8" s="257">
        <v>9</v>
      </c>
      <c r="L8" s="137">
        <v>84063.675721561915</v>
      </c>
      <c r="M8" s="257">
        <v>5</v>
      </c>
      <c r="N8" s="257">
        <v>7</v>
      </c>
      <c r="O8" s="257">
        <v>8</v>
      </c>
      <c r="P8" s="137">
        <v>85945.538329026676</v>
      </c>
      <c r="Q8" s="257">
        <v>4</v>
      </c>
      <c r="R8" s="257">
        <v>6</v>
      </c>
      <c r="S8" s="257">
        <v>7</v>
      </c>
      <c r="T8" s="137">
        <v>86631.480154355027</v>
      </c>
      <c r="U8" s="257">
        <v>5</v>
      </c>
      <c r="V8" s="257">
        <v>7</v>
      </c>
      <c r="W8" s="257">
        <v>8</v>
      </c>
      <c r="X8" s="97">
        <v>8.0067686465488119E-3</v>
      </c>
      <c r="Y8" s="97">
        <v>3.0545945210607606E-2</v>
      </c>
    </row>
    <row r="9" spans="1:25" ht="28.35" customHeight="1">
      <c r="A9" s="76" t="s">
        <v>7</v>
      </c>
      <c r="B9" s="343"/>
      <c r="C9" s="96" t="s">
        <v>552</v>
      </c>
      <c r="D9" s="137">
        <v>73290.376859663811</v>
      </c>
      <c r="E9" s="257">
        <v>1</v>
      </c>
      <c r="F9" s="257">
        <v>1</v>
      </c>
      <c r="G9" s="257">
        <v>1</v>
      </c>
      <c r="H9" s="137">
        <v>76899.447664518695</v>
      </c>
      <c r="I9" s="257">
        <v>2</v>
      </c>
      <c r="J9" s="257">
        <v>3</v>
      </c>
      <c r="K9" s="257">
        <v>3</v>
      </c>
      <c r="L9" s="137">
        <v>80563.01848902434</v>
      </c>
      <c r="M9" s="257">
        <v>2</v>
      </c>
      <c r="N9" s="257">
        <v>3</v>
      </c>
      <c r="O9" s="257">
        <v>3</v>
      </c>
      <c r="P9" s="137">
        <v>80074.118318296925</v>
      </c>
      <c r="Q9" s="257">
        <v>2</v>
      </c>
      <c r="R9" s="257">
        <v>3</v>
      </c>
      <c r="S9" s="257">
        <v>3</v>
      </c>
      <c r="T9" s="137">
        <v>79890.10219395411</v>
      </c>
      <c r="U9" s="257">
        <v>1</v>
      </c>
      <c r="V9" s="257">
        <v>2</v>
      </c>
      <c r="W9" s="257">
        <v>2</v>
      </c>
      <c r="X9" s="97">
        <v>4.7641055115094311E-2</v>
      </c>
      <c r="Y9" s="97">
        <v>-8.3526698439422287E-3</v>
      </c>
    </row>
    <row r="10" spans="1:25" ht="28.35" customHeight="1">
      <c r="A10" s="76" t="s">
        <v>8</v>
      </c>
      <c r="B10" s="343"/>
      <c r="C10" s="96" t="s">
        <v>553</v>
      </c>
      <c r="D10" s="137">
        <v>82619.9782529902</v>
      </c>
      <c r="E10" s="257">
        <v>8</v>
      </c>
      <c r="F10" s="257">
        <v>10</v>
      </c>
      <c r="G10" s="257">
        <v>11</v>
      </c>
      <c r="H10" s="137">
        <v>88815.996237881642</v>
      </c>
      <c r="I10" s="257">
        <v>8</v>
      </c>
      <c r="J10" s="257">
        <v>10</v>
      </c>
      <c r="K10" s="257">
        <v>14</v>
      </c>
      <c r="L10" s="137">
        <v>91097.818755829809</v>
      </c>
      <c r="M10" s="257">
        <v>8</v>
      </c>
      <c r="N10" s="257">
        <v>10</v>
      </c>
      <c r="O10" s="257">
        <v>14</v>
      </c>
      <c r="P10" s="137">
        <v>91060.026813434903</v>
      </c>
      <c r="Q10" s="257">
        <v>6</v>
      </c>
      <c r="R10" s="257">
        <v>8</v>
      </c>
      <c r="S10" s="257">
        <v>12</v>
      </c>
      <c r="T10" s="137">
        <v>100331.49557704177</v>
      </c>
      <c r="U10" s="257">
        <v>8</v>
      </c>
      <c r="V10" s="257">
        <v>10</v>
      </c>
      <c r="W10" s="257">
        <v>14</v>
      </c>
      <c r="X10" s="97">
        <v>2.5691571502915123E-2</v>
      </c>
      <c r="Y10" s="97">
        <v>0.10136002098975672</v>
      </c>
    </row>
    <row r="11" spans="1:25" ht="28.35" customHeight="1">
      <c r="A11" s="76" t="s">
        <v>9</v>
      </c>
      <c r="B11" s="343"/>
      <c r="C11" s="96" t="s">
        <v>554</v>
      </c>
      <c r="D11" s="137">
        <v>78587.709736036762</v>
      </c>
      <c r="E11" s="257">
        <v>4</v>
      </c>
      <c r="F11" s="257">
        <v>5</v>
      </c>
      <c r="G11" s="257">
        <v>6</v>
      </c>
      <c r="H11" s="137">
        <v>88311.390856406957</v>
      </c>
      <c r="I11" s="257">
        <v>7</v>
      </c>
      <c r="J11" s="257">
        <v>9</v>
      </c>
      <c r="K11" s="257">
        <v>13</v>
      </c>
      <c r="L11" s="137">
        <v>88801.34406937132</v>
      </c>
      <c r="M11" s="257">
        <v>7</v>
      </c>
      <c r="N11" s="257">
        <v>9</v>
      </c>
      <c r="O11" s="257">
        <v>11</v>
      </c>
      <c r="P11" s="137">
        <v>92020.28858218313</v>
      </c>
      <c r="Q11" s="257">
        <v>7</v>
      </c>
      <c r="R11" s="257">
        <v>9</v>
      </c>
      <c r="S11" s="257">
        <v>13</v>
      </c>
      <c r="T11" s="137">
        <v>92550.709305850251</v>
      </c>
      <c r="U11" s="257">
        <v>6</v>
      </c>
      <c r="V11" s="257">
        <v>8</v>
      </c>
      <c r="W11" s="257">
        <v>12</v>
      </c>
      <c r="X11" s="97">
        <v>5.5480183044678277E-3</v>
      </c>
      <c r="Y11" s="97">
        <v>4.2221942424091496E-2</v>
      </c>
    </row>
    <row r="12" spans="1:25" ht="28.35" customHeight="1">
      <c r="A12" s="76" t="s">
        <v>10</v>
      </c>
      <c r="B12" s="343"/>
      <c r="C12" s="96" t="s">
        <v>555</v>
      </c>
      <c r="D12" s="137">
        <v>80693.553656719698</v>
      </c>
      <c r="E12" s="257">
        <v>5</v>
      </c>
      <c r="F12" s="257">
        <v>7</v>
      </c>
      <c r="G12" s="257">
        <v>8</v>
      </c>
      <c r="H12" s="137">
        <v>81495.890192135805</v>
      </c>
      <c r="I12" s="257">
        <v>4</v>
      </c>
      <c r="J12" s="257">
        <v>6</v>
      </c>
      <c r="K12" s="257">
        <v>7</v>
      </c>
      <c r="L12" s="137">
        <v>82730.230064852527</v>
      </c>
      <c r="M12" s="257">
        <v>4</v>
      </c>
      <c r="N12" s="257">
        <v>6</v>
      </c>
      <c r="O12" s="257">
        <v>6</v>
      </c>
      <c r="P12" s="137">
        <v>80714.669090594281</v>
      </c>
      <c r="Q12" s="257">
        <v>3</v>
      </c>
      <c r="R12" s="257">
        <v>4</v>
      </c>
      <c r="S12" s="257">
        <v>4</v>
      </c>
      <c r="T12" s="137">
        <v>86533.447597142658</v>
      </c>
      <c r="U12" s="257">
        <v>4</v>
      </c>
      <c r="V12" s="257">
        <v>6</v>
      </c>
      <c r="W12" s="257">
        <v>7</v>
      </c>
      <c r="X12" s="97">
        <v>1.5146038282502605E-2</v>
      </c>
      <c r="Y12" s="97">
        <v>4.5971315797245671E-2</v>
      </c>
    </row>
    <row r="13" spans="1:25" ht="28.35" customHeight="1">
      <c r="A13" s="76" t="s">
        <v>11</v>
      </c>
      <c r="B13" s="343"/>
      <c r="C13" s="96" t="s">
        <v>556</v>
      </c>
      <c r="D13" s="137">
        <v>81113.851869050384</v>
      </c>
      <c r="E13" s="257">
        <v>6</v>
      </c>
      <c r="F13" s="257">
        <v>8</v>
      </c>
      <c r="G13" s="257">
        <v>9</v>
      </c>
      <c r="H13" s="137">
        <v>85067.694063926989</v>
      </c>
      <c r="I13" s="257">
        <v>6</v>
      </c>
      <c r="J13" s="257">
        <v>8</v>
      </c>
      <c r="K13" s="257">
        <v>10</v>
      </c>
      <c r="L13" s="137">
        <v>86382.502242152419</v>
      </c>
      <c r="M13" s="257">
        <v>6</v>
      </c>
      <c r="N13" s="257">
        <v>8</v>
      </c>
      <c r="O13" s="257">
        <v>10</v>
      </c>
      <c r="P13" s="137">
        <v>92288.005021684527</v>
      </c>
      <c r="Q13" s="257">
        <v>8</v>
      </c>
      <c r="R13" s="257">
        <v>10</v>
      </c>
      <c r="S13" s="257">
        <v>14</v>
      </c>
      <c r="T13" s="137">
        <v>93696.190887497243</v>
      </c>
      <c r="U13" s="257">
        <v>7</v>
      </c>
      <c r="V13" s="257">
        <v>9</v>
      </c>
      <c r="W13" s="257">
        <v>13</v>
      </c>
      <c r="X13" s="97">
        <v>1.5456022320734064E-2</v>
      </c>
      <c r="Y13" s="97">
        <v>8.466632078847014E-2</v>
      </c>
    </row>
    <row r="14" spans="1:25" ht="28.35" customHeight="1">
      <c r="A14" s="76" t="s">
        <v>13</v>
      </c>
      <c r="B14" s="343"/>
      <c r="C14" s="96" t="s">
        <v>557</v>
      </c>
      <c r="D14" s="137">
        <v>77923.048300014547</v>
      </c>
      <c r="E14" s="257">
        <v>3</v>
      </c>
      <c r="F14" s="257">
        <v>4</v>
      </c>
      <c r="G14" s="257">
        <v>5</v>
      </c>
      <c r="H14" s="137">
        <v>81062.570661390666</v>
      </c>
      <c r="I14" s="257">
        <v>3</v>
      </c>
      <c r="J14" s="257">
        <v>5</v>
      </c>
      <c r="K14" s="257">
        <v>6</v>
      </c>
      <c r="L14" s="137">
        <v>82685.546753383183</v>
      </c>
      <c r="M14" s="257">
        <v>3</v>
      </c>
      <c r="N14" s="257">
        <v>5</v>
      </c>
      <c r="O14" s="257">
        <v>5</v>
      </c>
      <c r="P14" s="137">
        <v>87675.364787955579</v>
      </c>
      <c r="Q14" s="257">
        <v>5</v>
      </c>
      <c r="R14" s="257">
        <v>7</v>
      </c>
      <c r="S14" s="257">
        <v>8</v>
      </c>
      <c r="T14" s="137">
        <v>86160.853566217993</v>
      </c>
      <c r="U14" s="257">
        <v>3</v>
      </c>
      <c r="V14" s="257">
        <v>5</v>
      </c>
      <c r="W14" s="257">
        <v>6</v>
      </c>
      <c r="X14" s="97">
        <v>2.0021275895282242E-2</v>
      </c>
      <c r="Y14" s="97">
        <v>4.2030402522465149E-2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75531.86030893217</v>
      </c>
      <c r="E15" s="258">
        <v>2</v>
      </c>
      <c r="F15" s="258">
        <v>3</v>
      </c>
      <c r="G15" s="258">
        <v>3</v>
      </c>
      <c r="H15" s="138">
        <v>69324.801204818374</v>
      </c>
      <c r="I15" s="258">
        <v>1</v>
      </c>
      <c r="J15" s="258">
        <v>1</v>
      </c>
      <c r="K15" s="258">
        <v>1</v>
      </c>
      <c r="L15" s="138">
        <v>75573.787684413095</v>
      </c>
      <c r="M15" s="258">
        <v>1</v>
      </c>
      <c r="N15" s="258">
        <v>1</v>
      </c>
      <c r="O15" s="258">
        <v>1</v>
      </c>
      <c r="P15" s="138">
        <v>75573.787684413095</v>
      </c>
      <c r="Q15" s="258">
        <v>1</v>
      </c>
      <c r="R15" s="258">
        <v>2</v>
      </c>
      <c r="S15" s="258">
        <v>2</v>
      </c>
      <c r="T15" s="138">
        <v>83509.039776363235</v>
      </c>
      <c r="U15" s="258">
        <v>2</v>
      </c>
      <c r="V15" s="258">
        <v>4</v>
      </c>
      <c r="W15" s="258">
        <v>4</v>
      </c>
      <c r="X15" s="99">
        <v>9.0140705360730156E-2</v>
      </c>
      <c r="Y15" s="99">
        <v>0.10500005802391144</v>
      </c>
    </row>
    <row r="16" spans="1:25" ht="28.35" customHeight="1" thickTop="1">
      <c r="A16" s="76" t="s">
        <v>3</v>
      </c>
      <c r="C16" s="100" t="s">
        <v>559</v>
      </c>
      <c r="D16" s="139">
        <v>73365.510507170824</v>
      </c>
      <c r="E16" s="259"/>
      <c r="F16" s="260">
        <v>2</v>
      </c>
      <c r="G16" s="260">
        <v>2</v>
      </c>
      <c r="H16" s="139">
        <v>76398.38738044507</v>
      </c>
      <c r="I16" s="259"/>
      <c r="J16" s="260">
        <v>2</v>
      </c>
      <c r="K16" s="260">
        <v>2</v>
      </c>
      <c r="L16" s="139">
        <v>75589.536527224045</v>
      </c>
      <c r="M16" s="259"/>
      <c r="N16" s="260">
        <v>2</v>
      </c>
      <c r="O16" s="260">
        <v>2</v>
      </c>
      <c r="P16" s="139">
        <v>74333.37817641531</v>
      </c>
      <c r="Q16" s="259"/>
      <c r="R16" s="260">
        <v>1</v>
      </c>
      <c r="S16" s="260">
        <v>1</v>
      </c>
      <c r="T16" s="139">
        <v>76478.04442482497</v>
      </c>
      <c r="U16" s="259"/>
      <c r="V16" s="260">
        <v>1</v>
      </c>
      <c r="W16" s="260">
        <v>1</v>
      </c>
      <c r="X16" s="101">
        <v>-1.0587276524478773E-2</v>
      </c>
      <c r="Y16" s="101">
        <v>1.1754376841309533E-2</v>
      </c>
    </row>
    <row r="17" spans="1:25" ht="28.35" customHeight="1">
      <c r="A17" s="76" t="s">
        <v>12</v>
      </c>
      <c r="C17" s="96" t="s">
        <v>560</v>
      </c>
      <c r="D17" s="137">
        <v>79308.182108116729</v>
      </c>
      <c r="E17" s="261"/>
      <c r="F17" s="257">
        <v>6</v>
      </c>
      <c r="G17" s="257">
        <v>7</v>
      </c>
      <c r="H17" s="137">
        <v>80268.672010058144</v>
      </c>
      <c r="I17" s="261"/>
      <c r="J17" s="257">
        <v>4</v>
      </c>
      <c r="K17" s="257">
        <v>5</v>
      </c>
      <c r="L17" s="137">
        <v>81649.315767500113</v>
      </c>
      <c r="M17" s="261"/>
      <c r="N17" s="257">
        <v>4</v>
      </c>
      <c r="O17" s="257">
        <v>4</v>
      </c>
      <c r="P17" s="137">
        <v>82954.27629124446</v>
      </c>
      <c r="Q17" s="261"/>
      <c r="R17" s="257">
        <v>5</v>
      </c>
      <c r="S17" s="257">
        <v>5</v>
      </c>
      <c r="T17" s="137">
        <v>83044.938895399289</v>
      </c>
      <c r="U17" s="261"/>
      <c r="V17" s="257">
        <v>3</v>
      </c>
      <c r="W17" s="257">
        <v>3</v>
      </c>
      <c r="X17" s="97">
        <v>1.7200281540336926E-2</v>
      </c>
      <c r="Y17" s="97">
        <v>1.7092894346760534E-2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85905.657639240744</v>
      </c>
      <c r="E20" s="259"/>
      <c r="F20" s="260">
        <v>3</v>
      </c>
      <c r="G20" s="260">
        <v>13</v>
      </c>
      <c r="H20" s="139">
        <v>82850.90299667191</v>
      </c>
      <c r="I20" s="259"/>
      <c r="J20" s="260">
        <v>2</v>
      </c>
      <c r="K20" s="260">
        <v>8</v>
      </c>
      <c r="L20" s="139">
        <v>85188.380961733565</v>
      </c>
      <c r="M20" s="259"/>
      <c r="N20" s="260">
        <v>2</v>
      </c>
      <c r="O20" s="260">
        <v>9</v>
      </c>
      <c r="P20" s="139">
        <v>88904.229318920799</v>
      </c>
      <c r="Q20" s="259"/>
      <c r="R20" s="260">
        <v>2</v>
      </c>
      <c r="S20" s="260">
        <v>9</v>
      </c>
      <c r="T20" s="139">
        <v>90669.821271125853</v>
      </c>
      <c r="U20" s="259"/>
      <c r="V20" s="260">
        <v>3</v>
      </c>
      <c r="W20" s="260">
        <v>10</v>
      </c>
      <c r="X20" s="101">
        <v>2.8213065645833035E-2</v>
      </c>
      <c r="Y20" s="101">
        <v>6.434492882139109E-2</v>
      </c>
    </row>
    <row r="21" spans="1:25" ht="28.35" customHeight="1">
      <c r="A21" s="76" t="s">
        <v>14</v>
      </c>
      <c r="C21" s="96" t="s">
        <v>562</v>
      </c>
      <c r="D21" s="137">
        <v>83629.496249337986</v>
      </c>
      <c r="E21" s="261"/>
      <c r="F21" s="257">
        <v>2</v>
      </c>
      <c r="G21" s="257">
        <v>12</v>
      </c>
      <c r="H21" s="137">
        <v>87302.257625861428</v>
      </c>
      <c r="I21" s="261"/>
      <c r="J21" s="257">
        <v>3</v>
      </c>
      <c r="K21" s="257">
        <v>11</v>
      </c>
      <c r="L21" s="137">
        <v>90177.841673060422</v>
      </c>
      <c r="M21" s="261"/>
      <c r="N21" s="257">
        <v>3</v>
      </c>
      <c r="O21" s="257">
        <v>13</v>
      </c>
      <c r="P21" s="137">
        <v>90471.240600029778</v>
      </c>
      <c r="Q21" s="261"/>
      <c r="R21" s="257">
        <v>3</v>
      </c>
      <c r="S21" s="257">
        <v>11</v>
      </c>
      <c r="T21" s="137">
        <v>90112.809394354685</v>
      </c>
      <c r="U21" s="261"/>
      <c r="V21" s="257">
        <v>2</v>
      </c>
      <c r="W21" s="257">
        <v>9</v>
      </c>
      <c r="X21" s="97">
        <v>3.293825526852312E-2</v>
      </c>
      <c r="Y21" s="97">
        <v>-7.2115585712850816E-4</v>
      </c>
    </row>
    <row r="22" spans="1:25" ht="28.35" customHeight="1">
      <c r="A22" s="76" t="s">
        <v>15</v>
      </c>
      <c r="C22" s="96" t="s">
        <v>563</v>
      </c>
      <c r="D22" s="137">
        <v>76607.387988560557</v>
      </c>
      <c r="E22" s="261"/>
      <c r="F22" s="257">
        <v>1</v>
      </c>
      <c r="G22" s="257">
        <v>4</v>
      </c>
      <c r="H22" s="137">
        <v>79406.991475717514</v>
      </c>
      <c r="I22" s="261"/>
      <c r="J22" s="257">
        <v>1</v>
      </c>
      <c r="K22" s="257">
        <v>4</v>
      </c>
      <c r="L22" s="137">
        <v>83719.84415924568</v>
      </c>
      <c r="M22" s="261"/>
      <c r="N22" s="257">
        <v>1</v>
      </c>
      <c r="O22" s="257">
        <v>7</v>
      </c>
      <c r="P22" s="137">
        <v>83917.89182227946</v>
      </c>
      <c r="Q22" s="261"/>
      <c r="R22" s="257">
        <v>1</v>
      </c>
      <c r="S22" s="257">
        <v>6</v>
      </c>
      <c r="T22" s="137">
        <v>85121.018140010216</v>
      </c>
      <c r="U22" s="261"/>
      <c r="V22" s="257">
        <v>1</v>
      </c>
      <c r="W22" s="257">
        <v>5</v>
      </c>
      <c r="X22" s="97">
        <v>5.4313261381361277E-2</v>
      </c>
      <c r="Y22" s="97">
        <v>1.6736461884703457E-2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90757.840527536508</v>
      </c>
      <c r="E25" s="259"/>
      <c r="F25" s="259"/>
      <c r="G25" s="260">
        <v>14</v>
      </c>
      <c r="H25" s="139">
        <v>88167.948595214621</v>
      </c>
      <c r="I25" s="259"/>
      <c r="J25" s="259"/>
      <c r="K25" s="260">
        <v>12</v>
      </c>
      <c r="L25" s="139">
        <v>89564.557099239755</v>
      </c>
      <c r="M25" s="259"/>
      <c r="N25" s="259"/>
      <c r="O25" s="260">
        <v>12</v>
      </c>
      <c r="P25" s="139">
        <v>89700.040185137288</v>
      </c>
      <c r="Q25" s="259"/>
      <c r="R25" s="259"/>
      <c r="S25" s="260">
        <v>10</v>
      </c>
      <c r="T25" s="139">
        <v>92312.377867459465</v>
      </c>
      <c r="U25" s="259"/>
      <c r="V25" s="259"/>
      <c r="W25" s="260">
        <v>11</v>
      </c>
      <c r="X25" s="101">
        <v>1.5840319824577787E-2</v>
      </c>
      <c r="Y25" s="101">
        <v>3.0679778443777117E-2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85210.80941610907</v>
      </c>
      <c r="E28" s="265"/>
      <c r="F28" s="265"/>
      <c r="G28" s="265"/>
      <c r="H28" s="139">
        <v>84930.414971598642</v>
      </c>
      <c r="I28" s="265"/>
      <c r="J28" s="265"/>
      <c r="K28" s="265"/>
      <c r="L28" s="139">
        <v>86796.410879405812</v>
      </c>
      <c r="M28" s="265"/>
      <c r="N28" s="265"/>
      <c r="O28" s="265"/>
      <c r="P28" s="139">
        <v>87678.46503875668</v>
      </c>
      <c r="Q28" s="265"/>
      <c r="R28" s="265"/>
      <c r="S28" s="265"/>
      <c r="T28" s="139">
        <v>89716.481803732837</v>
      </c>
      <c r="U28" s="265"/>
      <c r="V28" s="265"/>
      <c r="W28" s="265"/>
      <c r="X28" s="105">
        <v>2.1970879436197022E-2</v>
      </c>
      <c r="Y28" s="105">
        <v>3.3642761201084115E-2</v>
      </c>
    </row>
    <row r="29" spans="1:25" ht="28.35" customHeight="1">
      <c r="C29" s="96" t="s">
        <v>28</v>
      </c>
      <c r="D29" s="137">
        <v>80000.867882418213</v>
      </c>
      <c r="E29" s="266"/>
      <c r="F29" s="266"/>
      <c r="G29" s="266"/>
      <c r="H29" s="137">
        <v>82173.396594403865</v>
      </c>
      <c r="I29" s="266"/>
      <c r="J29" s="266"/>
      <c r="K29" s="266"/>
      <c r="L29" s="137">
        <v>83891.759940403805</v>
      </c>
      <c r="M29" s="266"/>
      <c r="N29" s="266"/>
      <c r="O29" s="266"/>
      <c r="P29" s="137">
        <v>86810.451558491128</v>
      </c>
      <c r="Q29" s="266"/>
      <c r="R29" s="266"/>
      <c r="S29" s="266"/>
      <c r="T29" s="137">
        <v>86582.463875748843</v>
      </c>
      <c r="U29" s="266"/>
      <c r="V29" s="266"/>
      <c r="W29" s="266"/>
      <c r="X29" s="106">
        <v>2.0911431402568681E-2</v>
      </c>
      <c r="Y29" s="106">
        <v>3.2073518749117902E-2</v>
      </c>
    </row>
    <row r="30" spans="1:25" ht="28.35" customHeight="1">
      <c r="C30" s="96" t="s">
        <v>29</v>
      </c>
      <c r="D30" s="137">
        <v>79640.63169637823</v>
      </c>
      <c r="E30" s="266"/>
      <c r="F30" s="266"/>
      <c r="G30" s="266"/>
      <c r="H30" s="137">
        <v>82445.916943238262</v>
      </c>
      <c r="I30" s="266"/>
      <c r="J30" s="266"/>
      <c r="K30" s="266"/>
      <c r="L30" s="137">
        <v>83396.952893207228</v>
      </c>
      <c r="M30" s="266"/>
      <c r="N30" s="266"/>
      <c r="O30" s="266"/>
      <c r="P30" s="137">
        <v>86810.451558491128</v>
      </c>
      <c r="Q30" s="266"/>
      <c r="R30" s="266"/>
      <c r="S30" s="266"/>
      <c r="T30" s="137">
        <v>86582.463875748843</v>
      </c>
      <c r="U30" s="266"/>
      <c r="V30" s="266"/>
      <c r="W30" s="266"/>
      <c r="X30" s="106">
        <v>1.153527045643421E-2</v>
      </c>
      <c r="Y30" s="106">
        <v>3.8196970896775762E-2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39" priority="1" operator="notEqual">
      <formula>""" """</formula>
    </cfRule>
    <cfRule type="cellIs" dxfId="38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578</v>
      </c>
    </row>
    <row r="3" spans="1:25" ht="15.75">
      <c r="A3" s="84" t="s">
        <v>104</v>
      </c>
    </row>
    <row r="4" spans="1:25" ht="15.75">
      <c r="A4" s="87" t="s">
        <v>83</v>
      </c>
      <c r="B4" s="349" t="s">
        <v>578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257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0.22364986365589196</v>
      </c>
      <c r="E8" s="257">
        <v>1</v>
      </c>
      <c r="F8" s="257">
        <v>1</v>
      </c>
      <c r="G8" s="257">
        <v>1</v>
      </c>
      <c r="H8" s="147">
        <v>0.22629375109987884</v>
      </c>
      <c r="I8" s="257">
        <v>1</v>
      </c>
      <c r="J8" s="257">
        <v>1</v>
      </c>
      <c r="K8" s="257">
        <v>1</v>
      </c>
      <c r="L8" s="147">
        <v>0.23681483066898815</v>
      </c>
      <c r="M8" s="257">
        <v>1</v>
      </c>
      <c r="N8" s="257">
        <v>1</v>
      </c>
      <c r="O8" s="257">
        <v>1</v>
      </c>
      <c r="P8" s="147">
        <v>0.25402154223024642</v>
      </c>
      <c r="Q8" s="257">
        <v>2</v>
      </c>
      <c r="R8" s="257">
        <v>2</v>
      </c>
      <c r="S8" s="257">
        <v>2</v>
      </c>
      <c r="T8" s="147">
        <v>0.24972085967228741</v>
      </c>
      <c r="U8" s="257">
        <v>1</v>
      </c>
      <c r="V8" s="257">
        <v>1</v>
      </c>
      <c r="W8" s="257">
        <v>1</v>
      </c>
      <c r="X8" s="97">
        <v>4.6493018556511778E-2</v>
      </c>
      <c r="Y8" s="97">
        <v>5.4498398461111819E-2</v>
      </c>
    </row>
    <row r="9" spans="1:25" ht="28.35" customHeight="1">
      <c r="A9" s="76" t="s">
        <v>7</v>
      </c>
      <c r="B9" s="343"/>
      <c r="C9" s="96" t="s">
        <v>552</v>
      </c>
      <c r="D9" s="147">
        <v>0.27719060768704706</v>
      </c>
      <c r="E9" s="257">
        <v>4</v>
      </c>
      <c r="F9" s="257">
        <v>5</v>
      </c>
      <c r="G9" s="257">
        <v>6</v>
      </c>
      <c r="H9" s="147">
        <v>0.33060735327127383</v>
      </c>
      <c r="I9" s="257">
        <v>5</v>
      </c>
      <c r="J9" s="257">
        <v>7</v>
      </c>
      <c r="K9" s="257">
        <v>11</v>
      </c>
      <c r="L9" s="147">
        <v>0.30544147259285043</v>
      </c>
      <c r="M9" s="257">
        <v>5</v>
      </c>
      <c r="N9" s="257">
        <v>7</v>
      </c>
      <c r="O9" s="257">
        <v>10</v>
      </c>
      <c r="P9" s="147">
        <v>0.30378194094285155</v>
      </c>
      <c r="Q9" s="257">
        <v>3</v>
      </c>
      <c r="R9" s="257">
        <v>5</v>
      </c>
      <c r="S9" s="257">
        <v>8</v>
      </c>
      <c r="T9" s="147">
        <v>0.30562190646818238</v>
      </c>
      <c r="U9" s="257">
        <v>3</v>
      </c>
      <c r="V9" s="257">
        <v>5</v>
      </c>
      <c r="W9" s="257">
        <v>7</v>
      </c>
      <c r="X9" s="97">
        <v>-7.6120148053010817E-2</v>
      </c>
      <c r="Y9" s="97">
        <v>5.9073142163801329E-4</v>
      </c>
    </row>
    <row r="10" spans="1:25" ht="28.35" customHeight="1">
      <c r="A10" s="76" t="s">
        <v>8</v>
      </c>
      <c r="B10" s="343"/>
      <c r="C10" s="96" t="s">
        <v>553</v>
      </c>
      <c r="D10" s="147">
        <v>0.28950055189511148</v>
      </c>
      <c r="E10" s="257">
        <v>5</v>
      </c>
      <c r="F10" s="257">
        <v>7</v>
      </c>
      <c r="G10" s="257">
        <v>8</v>
      </c>
      <c r="H10" s="147">
        <v>0.30663502084779543</v>
      </c>
      <c r="I10" s="257">
        <v>3</v>
      </c>
      <c r="J10" s="257">
        <v>5</v>
      </c>
      <c r="K10" s="257">
        <v>9</v>
      </c>
      <c r="L10" s="147">
        <v>0.32180649656136545</v>
      </c>
      <c r="M10" s="257">
        <v>6</v>
      </c>
      <c r="N10" s="257">
        <v>8</v>
      </c>
      <c r="O10" s="257">
        <v>11</v>
      </c>
      <c r="P10" s="147">
        <v>0.32626394848043172</v>
      </c>
      <c r="Q10" s="257">
        <v>5</v>
      </c>
      <c r="R10" s="257">
        <v>7</v>
      </c>
      <c r="S10" s="257">
        <v>11</v>
      </c>
      <c r="T10" s="147">
        <v>0.34661385749327855</v>
      </c>
      <c r="U10" s="257">
        <v>5</v>
      </c>
      <c r="V10" s="257">
        <v>7</v>
      </c>
      <c r="W10" s="257">
        <v>11</v>
      </c>
      <c r="X10" s="97">
        <v>4.9477309120215196E-2</v>
      </c>
      <c r="Y10" s="97">
        <v>7.7087818912886963E-2</v>
      </c>
    </row>
    <row r="11" spans="1:25" ht="28.35" customHeight="1">
      <c r="A11" s="76" t="s">
        <v>9</v>
      </c>
      <c r="B11" s="343"/>
      <c r="C11" s="96" t="s">
        <v>554</v>
      </c>
      <c r="D11" s="147">
        <v>0.27557045902263505</v>
      </c>
      <c r="E11" s="257">
        <v>3</v>
      </c>
      <c r="F11" s="257">
        <v>4</v>
      </c>
      <c r="G11" s="257">
        <v>5</v>
      </c>
      <c r="H11" s="147">
        <v>0.34907524750654012</v>
      </c>
      <c r="I11" s="257">
        <v>7</v>
      </c>
      <c r="J11" s="257">
        <v>9</v>
      </c>
      <c r="K11" s="257">
        <v>13</v>
      </c>
      <c r="L11" s="147">
        <v>0.33516524221339788</v>
      </c>
      <c r="M11" s="257">
        <v>7</v>
      </c>
      <c r="N11" s="257">
        <v>9</v>
      </c>
      <c r="O11" s="257">
        <v>13</v>
      </c>
      <c r="P11" s="147">
        <v>0.33640410368405416</v>
      </c>
      <c r="Q11" s="257">
        <v>7</v>
      </c>
      <c r="R11" s="257">
        <v>9</v>
      </c>
      <c r="S11" s="257">
        <v>13</v>
      </c>
      <c r="T11" s="147">
        <v>0.34250437509648585</v>
      </c>
      <c r="U11" s="257">
        <v>4</v>
      </c>
      <c r="V11" s="257">
        <v>6</v>
      </c>
      <c r="W11" s="257">
        <v>10</v>
      </c>
      <c r="X11" s="97">
        <v>-3.984815707358802E-2</v>
      </c>
      <c r="Y11" s="97">
        <v>2.1897058402061909E-2</v>
      </c>
    </row>
    <row r="12" spans="1:25" ht="28.35" customHeight="1">
      <c r="A12" s="76" t="s">
        <v>10</v>
      </c>
      <c r="B12" s="343"/>
      <c r="C12" s="96" t="s">
        <v>555</v>
      </c>
      <c r="D12" s="147">
        <v>0.37697657162268922</v>
      </c>
      <c r="E12" s="257">
        <v>8</v>
      </c>
      <c r="F12" s="257">
        <v>10</v>
      </c>
      <c r="G12" s="257">
        <v>14</v>
      </c>
      <c r="H12" s="147">
        <v>0.36205980364514945</v>
      </c>
      <c r="I12" s="257">
        <v>8</v>
      </c>
      <c r="J12" s="257">
        <v>10</v>
      </c>
      <c r="K12" s="257">
        <v>14</v>
      </c>
      <c r="L12" s="147">
        <v>0.38796511651348015</v>
      </c>
      <c r="M12" s="257">
        <v>8</v>
      </c>
      <c r="N12" s="257">
        <v>10</v>
      </c>
      <c r="O12" s="257">
        <v>14</v>
      </c>
      <c r="P12" s="147">
        <v>0.33179101101720354</v>
      </c>
      <c r="Q12" s="257">
        <v>6</v>
      </c>
      <c r="R12" s="257">
        <v>8</v>
      </c>
      <c r="S12" s="257">
        <v>12</v>
      </c>
      <c r="T12" s="147">
        <v>0.37215255970799199</v>
      </c>
      <c r="U12" s="257">
        <v>8</v>
      </c>
      <c r="V12" s="257">
        <v>10</v>
      </c>
      <c r="W12" s="257">
        <v>14</v>
      </c>
      <c r="X12" s="97">
        <v>7.1549817481866063E-2</v>
      </c>
      <c r="Y12" s="97">
        <v>-4.0757676740606485E-2</v>
      </c>
    </row>
    <row r="13" spans="1:25" ht="28.35" customHeight="1">
      <c r="A13" s="76" t="s">
        <v>11</v>
      </c>
      <c r="B13" s="343"/>
      <c r="C13" s="96" t="s">
        <v>556</v>
      </c>
      <c r="D13" s="147">
        <v>0.32551258808250616</v>
      </c>
      <c r="E13" s="257">
        <v>6</v>
      </c>
      <c r="F13" s="257">
        <v>8</v>
      </c>
      <c r="G13" s="257">
        <v>12</v>
      </c>
      <c r="H13" s="147">
        <v>0.32459417657994527</v>
      </c>
      <c r="I13" s="257">
        <v>4</v>
      </c>
      <c r="J13" s="257">
        <v>6</v>
      </c>
      <c r="K13" s="257">
        <v>10</v>
      </c>
      <c r="L13" s="147">
        <v>0.29959625637332377</v>
      </c>
      <c r="M13" s="257">
        <v>3</v>
      </c>
      <c r="N13" s="257">
        <v>5</v>
      </c>
      <c r="O13" s="257">
        <v>8</v>
      </c>
      <c r="P13" s="147">
        <v>0.36902729669036122</v>
      </c>
      <c r="Q13" s="257">
        <v>8</v>
      </c>
      <c r="R13" s="257">
        <v>10</v>
      </c>
      <c r="S13" s="257">
        <v>14</v>
      </c>
      <c r="T13" s="147">
        <v>0.35094161651622691</v>
      </c>
      <c r="U13" s="257">
        <v>7</v>
      </c>
      <c r="V13" s="257">
        <v>9</v>
      </c>
      <c r="W13" s="257">
        <v>13</v>
      </c>
      <c r="X13" s="97">
        <v>-7.7012842528506376E-2</v>
      </c>
      <c r="Y13" s="97">
        <v>0.17138184823952618</v>
      </c>
    </row>
    <row r="14" spans="1:25" ht="28.35" customHeight="1">
      <c r="A14" s="76" t="s">
        <v>13</v>
      </c>
      <c r="B14" s="343"/>
      <c r="C14" s="96" t="s">
        <v>557</v>
      </c>
      <c r="D14" s="147">
        <v>0.26088241308165744</v>
      </c>
      <c r="E14" s="257">
        <v>2</v>
      </c>
      <c r="F14" s="257">
        <v>2</v>
      </c>
      <c r="G14" s="257">
        <v>2</v>
      </c>
      <c r="H14" s="147">
        <v>0.263425160563384</v>
      </c>
      <c r="I14" s="257">
        <v>2</v>
      </c>
      <c r="J14" s="257">
        <v>2</v>
      </c>
      <c r="K14" s="257">
        <v>2</v>
      </c>
      <c r="L14" s="147">
        <v>0.24808851228803605</v>
      </c>
      <c r="M14" s="257">
        <v>2</v>
      </c>
      <c r="N14" s="257">
        <v>2</v>
      </c>
      <c r="O14" s="257">
        <v>2</v>
      </c>
      <c r="P14" s="147">
        <v>0.25215119461448038</v>
      </c>
      <c r="Q14" s="257">
        <v>1</v>
      </c>
      <c r="R14" s="257">
        <v>1</v>
      </c>
      <c r="S14" s="257">
        <v>1</v>
      </c>
      <c r="T14" s="147">
        <v>0.29695392917555019</v>
      </c>
      <c r="U14" s="257">
        <v>2</v>
      </c>
      <c r="V14" s="257">
        <v>4</v>
      </c>
      <c r="W14" s="257">
        <v>6</v>
      </c>
      <c r="X14" s="97">
        <v>-5.8220134487334652E-2</v>
      </c>
      <c r="Y14" s="97">
        <v>0.1969676726940921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0.33593566950853221</v>
      </c>
      <c r="E15" s="258">
        <v>7</v>
      </c>
      <c r="F15" s="258">
        <v>9</v>
      </c>
      <c r="G15" s="258">
        <v>13</v>
      </c>
      <c r="H15" s="148">
        <v>0.33067185479800704</v>
      </c>
      <c r="I15" s="258">
        <v>6</v>
      </c>
      <c r="J15" s="258">
        <v>8</v>
      </c>
      <c r="K15" s="258">
        <v>12</v>
      </c>
      <c r="L15" s="148">
        <v>0.3052453911455999</v>
      </c>
      <c r="M15" s="258">
        <v>4</v>
      </c>
      <c r="N15" s="258">
        <v>6</v>
      </c>
      <c r="O15" s="258">
        <v>9</v>
      </c>
      <c r="P15" s="148">
        <v>0.3052453911455999</v>
      </c>
      <c r="Q15" s="258">
        <v>4</v>
      </c>
      <c r="R15" s="258">
        <v>6</v>
      </c>
      <c r="S15" s="258">
        <v>9</v>
      </c>
      <c r="T15" s="148">
        <v>0.35038030364927775</v>
      </c>
      <c r="U15" s="258">
        <v>6</v>
      </c>
      <c r="V15" s="258">
        <v>8</v>
      </c>
      <c r="W15" s="258">
        <v>12</v>
      </c>
      <c r="X15" s="99">
        <v>-7.6893340886054706E-2</v>
      </c>
      <c r="Y15" s="99">
        <v>0.14786435377217155</v>
      </c>
    </row>
    <row r="16" spans="1:25" ht="28.35" customHeight="1" thickTop="1">
      <c r="A16" s="76" t="s">
        <v>3</v>
      </c>
      <c r="C16" s="100" t="s">
        <v>559</v>
      </c>
      <c r="D16" s="149">
        <v>0.27084008596021419</v>
      </c>
      <c r="E16" s="259"/>
      <c r="F16" s="260">
        <v>3</v>
      </c>
      <c r="G16" s="260">
        <v>3</v>
      </c>
      <c r="H16" s="149">
        <v>0.28741972775222041</v>
      </c>
      <c r="I16" s="259"/>
      <c r="J16" s="260">
        <v>4</v>
      </c>
      <c r="K16" s="260">
        <v>7</v>
      </c>
      <c r="L16" s="149">
        <v>0.26562593822457425</v>
      </c>
      <c r="M16" s="259"/>
      <c r="N16" s="260">
        <v>4</v>
      </c>
      <c r="O16" s="260">
        <v>5</v>
      </c>
      <c r="P16" s="149">
        <v>0.26940263645776596</v>
      </c>
      <c r="Q16" s="259"/>
      <c r="R16" s="260">
        <v>3</v>
      </c>
      <c r="S16" s="260">
        <v>3</v>
      </c>
      <c r="T16" s="149">
        <v>0.25340270073251692</v>
      </c>
      <c r="U16" s="259"/>
      <c r="V16" s="260">
        <v>2</v>
      </c>
      <c r="W16" s="260">
        <v>2</v>
      </c>
      <c r="X16" s="101">
        <v>-7.5825656429659549E-2</v>
      </c>
      <c r="Y16" s="101">
        <v>-4.6016731550226675E-2</v>
      </c>
    </row>
    <row r="17" spans="1:25" ht="28.35" customHeight="1">
      <c r="A17" s="76" t="s">
        <v>12</v>
      </c>
      <c r="C17" s="96" t="s">
        <v>560</v>
      </c>
      <c r="D17" s="147">
        <v>0.28633784004468932</v>
      </c>
      <c r="E17" s="261"/>
      <c r="F17" s="257">
        <v>6</v>
      </c>
      <c r="G17" s="257">
        <v>7</v>
      </c>
      <c r="H17" s="147">
        <v>0.27438426290399076</v>
      </c>
      <c r="I17" s="261"/>
      <c r="J17" s="257">
        <v>3</v>
      </c>
      <c r="K17" s="257">
        <v>5</v>
      </c>
      <c r="L17" s="147">
        <v>0.25765707414507383</v>
      </c>
      <c r="M17" s="261"/>
      <c r="N17" s="257">
        <v>3</v>
      </c>
      <c r="O17" s="257">
        <v>4</v>
      </c>
      <c r="P17" s="147">
        <v>0.28372077437509385</v>
      </c>
      <c r="Q17" s="261"/>
      <c r="R17" s="257">
        <v>4</v>
      </c>
      <c r="S17" s="257">
        <v>5</v>
      </c>
      <c r="T17" s="147">
        <v>0.25361165241882883</v>
      </c>
      <c r="U17" s="261"/>
      <c r="V17" s="257">
        <v>3</v>
      </c>
      <c r="W17" s="257">
        <v>3</v>
      </c>
      <c r="X17" s="97">
        <v>-6.0962638971645111E-2</v>
      </c>
      <c r="Y17" s="97">
        <v>-1.5700798201128463E-2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0.29030000750864582</v>
      </c>
      <c r="E20" s="259"/>
      <c r="F20" s="260">
        <v>2</v>
      </c>
      <c r="G20" s="260">
        <v>9</v>
      </c>
      <c r="H20" s="149">
        <v>0.26416121134612724</v>
      </c>
      <c r="I20" s="259"/>
      <c r="J20" s="260">
        <v>1</v>
      </c>
      <c r="K20" s="260">
        <v>3</v>
      </c>
      <c r="L20" s="149">
        <v>0.24923888062810207</v>
      </c>
      <c r="M20" s="259"/>
      <c r="N20" s="260">
        <v>1</v>
      </c>
      <c r="O20" s="260">
        <v>3</v>
      </c>
      <c r="P20" s="149">
        <v>0.30835212836242831</v>
      </c>
      <c r="Q20" s="259"/>
      <c r="R20" s="260">
        <v>3</v>
      </c>
      <c r="S20" s="260">
        <v>10</v>
      </c>
      <c r="T20" s="149">
        <v>0.31135102199766179</v>
      </c>
      <c r="U20" s="259"/>
      <c r="V20" s="260">
        <v>3</v>
      </c>
      <c r="W20" s="260">
        <v>9</v>
      </c>
      <c r="X20" s="101">
        <v>-5.6489484742983764E-2</v>
      </c>
      <c r="Y20" s="101">
        <v>0.24920727140577803</v>
      </c>
    </row>
    <row r="21" spans="1:25" ht="28.35" customHeight="1">
      <c r="A21" s="76" t="s">
        <v>14</v>
      </c>
      <c r="C21" s="96" t="s">
        <v>562</v>
      </c>
      <c r="D21" s="147">
        <v>0.29619576469960968</v>
      </c>
      <c r="E21" s="261"/>
      <c r="F21" s="257">
        <v>3</v>
      </c>
      <c r="G21" s="257">
        <v>10</v>
      </c>
      <c r="H21" s="147">
        <v>0.30364698589115224</v>
      </c>
      <c r="I21" s="261"/>
      <c r="J21" s="257">
        <v>3</v>
      </c>
      <c r="K21" s="257">
        <v>8</v>
      </c>
      <c r="L21" s="147">
        <v>0.32328705669602148</v>
      </c>
      <c r="M21" s="261"/>
      <c r="N21" s="257">
        <v>3</v>
      </c>
      <c r="O21" s="257">
        <v>12</v>
      </c>
      <c r="P21" s="147">
        <v>0.2932349498810512</v>
      </c>
      <c r="Q21" s="261"/>
      <c r="R21" s="257">
        <v>2</v>
      </c>
      <c r="S21" s="257">
        <v>7</v>
      </c>
      <c r="T21" s="147">
        <v>0.31031148046519119</v>
      </c>
      <c r="U21" s="261"/>
      <c r="V21" s="257">
        <v>2</v>
      </c>
      <c r="W21" s="257">
        <v>8</v>
      </c>
      <c r="X21" s="97">
        <v>6.4680605167968253E-2</v>
      </c>
      <c r="Y21" s="97">
        <v>-4.013639260241364E-2</v>
      </c>
    </row>
    <row r="22" spans="1:25" ht="28.35" customHeight="1">
      <c r="A22" s="76" t="s">
        <v>15</v>
      </c>
      <c r="C22" s="96" t="s">
        <v>563</v>
      </c>
      <c r="D22" s="147">
        <v>0.27095580728883789</v>
      </c>
      <c r="E22" s="261"/>
      <c r="F22" s="257">
        <v>1</v>
      </c>
      <c r="G22" s="257">
        <v>4</v>
      </c>
      <c r="H22" s="147">
        <v>0.26763101920559046</v>
      </c>
      <c r="I22" s="261"/>
      <c r="J22" s="257">
        <v>2</v>
      </c>
      <c r="K22" s="257">
        <v>4</v>
      </c>
      <c r="L22" s="147">
        <v>0.29624944693151067</v>
      </c>
      <c r="M22" s="261"/>
      <c r="N22" s="257">
        <v>2</v>
      </c>
      <c r="O22" s="257">
        <v>7</v>
      </c>
      <c r="P22" s="147">
        <v>0.28645992845862744</v>
      </c>
      <c r="Q22" s="261"/>
      <c r="R22" s="257">
        <v>1</v>
      </c>
      <c r="S22" s="257">
        <v>6</v>
      </c>
      <c r="T22" s="147">
        <v>0.29133095877458853</v>
      </c>
      <c r="U22" s="261"/>
      <c r="V22" s="257">
        <v>1</v>
      </c>
      <c r="W22" s="257">
        <v>5</v>
      </c>
      <c r="X22" s="97">
        <v>0.10693240197219422</v>
      </c>
      <c r="Y22" s="97">
        <v>-1.6602522664149411E-2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0.31478708541740125</v>
      </c>
      <c r="E25" s="259"/>
      <c r="F25" s="259"/>
      <c r="G25" s="260">
        <v>11</v>
      </c>
      <c r="H25" s="149">
        <v>0.27902165957004454</v>
      </c>
      <c r="I25" s="259"/>
      <c r="J25" s="259"/>
      <c r="K25" s="260">
        <v>6</v>
      </c>
      <c r="L25" s="149">
        <v>0.28402088343234272</v>
      </c>
      <c r="M25" s="259"/>
      <c r="N25" s="259"/>
      <c r="O25" s="260">
        <v>6</v>
      </c>
      <c r="P25" s="149">
        <v>0.27103383334376885</v>
      </c>
      <c r="Q25" s="259"/>
      <c r="R25" s="259"/>
      <c r="S25" s="260">
        <v>4</v>
      </c>
      <c r="T25" s="149">
        <v>0.25487162871923352</v>
      </c>
      <c r="U25" s="259"/>
      <c r="V25" s="259"/>
      <c r="W25" s="260">
        <v>4</v>
      </c>
      <c r="X25" s="101">
        <v>1.7916974151761744E-2</v>
      </c>
      <c r="Y25" s="101">
        <v>-0.10263067405764514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0.30247707046836392</v>
      </c>
      <c r="E28" s="265"/>
      <c r="F28" s="265"/>
      <c r="G28" s="265"/>
      <c r="H28" s="149">
        <v>0.28551062470472566</v>
      </c>
      <c r="I28" s="265"/>
      <c r="J28" s="265"/>
      <c r="K28" s="265"/>
      <c r="L28" s="149">
        <v>0.28709614233494235</v>
      </c>
      <c r="M28" s="265"/>
      <c r="N28" s="265"/>
      <c r="O28" s="265"/>
      <c r="P28" s="149">
        <v>0.28529242246834974</v>
      </c>
      <c r="Q28" s="265"/>
      <c r="R28" s="265"/>
      <c r="S28" s="265"/>
      <c r="T28" s="149">
        <v>0.28029300714749722</v>
      </c>
      <c r="U28" s="265"/>
      <c r="V28" s="265"/>
      <c r="W28" s="265"/>
      <c r="X28" s="105">
        <v>5.5532701518776761E-3</v>
      </c>
      <c r="Y28" s="105">
        <v>-2.3696365726531443E-2</v>
      </c>
    </row>
    <row r="29" spans="1:25" ht="28.35" customHeight="1">
      <c r="C29" s="96" t="s">
        <v>28</v>
      </c>
      <c r="D29" s="147">
        <v>0.2879191959699004</v>
      </c>
      <c r="E29" s="266"/>
      <c r="F29" s="266"/>
      <c r="G29" s="266"/>
      <c r="H29" s="147">
        <v>0.29553335682168635</v>
      </c>
      <c r="I29" s="266"/>
      <c r="J29" s="266"/>
      <c r="K29" s="266"/>
      <c r="L29" s="147">
        <v>0.29792285165241722</v>
      </c>
      <c r="M29" s="266"/>
      <c r="N29" s="266"/>
      <c r="O29" s="266"/>
      <c r="P29" s="147">
        <v>0.29850844541195137</v>
      </c>
      <c r="Q29" s="266"/>
      <c r="R29" s="266"/>
      <c r="S29" s="266"/>
      <c r="T29" s="147">
        <v>0.30796669346668681</v>
      </c>
      <c r="U29" s="266"/>
      <c r="V29" s="266"/>
      <c r="W29" s="266"/>
      <c r="X29" s="106">
        <v>8.0853642256450975E-3</v>
      </c>
      <c r="Y29" s="106">
        <v>3.3712894994666565E-2</v>
      </c>
    </row>
    <row r="30" spans="1:25" ht="28.35" customHeight="1">
      <c r="C30" s="96" t="s">
        <v>29</v>
      </c>
      <c r="D30" s="147">
        <v>0.28334557979107927</v>
      </c>
      <c r="E30" s="266"/>
      <c r="F30" s="266"/>
      <c r="G30" s="266"/>
      <c r="H30" s="147">
        <v>0.32760076492560952</v>
      </c>
      <c r="I30" s="266"/>
      <c r="J30" s="266"/>
      <c r="K30" s="266"/>
      <c r="L30" s="147">
        <v>0.30534343186922519</v>
      </c>
      <c r="M30" s="266"/>
      <c r="N30" s="266"/>
      <c r="O30" s="266"/>
      <c r="P30" s="147">
        <v>0.31575466981301581</v>
      </c>
      <c r="Q30" s="266"/>
      <c r="R30" s="266"/>
      <c r="S30" s="266"/>
      <c r="T30" s="147">
        <v>0.34455911629488223</v>
      </c>
      <c r="U30" s="266"/>
      <c r="V30" s="266"/>
      <c r="W30" s="266"/>
      <c r="X30" s="106">
        <v>-6.7940418458541929E-2</v>
      </c>
      <c r="Y30" s="106">
        <v>0.12843139996688269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37" priority="1" operator="notEqual">
      <formula>""" """</formula>
    </cfRule>
    <cfRule type="cellIs" dxfId="36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315</v>
      </c>
    </row>
    <row r="3" spans="1:25" ht="15.75">
      <c r="A3" s="84" t="s">
        <v>104</v>
      </c>
    </row>
    <row r="4" spans="1:25" ht="15.75">
      <c r="A4" s="87" t="s">
        <v>84</v>
      </c>
      <c r="B4" s="349" t="s">
        <v>315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258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0.56944045027775514</v>
      </c>
      <c r="E8" s="257">
        <v>2</v>
      </c>
      <c r="F8" s="257">
        <v>2</v>
      </c>
      <c r="G8" s="257">
        <v>5</v>
      </c>
      <c r="H8" s="147">
        <v>0.57630699081297421</v>
      </c>
      <c r="I8" s="257">
        <v>2</v>
      </c>
      <c r="J8" s="257">
        <v>2</v>
      </c>
      <c r="K8" s="257">
        <v>5</v>
      </c>
      <c r="L8" s="147">
        <v>0.55715692192287292</v>
      </c>
      <c r="M8" s="257">
        <v>2</v>
      </c>
      <c r="N8" s="257">
        <v>2</v>
      </c>
      <c r="O8" s="257">
        <v>4</v>
      </c>
      <c r="P8" s="147">
        <v>0.56565561133753539</v>
      </c>
      <c r="Q8" s="257">
        <v>1</v>
      </c>
      <c r="R8" s="257">
        <v>1</v>
      </c>
      <c r="S8" s="257">
        <v>4</v>
      </c>
      <c r="T8" s="147">
        <v>0.56260394174693062</v>
      </c>
      <c r="U8" s="257">
        <v>1</v>
      </c>
      <c r="V8" s="257">
        <v>1</v>
      </c>
      <c r="W8" s="257">
        <v>4</v>
      </c>
      <c r="X8" s="97">
        <v>-3.3228937346546861E-2</v>
      </c>
      <c r="Y8" s="97">
        <v>9.7764554468044995E-3</v>
      </c>
    </row>
    <row r="9" spans="1:25" ht="28.35" customHeight="1">
      <c r="A9" s="76" t="s">
        <v>7</v>
      </c>
      <c r="B9" s="343"/>
      <c r="C9" s="96" t="s">
        <v>552</v>
      </c>
      <c r="D9" s="147">
        <v>0.59365671417284194</v>
      </c>
      <c r="E9" s="257">
        <v>5</v>
      </c>
      <c r="F9" s="257">
        <v>5</v>
      </c>
      <c r="G9" s="257">
        <v>8</v>
      </c>
      <c r="H9" s="147">
        <v>0.65928949841110096</v>
      </c>
      <c r="I9" s="257">
        <v>7</v>
      </c>
      <c r="J9" s="257">
        <v>9</v>
      </c>
      <c r="K9" s="257">
        <v>12</v>
      </c>
      <c r="L9" s="147">
        <v>0.57446550110102967</v>
      </c>
      <c r="M9" s="257">
        <v>3</v>
      </c>
      <c r="N9" s="257">
        <v>3</v>
      </c>
      <c r="O9" s="257">
        <v>6</v>
      </c>
      <c r="P9" s="147">
        <v>0.60754633608837183</v>
      </c>
      <c r="Q9" s="257">
        <v>6</v>
      </c>
      <c r="R9" s="257">
        <v>7</v>
      </c>
      <c r="S9" s="257">
        <v>10</v>
      </c>
      <c r="T9" s="147">
        <v>0.60262452887292939</v>
      </c>
      <c r="U9" s="257">
        <v>5</v>
      </c>
      <c r="V9" s="257">
        <v>5</v>
      </c>
      <c r="W9" s="257">
        <v>9</v>
      </c>
      <c r="X9" s="97">
        <v>-0.12865971248518071</v>
      </c>
      <c r="Y9" s="97">
        <v>4.9017787348291098E-2</v>
      </c>
    </row>
    <row r="10" spans="1:25" ht="28.35" customHeight="1">
      <c r="A10" s="76" t="s">
        <v>8</v>
      </c>
      <c r="B10" s="343"/>
      <c r="C10" s="96" t="s">
        <v>553</v>
      </c>
      <c r="D10" s="147">
        <v>0.7668437011023439</v>
      </c>
      <c r="E10" s="257">
        <v>8</v>
      </c>
      <c r="F10" s="257">
        <v>10</v>
      </c>
      <c r="G10" s="257">
        <v>14</v>
      </c>
      <c r="H10" s="147">
        <v>0.7598855455458271</v>
      </c>
      <c r="I10" s="257">
        <v>8</v>
      </c>
      <c r="J10" s="257">
        <v>10</v>
      </c>
      <c r="K10" s="257">
        <v>14</v>
      </c>
      <c r="L10" s="147">
        <v>0.73926558787874463</v>
      </c>
      <c r="M10" s="257">
        <v>8</v>
      </c>
      <c r="N10" s="257">
        <v>10</v>
      </c>
      <c r="O10" s="257">
        <v>14</v>
      </c>
      <c r="P10" s="147">
        <v>0.79214264123482658</v>
      </c>
      <c r="Q10" s="257">
        <v>8</v>
      </c>
      <c r="R10" s="257">
        <v>10</v>
      </c>
      <c r="S10" s="257">
        <v>14</v>
      </c>
      <c r="T10" s="147">
        <v>0.76728349947394792</v>
      </c>
      <c r="U10" s="257">
        <v>8</v>
      </c>
      <c r="V10" s="257">
        <v>10</v>
      </c>
      <c r="W10" s="257">
        <v>14</v>
      </c>
      <c r="X10" s="97">
        <v>-2.7135609813805694E-2</v>
      </c>
      <c r="Y10" s="97">
        <v>3.7899656164976037E-2</v>
      </c>
    </row>
    <row r="11" spans="1:25" ht="28.35" customHeight="1">
      <c r="A11" s="76" t="s">
        <v>9</v>
      </c>
      <c r="B11" s="343"/>
      <c r="C11" s="96" t="s">
        <v>554</v>
      </c>
      <c r="D11" s="147">
        <v>0.61129528902083452</v>
      </c>
      <c r="E11" s="257">
        <v>6</v>
      </c>
      <c r="F11" s="257">
        <v>7</v>
      </c>
      <c r="G11" s="257">
        <v>10</v>
      </c>
      <c r="H11" s="147">
        <v>0.61908786984093145</v>
      </c>
      <c r="I11" s="257">
        <v>6</v>
      </c>
      <c r="J11" s="257">
        <v>6</v>
      </c>
      <c r="K11" s="257">
        <v>9</v>
      </c>
      <c r="L11" s="147">
        <v>0.60984586812796848</v>
      </c>
      <c r="M11" s="257">
        <v>6</v>
      </c>
      <c r="N11" s="257">
        <v>7</v>
      </c>
      <c r="O11" s="257">
        <v>10</v>
      </c>
      <c r="P11" s="147">
        <v>0.64123089881563489</v>
      </c>
      <c r="Q11" s="257">
        <v>7</v>
      </c>
      <c r="R11" s="257">
        <v>8</v>
      </c>
      <c r="S11" s="257">
        <v>12</v>
      </c>
      <c r="T11" s="147">
        <v>0.61861471530349244</v>
      </c>
      <c r="U11" s="257">
        <v>7</v>
      </c>
      <c r="V11" s="257">
        <v>8</v>
      </c>
      <c r="W11" s="257">
        <v>12</v>
      </c>
      <c r="X11" s="97">
        <v>-1.4928416729175442E-2</v>
      </c>
      <c r="Y11" s="97">
        <v>1.4378792468401125E-2</v>
      </c>
    </row>
    <row r="12" spans="1:25" ht="28.35" customHeight="1">
      <c r="A12" s="76" t="s">
        <v>10</v>
      </c>
      <c r="B12" s="343"/>
      <c r="C12" s="96" t="s">
        <v>555</v>
      </c>
      <c r="D12" s="147">
        <v>0.64589996684736195</v>
      </c>
      <c r="E12" s="257">
        <v>7</v>
      </c>
      <c r="F12" s="257">
        <v>9</v>
      </c>
      <c r="G12" s="257">
        <v>12</v>
      </c>
      <c r="H12" s="147">
        <v>0.612980892111745</v>
      </c>
      <c r="I12" s="257">
        <v>5</v>
      </c>
      <c r="J12" s="257">
        <v>5</v>
      </c>
      <c r="K12" s="257">
        <v>8</v>
      </c>
      <c r="L12" s="147">
        <v>0.62043387963263696</v>
      </c>
      <c r="M12" s="257">
        <v>7</v>
      </c>
      <c r="N12" s="257">
        <v>8</v>
      </c>
      <c r="O12" s="257">
        <v>11</v>
      </c>
      <c r="P12" s="147">
        <v>0.57613062460333708</v>
      </c>
      <c r="Q12" s="257">
        <v>2</v>
      </c>
      <c r="R12" s="257">
        <v>2</v>
      </c>
      <c r="S12" s="257">
        <v>5</v>
      </c>
      <c r="T12" s="147">
        <v>0.58029439466244104</v>
      </c>
      <c r="U12" s="257">
        <v>3</v>
      </c>
      <c r="V12" s="257">
        <v>3</v>
      </c>
      <c r="W12" s="257">
        <v>6</v>
      </c>
      <c r="X12" s="97">
        <v>1.2158596812400058E-2</v>
      </c>
      <c r="Y12" s="97">
        <v>-6.4695830269557164E-2</v>
      </c>
    </row>
    <row r="13" spans="1:25" ht="28.35" customHeight="1">
      <c r="A13" s="76" t="s">
        <v>11</v>
      </c>
      <c r="B13" s="343"/>
      <c r="C13" s="96" t="s">
        <v>556</v>
      </c>
      <c r="D13" s="147">
        <v>0.58853892900397875</v>
      </c>
      <c r="E13" s="257">
        <v>4</v>
      </c>
      <c r="F13" s="257">
        <v>4</v>
      </c>
      <c r="G13" s="257">
        <v>7</v>
      </c>
      <c r="H13" s="147">
        <v>0.58968145185224585</v>
      </c>
      <c r="I13" s="257">
        <v>3</v>
      </c>
      <c r="J13" s="257">
        <v>3</v>
      </c>
      <c r="K13" s="257">
        <v>6</v>
      </c>
      <c r="L13" s="147">
        <v>0.60355436319633682</v>
      </c>
      <c r="M13" s="257">
        <v>5</v>
      </c>
      <c r="N13" s="257">
        <v>5</v>
      </c>
      <c r="O13" s="257">
        <v>8</v>
      </c>
      <c r="P13" s="147">
        <v>0.60087911463314947</v>
      </c>
      <c r="Q13" s="257">
        <v>5</v>
      </c>
      <c r="R13" s="257">
        <v>5</v>
      </c>
      <c r="S13" s="257">
        <v>8</v>
      </c>
      <c r="T13" s="147">
        <v>0.61467411605224587</v>
      </c>
      <c r="U13" s="257">
        <v>6</v>
      </c>
      <c r="V13" s="257">
        <v>7</v>
      </c>
      <c r="W13" s="257">
        <v>11</v>
      </c>
      <c r="X13" s="97">
        <v>2.3526111090173885E-2</v>
      </c>
      <c r="Y13" s="97">
        <v>1.8423780083405283E-2</v>
      </c>
    </row>
    <row r="14" spans="1:25" ht="28.35" customHeight="1">
      <c r="A14" s="76" t="s">
        <v>13</v>
      </c>
      <c r="B14" s="343"/>
      <c r="C14" s="96" t="s">
        <v>557</v>
      </c>
      <c r="D14" s="147">
        <v>0.57512917130307373</v>
      </c>
      <c r="E14" s="257">
        <v>3</v>
      </c>
      <c r="F14" s="257">
        <v>3</v>
      </c>
      <c r="G14" s="257">
        <v>6</v>
      </c>
      <c r="H14" s="147">
        <v>0.5927908904638135</v>
      </c>
      <c r="I14" s="257">
        <v>4</v>
      </c>
      <c r="J14" s="257">
        <v>4</v>
      </c>
      <c r="K14" s="257">
        <v>7</v>
      </c>
      <c r="L14" s="147">
        <v>0.5804049988767529</v>
      </c>
      <c r="M14" s="257">
        <v>4</v>
      </c>
      <c r="N14" s="257">
        <v>4</v>
      </c>
      <c r="O14" s="257">
        <v>7</v>
      </c>
      <c r="P14" s="147">
        <v>0.59812444566329681</v>
      </c>
      <c r="Q14" s="257">
        <v>4</v>
      </c>
      <c r="R14" s="257">
        <v>4</v>
      </c>
      <c r="S14" s="257">
        <v>7</v>
      </c>
      <c r="T14" s="147">
        <v>0.59250279668140515</v>
      </c>
      <c r="U14" s="257">
        <v>4</v>
      </c>
      <c r="V14" s="257">
        <v>4</v>
      </c>
      <c r="W14" s="257">
        <v>7</v>
      </c>
      <c r="X14" s="97">
        <v>-2.0894200275867303E-2</v>
      </c>
      <c r="Y14" s="97">
        <v>2.0843717452580401E-2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0.54655692825075253</v>
      </c>
      <c r="E15" s="258">
        <v>1</v>
      </c>
      <c r="F15" s="258">
        <v>1</v>
      </c>
      <c r="G15" s="258">
        <v>1</v>
      </c>
      <c r="H15" s="148">
        <v>0.53756853549151007</v>
      </c>
      <c r="I15" s="258">
        <v>1</v>
      </c>
      <c r="J15" s="258">
        <v>1</v>
      </c>
      <c r="K15" s="258">
        <v>1</v>
      </c>
      <c r="L15" s="148">
        <v>0.47299218135073917</v>
      </c>
      <c r="M15" s="258">
        <v>1</v>
      </c>
      <c r="N15" s="258">
        <v>1</v>
      </c>
      <c r="O15" s="258">
        <v>1</v>
      </c>
      <c r="P15" s="148">
        <v>0.58292803681102279</v>
      </c>
      <c r="Q15" s="258">
        <v>3</v>
      </c>
      <c r="R15" s="258">
        <v>3</v>
      </c>
      <c r="S15" s="258">
        <v>6</v>
      </c>
      <c r="T15" s="148">
        <v>0.57117582239977149</v>
      </c>
      <c r="U15" s="258">
        <v>2</v>
      </c>
      <c r="V15" s="258">
        <v>2</v>
      </c>
      <c r="W15" s="258">
        <v>5</v>
      </c>
      <c r="X15" s="99">
        <v>-0.12012673710846444</v>
      </c>
      <c r="Y15" s="99">
        <v>0.20757983941435576</v>
      </c>
    </row>
    <row r="16" spans="1:25" ht="28.35" customHeight="1" thickTop="1">
      <c r="A16" s="76" t="s">
        <v>3</v>
      </c>
      <c r="C16" s="100" t="s">
        <v>559</v>
      </c>
      <c r="D16" s="149">
        <v>0.60878619554411928</v>
      </c>
      <c r="E16" s="259"/>
      <c r="F16" s="260">
        <v>6</v>
      </c>
      <c r="G16" s="260">
        <v>9</v>
      </c>
      <c r="H16" s="149">
        <v>0.62387034967078137</v>
      </c>
      <c r="I16" s="259"/>
      <c r="J16" s="260">
        <v>7</v>
      </c>
      <c r="K16" s="260">
        <v>10</v>
      </c>
      <c r="L16" s="149">
        <v>0.63474755478023337</v>
      </c>
      <c r="M16" s="259"/>
      <c r="N16" s="260">
        <v>9</v>
      </c>
      <c r="O16" s="260">
        <v>13</v>
      </c>
      <c r="P16" s="149">
        <v>0.60095169566261497</v>
      </c>
      <c r="Q16" s="259"/>
      <c r="R16" s="260">
        <v>6</v>
      </c>
      <c r="S16" s="260">
        <v>9</v>
      </c>
      <c r="T16" s="149">
        <v>0.6231263519567074</v>
      </c>
      <c r="U16" s="259"/>
      <c r="V16" s="260">
        <v>9</v>
      </c>
      <c r="W16" s="260">
        <v>13</v>
      </c>
      <c r="X16" s="101">
        <v>1.7435040974766558E-2</v>
      </c>
      <c r="Y16" s="101">
        <v>-1.8308385335252697E-2</v>
      </c>
    </row>
    <row r="17" spans="1:25" ht="28.35" customHeight="1">
      <c r="A17" s="76" t="s">
        <v>12</v>
      </c>
      <c r="C17" s="96" t="s">
        <v>560</v>
      </c>
      <c r="D17" s="147">
        <v>0.62954687640989782</v>
      </c>
      <c r="E17" s="261"/>
      <c r="F17" s="257">
        <v>8</v>
      </c>
      <c r="G17" s="257">
        <v>11</v>
      </c>
      <c r="H17" s="147">
        <v>0.63575196090544617</v>
      </c>
      <c r="I17" s="261"/>
      <c r="J17" s="257">
        <v>8</v>
      </c>
      <c r="K17" s="257">
        <v>11</v>
      </c>
      <c r="L17" s="147">
        <v>0.60418824581370201</v>
      </c>
      <c r="M17" s="261"/>
      <c r="N17" s="257">
        <v>6</v>
      </c>
      <c r="O17" s="257">
        <v>9</v>
      </c>
      <c r="P17" s="147">
        <v>0.64588201757666874</v>
      </c>
      <c r="Q17" s="261"/>
      <c r="R17" s="257">
        <v>9</v>
      </c>
      <c r="S17" s="257">
        <v>13</v>
      </c>
      <c r="T17" s="147">
        <v>0.61096507960030333</v>
      </c>
      <c r="U17" s="261"/>
      <c r="V17" s="257">
        <v>6</v>
      </c>
      <c r="W17" s="257">
        <v>10</v>
      </c>
      <c r="X17" s="97">
        <v>-4.9647845437693516E-2</v>
      </c>
      <c r="Y17" s="97">
        <v>1.1216427716951749E-2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0.6687910329444311</v>
      </c>
      <c r="E20" s="259"/>
      <c r="F20" s="260">
        <v>3</v>
      </c>
      <c r="G20" s="260">
        <v>13</v>
      </c>
      <c r="H20" s="149">
        <v>0.66151544798727868</v>
      </c>
      <c r="I20" s="259"/>
      <c r="J20" s="260">
        <v>3</v>
      </c>
      <c r="K20" s="260">
        <v>13</v>
      </c>
      <c r="L20" s="149">
        <v>0.62976848951755737</v>
      </c>
      <c r="M20" s="259"/>
      <c r="N20" s="260">
        <v>3</v>
      </c>
      <c r="O20" s="260">
        <v>12</v>
      </c>
      <c r="P20" s="149">
        <v>0.63012827890122325</v>
      </c>
      <c r="Q20" s="259"/>
      <c r="R20" s="260">
        <v>3</v>
      </c>
      <c r="S20" s="260">
        <v>11</v>
      </c>
      <c r="T20" s="149">
        <v>0.59967220170863456</v>
      </c>
      <c r="U20" s="259"/>
      <c r="V20" s="260">
        <v>3</v>
      </c>
      <c r="W20" s="260">
        <v>8</v>
      </c>
      <c r="X20" s="101">
        <v>-4.7991257900800832E-2</v>
      </c>
      <c r="Y20" s="101">
        <v>-4.7789446931488233E-2</v>
      </c>
    </row>
    <row r="21" spans="1:25" ht="28.35" customHeight="1">
      <c r="A21" s="76" t="s">
        <v>14</v>
      </c>
      <c r="C21" s="96" t="s">
        <v>562</v>
      </c>
      <c r="D21" s="147">
        <v>0.5475901365864696</v>
      </c>
      <c r="E21" s="261"/>
      <c r="F21" s="257">
        <v>1</v>
      </c>
      <c r="G21" s="257">
        <v>2</v>
      </c>
      <c r="H21" s="147">
        <v>0.55168149379439102</v>
      </c>
      <c r="I21" s="261"/>
      <c r="J21" s="257">
        <v>2</v>
      </c>
      <c r="K21" s="257">
        <v>3</v>
      </c>
      <c r="L21" s="147">
        <v>0.55386640951022903</v>
      </c>
      <c r="M21" s="261"/>
      <c r="N21" s="257">
        <v>2</v>
      </c>
      <c r="O21" s="257">
        <v>3</v>
      </c>
      <c r="P21" s="147">
        <v>0.54271369313222206</v>
      </c>
      <c r="Q21" s="261"/>
      <c r="R21" s="257">
        <v>1</v>
      </c>
      <c r="S21" s="257">
        <v>1</v>
      </c>
      <c r="T21" s="147">
        <v>0.54472190815463206</v>
      </c>
      <c r="U21" s="261"/>
      <c r="V21" s="257">
        <v>1</v>
      </c>
      <c r="W21" s="257">
        <v>1</v>
      </c>
      <c r="X21" s="97">
        <v>3.9604658492538025E-3</v>
      </c>
      <c r="Y21" s="97">
        <v>-1.6510301398640959E-2</v>
      </c>
    </row>
    <row r="22" spans="1:25" ht="28.35" customHeight="1">
      <c r="A22" s="76" t="s">
        <v>15</v>
      </c>
      <c r="C22" s="96" t="s">
        <v>563</v>
      </c>
      <c r="D22" s="147">
        <v>0.55108981063288764</v>
      </c>
      <c r="E22" s="261"/>
      <c r="F22" s="257">
        <v>2</v>
      </c>
      <c r="G22" s="257">
        <v>3</v>
      </c>
      <c r="H22" s="147">
        <v>0.54856495520001702</v>
      </c>
      <c r="I22" s="261"/>
      <c r="J22" s="257">
        <v>1</v>
      </c>
      <c r="K22" s="257">
        <v>2</v>
      </c>
      <c r="L22" s="147">
        <v>0.55118680551218358</v>
      </c>
      <c r="M22" s="261"/>
      <c r="N22" s="257">
        <v>1</v>
      </c>
      <c r="O22" s="257">
        <v>2</v>
      </c>
      <c r="P22" s="147">
        <v>0.56153799036118157</v>
      </c>
      <c r="Q22" s="261"/>
      <c r="R22" s="257">
        <v>2</v>
      </c>
      <c r="S22" s="257">
        <v>3</v>
      </c>
      <c r="T22" s="147">
        <v>0.55805812238960117</v>
      </c>
      <c r="U22" s="261"/>
      <c r="V22" s="257">
        <v>2</v>
      </c>
      <c r="W22" s="257">
        <v>3</v>
      </c>
      <c r="X22" s="97">
        <v>4.7794710313031619E-3</v>
      </c>
      <c r="Y22" s="97">
        <v>1.2466403057367348E-2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0.55833101630103321</v>
      </c>
      <c r="E25" s="259"/>
      <c r="F25" s="259"/>
      <c r="G25" s="260">
        <v>4</v>
      </c>
      <c r="H25" s="149">
        <v>0.5553565248885215</v>
      </c>
      <c r="I25" s="259"/>
      <c r="J25" s="259"/>
      <c r="K25" s="260">
        <v>4</v>
      </c>
      <c r="L25" s="149">
        <v>0.55894101185014977</v>
      </c>
      <c r="M25" s="259"/>
      <c r="N25" s="259"/>
      <c r="O25" s="260">
        <v>5</v>
      </c>
      <c r="P25" s="149">
        <v>0.55308621675099146</v>
      </c>
      <c r="Q25" s="259"/>
      <c r="R25" s="259"/>
      <c r="S25" s="260">
        <v>2</v>
      </c>
      <c r="T25" s="149">
        <v>0.55585789641127203</v>
      </c>
      <c r="U25" s="259"/>
      <c r="V25" s="259"/>
      <c r="W25" s="260">
        <v>2</v>
      </c>
      <c r="X25" s="101">
        <v>6.4543888493031609E-3</v>
      </c>
      <c r="Y25" s="101">
        <v>-5.5159943062190742E-3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0.57761716705497046</v>
      </c>
      <c r="E28" s="265"/>
      <c r="F28" s="265"/>
      <c r="G28" s="265"/>
      <c r="H28" s="149">
        <v>0.57694500955613581</v>
      </c>
      <c r="I28" s="265"/>
      <c r="J28" s="265"/>
      <c r="K28" s="265"/>
      <c r="L28" s="149">
        <v>0.57268710432087788</v>
      </c>
      <c r="M28" s="265"/>
      <c r="N28" s="265"/>
      <c r="O28" s="265"/>
      <c r="P28" s="149">
        <v>0.57288950197752464</v>
      </c>
      <c r="Q28" s="265"/>
      <c r="R28" s="265"/>
      <c r="S28" s="265"/>
      <c r="T28" s="149">
        <v>0.57071547344835893</v>
      </c>
      <c r="U28" s="265"/>
      <c r="V28" s="265"/>
      <c r="W28" s="265"/>
      <c r="X28" s="105">
        <v>-7.3800885088401991E-3</v>
      </c>
      <c r="Y28" s="105">
        <v>-3.4427715547340476E-3</v>
      </c>
    </row>
    <row r="29" spans="1:25" ht="28.35" customHeight="1">
      <c r="C29" s="96" t="s">
        <v>28</v>
      </c>
      <c r="D29" s="147">
        <v>0.5910978215884104</v>
      </c>
      <c r="E29" s="266"/>
      <c r="F29" s="266"/>
      <c r="G29" s="266"/>
      <c r="H29" s="147">
        <v>0.60288589128777925</v>
      </c>
      <c r="I29" s="266"/>
      <c r="J29" s="266"/>
      <c r="K29" s="266"/>
      <c r="L29" s="147">
        <v>0.59197968103654486</v>
      </c>
      <c r="M29" s="266"/>
      <c r="N29" s="266"/>
      <c r="O29" s="266"/>
      <c r="P29" s="147">
        <v>0.5995017801482232</v>
      </c>
      <c r="Q29" s="266"/>
      <c r="R29" s="266"/>
      <c r="S29" s="266"/>
      <c r="T29" s="147">
        <v>0.5960874991950198</v>
      </c>
      <c r="U29" s="266"/>
      <c r="V29" s="266"/>
      <c r="W29" s="266"/>
      <c r="X29" s="106">
        <v>-1.8090007427339905E-2</v>
      </c>
      <c r="Y29" s="106">
        <v>6.9391201929129842E-3</v>
      </c>
    </row>
    <row r="30" spans="1:25" ht="28.35" customHeight="1">
      <c r="C30" s="96" t="s">
        <v>29</v>
      </c>
      <c r="D30" s="147">
        <v>0.5910978215884104</v>
      </c>
      <c r="E30" s="266"/>
      <c r="F30" s="266"/>
      <c r="G30" s="266"/>
      <c r="H30" s="147">
        <v>0.60288589128777925</v>
      </c>
      <c r="I30" s="266"/>
      <c r="J30" s="266"/>
      <c r="K30" s="266"/>
      <c r="L30" s="147">
        <v>0.59197968103654486</v>
      </c>
      <c r="M30" s="266"/>
      <c r="N30" s="266"/>
      <c r="O30" s="266"/>
      <c r="P30" s="147">
        <v>0.5995017801482232</v>
      </c>
      <c r="Q30" s="266"/>
      <c r="R30" s="266"/>
      <c r="S30" s="266"/>
      <c r="T30" s="147">
        <v>0.59756366277716721</v>
      </c>
      <c r="U30" s="266"/>
      <c r="V30" s="266"/>
      <c r="W30" s="266"/>
      <c r="X30" s="106">
        <v>-1.8090007427339905E-2</v>
      </c>
      <c r="Y30" s="106">
        <v>9.432725344297177E-3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35" priority="1" operator="notEqual">
      <formula>""" """</formula>
    </cfRule>
    <cfRule type="cellIs" dxfId="34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9.140625" style="82"/>
    <col min="25" max="25" width="11.7109375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346</v>
      </c>
    </row>
    <row r="3" spans="1:25" ht="15.75">
      <c r="A3" s="84" t="s">
        <v>104</v>
      </c>
    </row>
    <row r="4" spans="1:25" ht="15.75">
      <c r="A4" s="87" t="s">
        <v>85</v>
      </c>
      <c r="B4" s="349" t="s">
        <v>346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259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3.6101793914250613E-2</v>
      </c>
      <c r="E8" s="257">
        <v>1</v>
      </c>
      <c r="F8" s="257">
        <v>1</v>
      </c>
      <c r="G8" s="257">
        <v>1</v>
      </c>
      <c r="H8" s="147">
        <v>4.3467509175071001E-2</v>
      </c>
      <c r="I8" s="257">
        <v>6</v>
      </c>
      <c r="J8" s="257">
        <v>6</v>
      </c>
      <c r="K8" s="257">
        <v>7</v>
      </c>
      <c r="L8" s="147">
        <v>4.1855693848866463E-2</v>
      </c>
      <c r="M8" s="257">
        <v>4</v>
      </c>
      <c r="N8" s="257">
        <v>4</v>
      </c>
      <c r="O8" s="257">
        <v>5</v>
      </c>
      <c r="P8" s="147">
        <v>3.9674238467449253E-2</v>
      </c>
      <c r="Q8" s="257">
        <v>3</v>
      </c>
      <c r="R8" s="257">
        <v>3</v>
      </c>
      <c r="S8" s="257">
        <v>3</v>
      </c>
      <c r="T8" s="147">
        <v>4.1402341002213613E-2</v>
      </c>
      <c r="U8" s="257">
        <v>3</v>
      </c>
      <c r="V8" s="257">
        <v>3</v>
      </c>
      <c r="W8" s="257">
        <v>3</v>
      </c>
      <c r="X8" s="97">
        <v>-3.7080922205888212E-2</v>
      </c>
      <c r="Y8" s="97">
        <v>-1.0831330339184597E-2</v>
      </c>
    </row>
    <row r="9" spans="1:25" ht="28.35" customHeight="1">
      <c r="A9" s="76" t="s">
        <v>7</v>
      </c>
      <c r="B9" s="343"/>
      <c r="C9" s="96" t="s">
        <v>552</v>
      </c>
      <c r="D9" s="147">
        <v>6.857267260921221E-2</v>
      </c>
      <c r="E9" s="257">
        <v>8</v>
      </c>
      <c r="F9" s="257">
        <v>10</v>
      </c>
      <c r="G9" s="257">
        <v>14</v>
      </c>
      <c r="H9" s="147">
        <v>6.2999685362465946E-2</v>
      </c>
      <c r="I9" s="257">
        <v>8</v>
      </c>
      <c r="J9" s="257">
        <v>10</v>
      </c>
      <c r="K9" s="257">
        <v>14</v>
      </c>
      <c r="L9" s="147">
        <v>6.4939606602204922E-2</v>
      </c>
      <c r="M9" s="257">
        <v>8</v>
      </c>
      <c r="N9" s="257">
        <v>10</v>
      </c>
      <c r="O9" s="257">
        <v>14</v>
      </c>
      <c r="P9" s="147">
        <v>6.5881766799125566E-2</v>
      </c>
      <c r="Q9" s="257">
        <v>8</v>
      </c>
      <c r="R9" s="257">
        <v>10</v>
      </c>
      <c r="S9" s="257">
        <v>14</v>
      </c>
      <c r="T9" s="147">
        <v>6.5062475228904473E-2</v>
      </c>
      <c r="U9" s="257">
        <v>8</v>
      </c>
      <c r="V9" s="257">
        <v>10</v>
      </c>
      <c r="W9" s="257">
        <v>14</v>
      </c>
      <c r="X9" s="97">
        <v>3.079255441638673E-2</v>
      </c>
      <c r="Y9" s="97">
        <v>1.8920445184122947E-3</v>
      </c>
    </row>
    <row r="10" spans="1:25" ht="28.35" customHeight="1">
      <c r="A10" s="76" t="s">
        <v>8</v>
      </c>
      <c r="B10" s="343"/>
      <c r="C10" s="96" t="s">
        <v>553</v>
      </c>
      <c r="D10" s="147">
        <v>3.7299637303217906E-2</v>
      </c>
      <c r="E10" s="257">
        <v>2</v>
      </c>
      <c r="F10" s="257">
        <v>2</v>
      </c>
      <c r="G10" s="257">
        <v>2</v>
      </c>
      <c r="H10" s="147">
        <v>3.5912023055545569E-2</v>
      </c>
      <c r="I10" s="257">
        <v>2</v>
      </c>
      <c r="J10" s="257">
        <v>2</v>
      </c>
      <c r="K10" s="257">
        <v>2</v>
      </c>
      <c r="L10" s="147">
        <v>3.9320054387621303E-2</v>
      </c>
      <c r="M10" s="257">
        <v>3</v>
      </c>
      <c r="N10" s="257">
        <v>3</v>
      </c>
      <c r="O10" s="257">
        <v>3</v>
      </c>
      <c r="P10" s="147">
        <v>3.9470868248274969E-2</v>
      </c>
      <c r="Q10" s="257">
        <v>2</v>
      </c>
      <c r="R10" s="257">
        <v>2</v>
      </c>
      <c r="S10" s="257">
        <v>2</v>
      </c>
      <c r="T10" s="147">
        <v>3.7722927307856778E-2</v>
      </c>
      <c r="U10" s="257">
        <v>1</v>
      </c>
      <c r="V10" s="257">
        <v>1</v>
      </c>
      <c r="W10" s="257">
        <v>1</v>
      </c>
      <c r="X10" s="97">
        <v>9.489945266532307E-2</v>
      </c>
      <c r="Y10" s="97">
        <v>-4.0618638621907177E-2</v>
      </c>
    </row>
    <row r="11" spans="1:25" ht="28.35" customHeight="1">
      <c r="A11" s="76" t="s">
        <v>9</v>
      </c>
      <c r="B11" s="343"/>
      <c r="C11" s="96" t="s">
        <v>554</v>
      </c>
      <c r="D11" s="147">
        <v>4.612240556569696E-2</v>
      </c>
      <c r="E11" s="257">
        <v>6</v>
      </c>
      <c r="F11" s="257">
        <v>6</v>
      </c>
      <c r="G11" s="257">
        <v>7</v>
      </c>
      <c r="H11" s="147">
        <v>4.3089585840180716E-2</v>
      </c>
      <c r="I11" s="257">
        <v>5</v>
      </c>
      <c r="J11" s="257">
        <v>5</v>
      </c>
      <c r="K11" s="257">
        <v>6</v>
      </c>
      <c r="L11" s="147">
        <v>4.5217242248642472E-2</v>
      </c>
      <c r="M11" s="257">
        <v>5</v>
      </c>
      <c r="N11" s="257">
        <v>5</v>
      </c>
      <c r="O11" s="257">
        <v>6</v>
      </c>
      <c r="P11" s="147">
        <v>4.5869292757975827E-2</v>
      </c>
      <c r="Q11" s="257">
        <v>6</v>
      </c>
      <c r="R11" s="257">
        <v>6</v>
      </c>
      <c r="S11" s="257">
        <v>8</v>
      </c>
      <c r="T11" s="147">
        <v>5.0138688243547218E-2</v>
      </c>
      <c r="U11" s="257">
        <v>6</v>
      </c>
      <c r="V11" s="257">
        <v>6</v>
      </c>
      <c r="W11" s="257">
        <v>8</v>
      </c>
      <c r="X11" s="97">
        <v>4.9377508903270417E-2</v>
      </c>
      <c r="Y11" s="97">
        <v>0.10884002982407659</v>
      </c>
    </row>
    <row r="12" spans="1:25" ht="28.35" customHeight="1">
      <c r="A12" s="76" t="s">
        <v>10</v>
      </c>
      <c r="B12" s="343"/>
      <c r="C12" s="96" t="s">
        <v>555</v>
      </c>
      <c r="D12" s="147">
        <v>6.3464813956957175E-2</v>
      </c>
      <c r="E12" s="257">
        <v>7</v>
      </c>
      <c r="F12" s="257">
        <v>9</v>
      </c>
      <c r="G12" s="257">
        <v>13</v>
      </c>
      <c r="H12" s="147">
        <v>5.8670348503399694E-2</v>
      </c>
      <c r="I12" s="257">
        <v>7</v>
      </c>
      <c r="J12" s="257">
        <v>9</v>
      </c>
      <c r="K12" s="257">
        <v>13</v>
      </c>
      <c r="L12" s="147">
        <v>5.7292989501542164E-2</v>
      </c>
      <c r="M12" s="257">
        <v>7</v>
      </c>
      <c r="N12" s="257">
        <v>8</v>
      </c>
      <c r="O12" s="257">
        <v>12</v>
      </c>
      <c r="P12" s="147">
        <v>5.8225953123217218E-2</v>
      </c>
      <c r="Q12" s="257">
        <v>7</v>
      </c>
      <c r="R12" s="257">
        <v>9</v>
      </c>
      <c r="S12" s="257">
        <v>13</v>
      </c>
      <c r="T12" s="147">
        <v>5.7187450800856979E-2</v>
      </c>
      <c r="U12" s="257">
        <v>7</v>
      </c>
      <c r="V12" s="257">
        <v>8</v>
      </c>
      <c r="W12" s="257">
        <v>12</v>
      </c>
      <c r="X12" s="97">
        <v>-2.3476236923626215E-2</v>
      </c>
      <c r="Y12" s="97">
        <v>-1.8420875154776528E-3</v>
      </c>
    </row>
    <row r="13" spans="1:25" ht="28.35" customHeight="1">
      <c r="A13" s="76" t="s">
        <v>11</v>
      </c>
      <c r="B13" s="343"/>
      <c r="C13" s="96" t="s">
        <v>556</v>
      </c>
      <c r="D13" s="147">
        <v>4.1620993740287937E-2</v>
      </c>
      <c r="E13" s="257">
        <v>5</v>
      </c>
      <c r="F13" s="257">
        <v>5</v>
      </c>
      <c r="G13" s="257">
        <v>5</v>
      </c>
      <c r="H13" s="147">
        <v>4.1925990236481893E-2</v>
      </c>
      <c r="I13" s="257">
        <v>4</v>
      </c>
      <c r="J13" s="257">
        <v>4</v>
      </c>
      <c r="K13" s="257">
        <v>4</v>
      </c>
      <c r="L13" s="147">
        <v>4.5398880236618963E-2</v>
      </c>
      <c r="M13" s="257">
        <v>6</v>
      </c>
      <c r="N13" s="257">
        <v>6</v>
      </c>
      <c r="O13" s="257">
        <v>7</v>
      </c>
      <c r="P13" s="147">
        <v>4.3086615270762164E-2</v>
      </c>
      <c r="Q13" s="257">
        <v>5</v>
      </c>
      <c r="R13" s="257">
        <v>5</v>
      </c>
      <c r="S13" s="257">
        <v>6</v>
      </c>
      <c r="T13" s="147">
        <v>4.6252365796883736E-2</v>
      </c>
      <c r="U13" s="257">
        <v>5</v>
      </c>
      <c r="V13" s="257">
        <v>5</v>
      </c>
      <c r="W13" s="257">
        <v>7</v>
      </c>
      <c r="X13" s="97">
        <v>8.2833821706973954E-2</v>
      </c>
      <c r="Y13" s="97">
        <v>1.8799705098813124E-2</v>
      </c>
    </row>
    <row r="14" spans="1:25" ht="28.35" customHeight="1">
      <c r="A14" s="76" t="s">
        <v>13</v>
      </c>
      <c r="B14" s="343"/>
      <c r="C14" s="96" t="s">
        <v>557</v>
      </c>
      <c r="D14" s="147">
        <v>4.0717115937874741E-2</v>
      </c>
      <c r="E14" s="257">
        <v>4</v>
      </c>
      <c r="F14" s="257">
        <v>4</v>
      </c>
      <c r="G14" s="257">
        <v>4</v>
      </c>
      <c r="H14" s="147">
        <v>3.9342734253807812E-2</v>
      </c>
      <c r="I14" s="257">
        <v>3</v>
      </c>
      <c r="J14" s="257">
        <v>3</v>
      </c>
      <c r="K14" s="257">
        <v>3</v>
      </c>
      <c r="L14" s="147">
        <v>3.8754752977709979E-2</v>
      </c>
      <c r="M14" s="257">
        <v>2</v>
      </c>
      <c r="N14" s="257">
        <v>2</v>
      </c>
      <c r="O14" s="257">
        <v>2</v>
      </c>
      <c r="P14" s="147">
        <v>3.8686050902252453E-2</v>
      </c>
      <c r="Q14" s="257">
        <v>1</v>
      </c>
      <c r="R14" s="257">
        <v>1</v>
      </c>
      <c r="S14" s="257">
        <v>1</v>
      </c>
      <c r="T14" s="147">
        <v>4.2108209409722673E-2</v>
      </c>
      <c r="U14" s="257">
        <v>4</v>
      </c>
      <c r="V14" s="257">
        <v>4</v>
      </c>
      <c r="W14" s="257">
        <v>4</v>
      </c>
      <c r="X14" s="97">
        <v>-1.4945104534541231E-2</v>
      </c>
      <c r="Y14" s="97">
        <v>8.653019757193281E-2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3.7817931789974196E-2</v>
      </c>
      <c r="E15" s="258">
        <v>3</v>
      </c>
      <c r="F15" s="258">
        <v>3</v>
      </c>
      <c r="G15" s="258">
        <v>3</v>
      </c>
      <c r="H15" s="148">
        <v>3.5828466546269887E-2</v>
      </c>
      <c r="I15" s="258">
        <v>1</v>
      </c>
      <c r="J15" s="258">
        <v>1</v>
      </c>
      <c r="K15" s="258">
        <v>1</v>
      </c>
      <c r="L15" s="148">
        <v>3.7791472192739789E-2</v>
      </c>
      <c r="M15" s="258">
        <v>1</v>
      </c>
      <c r="N15" s="258">
        <v>1</v>
      </c>
      <c r="O15" s="258">
        <v>1</v>
      </c>
      <c r="P15" s="148">
        <v>4.0406573097119577E-2</v>
      </c>
      <c r="Q15" s="258">
        <v>4</v>
      </c>
      <c r="R15" s="258">
        <v>4</v>
      </c>
      <c r="S15" s="258">
        <v>4</v>
      </c>
      <c r="T15" s="148">
        <v>3.9077915467727382E-2</v>
      </c>
      <c r="U15" s="258">
        <v>2</v>
      </c>
      <c r="V15" s="258">
        <v>2</v>
      </c>
      <c r="W15" s="258">
        <v>2</v>
      </c>
      <c r="X15" s="99">
        <v>5.4788994218740061E-2</v>
      </c>
      <c r="Y15" s="99">
        <v>3.4040570540004866E-2</v>
      </c>
    </row>
    <row r="16" spans="1:25" ht="28.35" customHeight="1" thickTop="1">
      <c r="A16" s="76" t="s">
        <v>3</v>
      </c>
      <c r="C16" s="100" t="s">
        <v>559</v>
      </c>
      <c r="D16" s="149">
        <v>5.4536756627439335E-2</v>
      </c>
      <c r="E16" s="259"/>
      <c r="F16" s="260">
        <v>8</v>
      </c>
      <c r="G16" s="260">
        <v>11</v>
      </c>
      <c r="H16" s="149">
        <v>5.6950313403797317E-2</v>
      </c>
      <c r="I16" s="259"/>
      <c r="J16" s="260">
        <v>8</v>
      </c>
      <c r="K16" s="260">
        <v>12</v>
      </c>
      <c r="L16" s="149">
        <v>5.535348185120003E-2</v>
      </c>
      <c r="M16" s="259"/>
      <c r="N16" s="260">
        <v>7</v>
      </c>
      <c r="O16" s="260">
        <v>11</v>
      </c>
      <c r="P16" s="149">
        <v>5.111564988026826E-2</v>
      </c>
      <c r="Q16" s="259"/>
      <c r="R16" s="260">
        <v>7</v>
      </c>
      <c r="S16" s="260">
        <v>11</v>
      </c>
      <c r="T16" s="149">
        <v>5.3357382409855068E-2</v>
      </c>
      <c r="U16" s="259"/>
      <c r="V16" s="260">
        <v>7</v>
      </c>
      <c r="W16" s="260">
        <v>10</v>
      </c>
      <c r="X16" s="101">
        <v>-2.8039030115167285E-2</v>
      </c>
      <c r="Y16" s="101">
        <v>-3.6060955419404905E-2</v>
      </c>
    </row>
    <row r="17" spans="1:25" ht="28.35" customHeight="1">
      <c r="A17" s="76" t="s">
        <v>12</v>
      </c>
      <c r="C17" s="96" t="s">
        <v>560</v>
      </c>
      <c r="D17" s="147">
        <v>4.912812737062721E-2</v>
      </c>
      <c r="E17" s="261"/>
      <c r="F17" s="257">
        <v>7</v>
      </c>
      <c r="G17" s="257">
        <v>8</v>
      </c>
      <c r="H17" s="147">
        <v>5.0804398463243361E-2</v>
      </c>
      <c r="I17" s="261"/>
      <c r="J17" s="257">
        <v>7</v>
      </c>
      <c r="K17" s="257">
        <v>11</v>
      </c>
      <c r="L17" s="147">
        <v>5.935823578789419E-2</v>
      </c>
      <c r="M17" s="261"/>
      <c r="N17" s="257">
        <v>9</v>
      </c>
      <c r="O17" s="257">
        <v>13</v>
      </c>
      <c r="P17" s="147">
        <v>5.7086289846323995E-2</v>
      </c>
      <c r="Q17" s="261"/>
      <c r="R17" s="257">
        <v>8</v>
      </c>
      <c r="S17" s="257">
        <v>12</v>
      </c>
      <c r="T17" s="147">
        <v>6.3409387839425846E-2</v>
      </c>
      <c r="U17" s="261"/>
      <c r="V17" s="257">
        <v>9</v>
      </c>
      <c r="W17" s="257">
        <v>13</v>
      </c>
      <c r="X17" s="97">
        <v>0.1683680465351729</v>
      </c>
      <c r="Y17" s="97">
        <v>6.8249199083471934E-2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4.9469393512167947E-2</v>
      </c>
      <c r="E20" s="259"/>
      <c r="F20" s="260">
        <v>2</v>
      </c>
      <c r="G20" s="260">
        <v>9</v>
      </c>
      <c r="H20" s="149">
        <v>4.7765122245280803E-2</v>
      </c>
      <c r="I20" s="259"/>
      <c r="J20" s="260">
        <v>2</v>
      </c>
      <c r="K20" s="260">
        <v>9</v>
      </c>
      <c r="L20" s="149">
        <v>4.6041389703560719E-2</v>
      </c>
      <c r="M20" s="259"/>
      <c r="N20" s="260">
        <v>2</v>
      </c>
      <c r="O20" s="260">
        <v>8</v>
      </c>
      <c r="P20" s="149">
        <v>4.4303348643388009E-2</v>
      </c>
      <c r="Q20" s="259"/>
      <c r="R20" s="260">
        <v>2</v>
      </c>
      <c r="S20" s="260">
        <v>7</v>
      </c>
      <c r="T20" s="149">
        <v>4.2781830532523157E-2</v>
      </c>
      <c r="U20" s="259"/>
      <c r="V20" s="260">
        <v>2</v>
      </c>
      <c r="W20" s="260">
        <v>6</v>
      </c>
      <c r="X20" s="101">
        <v>-3.6087681988302478E-2</v>
      </c>
      <c r="Y20" s="101">
        <v>-7.0796281172752606E-2</v>
      </c>
    </row>
    <row r="21" spans="1:25" ht="28.35" customHeight="1">
      <c r="A21" s="76" t="s">
        <v>14</v>
      </c>
      <c r="C21" s="96" t="s">
        <v>562</v>
      </c>
      <c r="D21" s="147">
        <v>5.7308038093902641E-2</v>
      </c>
      <c r="E21" s="261"/>
      <c r="F21" s="257">
        <v>3</v>
      </c>
      <c r="G21" s="257">
        <v>12</v>
      </c>
      <c r="H21" s="147">
        <v>4.9266946513182856E-2</v>
      </c>
      <c r="I21" s="261"/>
      <c r="J21" s="257">
        <v>3</v>
      </c>
      <c r="K21" s="257">
        <v>10</v>
      </c>
      <c r="L21" s="147">
        <v>5.3825148046407048E-2</v>
      </c>
      <c r="M21" s="261"/>
      <c r="N21" s="257">
        <v>3</v>
      </c>
      <c r="O21" s="257">
        <v>10</v>
      </c>
      <c r="P21" s="147">
        <v>5.0412462313019019E-2</v>
      </c>
      <c r="Q21" s="261"/>
      <c r="R21" s="257">
        <v>3</v>
      </c>
      <c r="S21" s="257">
        <v>10</v>
      </c>
      <c r="T21" s="147">
        <v>5.1893571467928175E-2</v>
      </c>
      <c r="U21" s="261"/>
      <c r="V21" s="257">
        <v>3</v>
      </c>
      <c r="W21" s="257">
        <v>9</v>
      </c>
      <c r="X21" s="97">
        <v>9.2520479871926131E-2</v>
      </c>
      <c r="Y21" s="97">
        <v>-3.5886135915752737E-2</v>
      </c>
    </row>
    <row r="22" spans="1:25" ht="28.35" customHeight="1">
      <c r="A22" s="76" t="s">
        <v>15</v>
      </c>
      <c r="C22" s="96" t="s">
        <v>563</v>
      </c>
      <c r="D22" s="147">
        <v>4.3374995836123253E-2</v>
      </c>
      <c r="E22" s="261"/>
      <c r="F22" s="257">
        <v>1</v>
      </c>
      <c r="G22" s="257">
        <v>6</v>
      </c>
      <c r="H22" s="147">
        <v>4.2142078577464055E-2</v>
      </c>
      <c r="I22" s="261"/>
      <c r="J22" s="257">
        <v>1</v>
      </c>
      <c r="K22" s="257">
        <v>5</v>
      </c>
      <c r="L22" s="147">
        <v>4.1740330530313133E-2</v>
      </c>
      <c r="M22" s="261"/>
      <c r="N22" s="257">
        <v>1</v>
      </c>
      <c r="O22" s="257">
        <v>4</v>
      </c>
      <c r="P22" s="147">
        <v>4.0731366102783099E-2</v>
      </c>
      <c r="Q22" s="261"/>
      <c r="R22" s="257">
        <v>1</v>
      </c>
      <c r="S22" s="257">
        <v>5</v>
      </c>
      <c r="T22" s="147">
        <v>4.2162361309965625E-2</v>
      </c>
      <c r="U22" s="261"/>
      <c r="V22" s="257">
        <v>1</v>
      </c>
      <c r="W22" s="257">
        <v>5</v>
      </c>
      <c r="X22" s="97">
        <v>-9.5331806287732856E-3</v>
      </c>
      <c r="Y22" s="97">
        <v>1.0110863385377478E-2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4.9851329798830536E-2</v>
      </c>
      <c r="E25" s="259"/>
      <c r="F25" s="259"/>
      <c r="G25" s="260">
        <v>10</v>
      </c>
      <c r="H25" s="149">
        <v>4.7538783802499381E-2</v>
      </c>
      <c r="I25" s="259"/>
      <c r="J25" s="259"/>
      <c r="K25" s="260">
        <v>8</v>
      </c>
      <c r="L25" s="149">
        <v>5.1934736384591867E-2</v>
      </c>
      <c r="M25" s="259"/>
      <c r="N25" s="259"/>
      <c r="O25" s="260">
        <v>9</v>
      </c>
      <c r="P25" s="149">
        <v>4.8952423682635297E-2</v>
      </c>
      <c r="Q25" s="259"/>
      <c r="R25" s="259"/>
      <c r="S25" s="260">
        <v>9</v>
      </c>
      <c r="T25" s="149">
        <v>5.7080682842589284E-2</v>
      </c>
      <c r="U25" s="259"/>
      <c r="V25" s="259"/>
      <c r="W25" s="260">
        <v>11</v>
      </c>
      <c r="X25" s="101">
        <v>9.2470867583730021E-2</v>
      </c>
      <c r="Y25" s="101">
        <v>9.9084867205066374E-2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4.981718283278052E-2</v>
      </c>
      <c r="E28" s="265"/>
      <c r="F28" s="265"/>
      <c r="G28" s="265"/>
      <c r="H28" s="149">
        <v>4.7538010464234684E-2</v>
      </c>
      <c r="I28" s="265"/>
      <c r="J28" s="265"/>
      <c r="K28" s="265"/>
      <c r="L28" s="149">
        <v>5.0457520859583466E-2</v>
      </c>
      <c r="M28" s="265"/>
      <c r="N28" s="265"/>
      <c r="O28" s="265"/>
      <c r="P28" s="149">
        <v>4.8216593297853862E-2</v>
      </c>
      <c r="Q28" s="265"/>
      <c r="R28" s="265"/>
      <c r="S28" s="265"/>
      <c r="T28" s="149">
        <v>5.2992825334198419E-2</v>
      </c>
      <c r="U28" s="265"/>
      <c r="V28" s="265"/>
      <c r="W28" s="265"/>
      <c r="X28" s="105">
        <v>6.141423182918615E-2</v>
      </c>
      <c r="Y28" s="105">
        <v>5.0246314749992749E-2</v>
      </c>
    </row>
    <row r="29" spans="1:25" ht="28.35" customHeight="1">
      <c r="C29" s="96" t="s">
        <v>28</v>
      </c>
      <c r="D29" s="147">
        <v>4.7625266468162085E-2</v>
      </c>
      <c r="E29" s="266"/>
      <c r="F29" s="266"/>
      <c r="G29" s="266"/>
      <c r="H29" s="147">
        <v>4.5503146488785187E-2</v>
      </c>
      <c r="I29" s="266"/>
      <c r="J29" s="266"/>
      <c r="K29" s="266"/>
      <c r="L29" s="147">
        <v>4.5720134970089837E-2</v>
      </c>
      <c r="M29" s="266"/>
      <c r="N29" s="266"/>
      <c r="O29" s="266"/>
      <c r="P29" s="147">
        <v>4.5086320700681914E-2</v>
      </c>
      <c r="Q29" s="266"/>
      <c r="R29" s="266"/>
      <c r="S29" s="266"/>
      <c r="T29" s="147">
        <v>4.8195527020215477E-2</v>
      </c>
      <c r="U29" s="266"/>
      <c r="V29" s="266"/>
      <c r="W29" s="266"/>
      <c r="X29" s="106">
        <v>4.7686478419273204E-3</v>
      </c>
      <c r="Y29" s="106">
        <v>5.4142273458839263E-2</v>
      </c>
    </row>
    <row r="30" spans="1:25" ht="28.35" customHeight="1">
      <c r="C30" s="96" t="s">
        <v>29</v>
      </c>
      <c r="D30" s="147">
        <v>4.1169054839081343E-2</v>
      </c>
      <c r="E30" s="266"/>
      <c r="F30" s="266"/>
      <c r="G30" s="266"/>
      <c r="H30" s="147">
        <v>4.2507788038331301E-2</v>
      </c>
      <c r="I30" s="266"/>
      <c r="J30" s="266"/>
      <c r="K30" s="266"/>
      <c r="L30" s="147">
        <v>4.3536468048754468E-2</v>
      </c>
      <c r="M30" s="266"/>
      <c r="N30" s="266"/>
      <c r="O30" s="266"/>
      <c r="P30" s="147">
        <v>4.1746594183940874E-2</v>
      </c>
      <c r="Q30" s="266"/>
      <c r="R30" s="266"/>
      <c r="S30" s="266"/>
      <c r="T30" s="147">
        <v>4.4180287603303205E-2</v>
      </c>
      <c r="U30" s="266"/>
      <c r="V30" s="266"/>
      <c r="W30" s="266"/>
      <c r="X30" s="106">
        <v>2.4199800975189589E-2</v>
      </c>
      <c r="Y30" s="106">
        <v>1.4788052026355247E-2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33" priority="1" operator="notEqual">
      <formula>""" """</formula>
    </cfRule>
    <cfRule type="cellIs" dxfId="32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1.42578125" style="109" bestFit="1" customWidth="1"/>
    <col min="5" max="7" width="7.7109375" style="86" customWidth="1"/>
    <col min="8" max="8" width="11.42578125" style="109" bestFit="1" customWidth="1"/>
    <col min="9" max="11" width="7.7109375" style="86" customWidth="1"/>
    <col min="12" max="12" width="11.5703125" style="109" bestFit="1" customWidth="1"/>
    <col min="13" max="15" width="7.7109375" style="86" customWidth="1"/>
    <col min="16" max="16" width="11.5703125" style="109" bestFit="1" customWidth="1"/>
    <col min="17" max="19" width="7.7109375" style="86" customWidth="1"/>
    <col min="20" max="20" width="11.5703125" style="109" bestFit="1" customWidth="1"/>
    <col min="21" max="23" width="7.7109375" style="85" customWidth="1"/>
    <col min="24" max="24" width="9.85546875" style="82" bestFit="1" customWidth="1"/>
    <col min="25" max="25" width="9.42578125" style="82" bestFit="1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577</v>
      </c>
    </row>
    <row r="3" spans="1:25" ht="15.75">
      <c r="A3" s="84" t="s">
        <v>104</v>
      </c>
    </row>
    <row r="4" spans="1:25" ht="15.75">
      <c r="A4" s="87" t="s">
        <v>86</v>
      </c>
      <c r="B4" s="349" t="s">
        <v>577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260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462.22170590668333</v>
      </c>
      <c r="E8" s="257">
        <v>4</v>
      </c>
      <c r="F8" s="257">
        <v>4</v>
      </c>
      <c r="G8" s="257">
        <v>5</v>
      </c>
      <c r="H8" s="137">
        <v>589.45839976473815</v>
      </c>
      <c r="I8" s="257">
        <v>7</v>
      </c>
      <c r="J8" s="257">
        <v>8</v>
      </c>
      <c r="K8" s="257">
        <v>10</v>
      </c>
      <c r="L8" s="137">
        <v>571.2107037544414</v>
      </c>
      <c r="M8" s="257">
        <v>5</v>
      </c>
      <c r="N8" s="257">
        <v>5</v>
      </c>
      <c r="O8" s="257">
        <v>7</v>
      </c>
      <c r="P8" s="137">
        <v>563.70197060199507</v>
      </c>
      <c r="Q8" s="257">
        <v>6</v>
      </c>
      <c r="R8" s="257">
        <v>6</v>
      </c>
      <c r="S8" s="257">
        <v>7</v>
      </c>
      <c r="T8" s="137">
        <v>588.78944973354726</v>
      </c>
      <c r="U8" s="257">
        <v>6</v>
      </c>
      <c r="V8" s="257">
        <v>6</v>
      </c>
      <c r="W8" s="257">
        <v>8</v>
      </c>
      <c r="X8" s="97">
        <v>-3.0956715550375824E-2</v>
      </c>
      <c r="Y8" s="97">
        <v>3.0774538823528097E-2</v>
      </c>
    </row>
    <row r="9" spans="1:25" ht="28.35" customHeight="1">
      <c r="A9" s="76" t="s">
        <v>7</v>
      </c>
      <c r="B9" s="343"/>
      <c r="C9" s="96" t="s">
        <v>552</v>
      </c>
      <c r="D9" s="137">
        <v>757.63981583057432</v>
      </c>
      <c r="E9" s="257">
        <v>8</v>
      </c>
      <c r="F9" s="257">
        <v>10</v>
      </c>
      <c r="G9" s="257">
        <v>12</v>
      </c>
      <c r="H9" s="137">
        <v>678.86315678214635</v>
      </c>
      <c r="I9" s="257">
        <v>8</v>
      </c>
      <c r="J9" s="257">
        <v>10</v>
      </c>
      <c r="K9" s="257">
        <v>12</v>
      </c>
      <c r="L9" s="137">
        <v>698.90457934068002</v>
      </c>
      <c r="M9" s="257">
        <v>8</v>
      </c>
      <c r="N9" s="257">
        <v>9</v>
      </c>
      <c r="O9" s="257">
        <v>11</v>
      </c>
      <c r="P9" s="137">
        <v>661.96722704701813</v>
      </c>
      <c r="Q9" s="257">
        <v>8</v>
      </c>
      <c r="R9" s="257">
        <v>10</v>
      </c>
      <c r="S9" s="257">
        <v>12</v>
      </c>
      <c r="T9" s="137">
        <v>631.54048498739871</v>
      </c>
      <c r="U9" s="257">
        <v>7</v>
      </c>
      <c r="V9" s="257">
        <v>7</v>
      </c>
      <c r="W9" s="257">
        <v>9</v>
      </c>
      <c r="X9" s="97">
        <v>2.9522036007273211E-2</v>
      </c>
      <c r="Y9" s="97">
        <v>-9.6385252500176821E-2</v>
      </c>
    </row>
    <row r="10" spans="1:25" ht="28.35" customHeight="1">
      <c r="A10" s="76" t="s">
        <v>8</v>
      </c>
      <c r="B10" s="343"/>
      <c r="C10" s="96" t="s">
        <v>553</v>
      </c>
      <c r="D10" s="137">
        <v>270.88575277865868</v>
      </c>
      <c r="E10" s="257">
        <v>2</v>
      </c>
      <c r="F10" s="257">
        <v>2</v>
      </c>
      <c r="G10" s="257">
        <v>2</v>
      </c>
      <c r="H10" s="137">
        <v>274.82822378096728</v>
      </c>
      <c r="I10" s="257">
        <v>2</v>
      </c>
      <c r="J10" s="257">
        <v>2</v>
      </c>
      <c r="K10" s="257">
        <v>2</v>
      </c>
      <c r="L10" s="137">
        <v>273.97445744664032</v>
      </c>
      <c r="M10" s="257">
        <v>2</v>
      </c>
      <c r="N10" s="257">
        <v>2</v>
      </c>
      <c r="O10" s="257">
        <v>2</v>
      </c>
      <c r="P10" s="137">
        <v>304.49092979024283</v>
      </c>
      <c r="Q10" s="257">
        <v>2</v>
      </c>
      <c r="R10" s="257">
        <v>2</v>
      </c>
      <c r="S10" s="257">
        <v>2</v>
      </c>
      <c r="T10" s="137">
        <v>292.69879548262151</v>
      </c>
      <c r="U10" s="257">
        <v>2</v>
      </c>
      <c r="V10" s="257">
        <v>2</v>
      </c>
      <c r="W10" s="257">
        <v>2</v>
      </c>
      <c r="X10" s="97">
        <v>-3.1065453270454624E-3</v>
      </c>
      <c r="Y10" s="97">
        <v>6.834337116856215E-2</v>
      </c>
    </row>
    <row r="11" spans="1:25" ht="28.35" customHeight="1">
      <c r="A11" s="76" t="s">
        <v>9</v>
      </c>
      <c r="B11" s="343"/>
      <c r="C11" s="96" t="s">
        <v>554</v>
      </c>
      <c r="D11" s="137">
        <v>362.31825066139862</v>
      </c>
      <c r="E11" s="257">
        <v>3</v>
      </c>
      <c r="F11" s="257">
        <v>3</v>
      </c>
      <c r="G11" s="257">
        <v>3</v>
      </c>
      <c r="H11" s="137">
        <v>363.23369574651855</v>
      </c>
      <c r="I11" s="257">
        <v>3</v>
      </c>
      <c r="J11" s="257">
        <v>3</v>
      </c>
      <c r="K11" s="257">
        <v>3</v>
      </c>
      <c r="L11" s="137">
        <v>347.80854259141438</v>
      </c>
      <c r="M11" s="257">
        <v>3</v>
      </c>
      <c r="N11" s="257">
        <v>3</v>
      </c>
      <c r="O11" s="257">
        <v>3</v>
      </c>
      <c r="P11" s="137">
        <v>387.70171996202049</v>
      </c>
      <c r="Q11" s="257">
        <v>3</v>
      </c>
      <c r="R11" s="257">
        <v>3</v>
      </c>
      <c r="S11" s="257">
        <v>4</v>
      </c>
      <c r="T11" s="137">
        <v>374.1382721887552</v>
      </c>
      <c r="U11" s="257">
        <v>3</v>
      </c>
      <c r="V11" s="257">
        <v>3</v>
      </c>
      <c r="W11" s="257">
        <v>3</v>
      </c>
      <c r="X11" s="97">
        <v>-4.2466195553257702E-2</v>
      </c>
      <c r="Y11" s="97">
        <v>7.5701790994453733E-2</v>
      </c>
    </row>
    <row r="12" spans="1:25" ht="28.35" customHeight="1">
      <c r="A12" s="76" t="s">
        <v>10</v>
      </c>
      <c r="B12" s="343"/>
      <c r="C12" s="96" t="s">
        <v>555</v>
      </c>
      <c r="D12" s="137">
        <v>626.15611116600394</v>
      </c>
      <c r="E12" s="257">
        <v>7</v>
      </c>
      <c r="F12" s="257">
        <v>9</v>
      </c>
      <c r="G12" s="257">
        <v>11</v>
      </c>
      <c r="H12" s="137">
        <v>453.2663898916569</v>
      </c>
      <c r="I12" s="257">
        <v>4</v>
      </c>
      <c r="J12" s="257">
        <v>4</v>
      </c>
      <c r="K12" s="257">
        <v>5</v>
      </c>
      <c r="L12" s="137">
        <v>619.48698663639971</v>
      </c>
      <c r="M12" s="257">
        <v>7</v>
      </c>
      <c r="N12" s="257">
        <v>8</v>
      </c>
      <c r="O12" s="257">
        <v>10</v>
      </c>
      <c r="P12" s="137">
        <v>548.63372634545851</v>
      </c>
      <c r="Q12" s="257">
        <v>5</v>
      </c>
      <c r="R12" s="257">
        <v>5</v>
      </c>
      <c r="S12" s="257">
        <v>6</v>
      </c>
      <c r="T12" s="137">
        <v>528.90191787503636</v>
      </c>
      <c r="U12" s="257">
        <v>4</v>
      </c>
      <c r="V12" s="257">
        <v>4</v>
      </c>
      <c r="W12" s="257">
        <v>5</v>
      </c>
      <c r="X12" s="97">
        <v>0.36671723395258593</v>
      </c>
      <c r="Y12" s="97">
        <v>-0.14622594294225444</v>
      </c>
    </row>
    <row r="13" spans="1:25" ht="28.35" customHeight="1">
      <c r="A13" s="76" t="s">
        <v>11</v>
      </c>
      <c r="B13" s="343"/>
      <c r="C13" s="96" t="s">
        <v>556</v>
      </c>
      <c r="D13" s="137">
        <v>531.49976418352855</v>
      </c>
      <c r="E13" s="257">
        <v>6</v>
      </c>
      <c r="F13" s="257">
        <v>7</v>
      </c>
      <c r="G13" s="257">
        <v>8</v>
      </c>
      <c r="H13" s="137">
        <v>524.15570373601395</v>
      </c>
      <c r="I13" s="257">
        <v>6</v>
      </c>
      <c r="J13" s="257">
        <v>7</v>
      </c>
      <c r="K13" s="257">
        <v>8</v>
      </c>
      <c r="L13" s="137">
        <v>583.04129046653156</v>
      </c>
      <c r="M13" s="257">
        <v>6</v>
      </c>
      <c r="N13" s="257">
        <v>6</v>
      </c>
      <c r="O13" s="257">
        <v>8</v>
      </c>
      <c r="P13" s="137">
        <v>637.81854912765527</v>
      </c>
      <c r="Q13" s="257">
        <v>7</v>
      </c>
      <c r="R13" s="257">
        <v>9</v>
      </c>
      <c r="S13" s="257">
        <v>11</v>
      </c>
      <c r="T13" s="137">
        <v>688.03220093423602</v>
      </c>
      <c r="U13" s="257">
        <v>8</v>
      </c>
      <c r="V13" s="257">
        <v>10</v>
      </c>
      <c r="W13" s="257">
        <v>12</v>
      </c>
      <c r="X13" s="97">
        <v>0.11234369159927104</v>
      </c>
      <c r="Y13" s="97">
        <v>0.18007457136302296</v>
      </c>
    </row>
    <row r="14" spans="1:25" ht="28.35" customHeight="1">
      <c r="A14" s="76" t="s">
        <v>13</v>
      </c>
      <c r="B14" s="343"/>
      <c r="C14" s="96" t="s">
        <v>557</v>
      </c>
      <c r="D14" s="137">
        <v>510.40511069845059</v>
      </c>
      <c r="E14" s="257">
        <v>5</v>
      </c>
      <c r="F14" s="257">
        <v>6</v>
      </c>
      <c r="G14" s="257">
        <v>7</v>
      </c>
      <c r="H14" s="137">
        <v>507.95399270769707</v>
      </c>
      <c r="I14" s="257">
        <v>5</v>
      </c>
      <c r="J14" s="257">
        <v>6</v>
      </c>
      <c r="K14" s="257">
        <v>7</v>
      </c>
      <c r="L14" s="137">
        <v>508.1984073022918</v>
      </c>
      <c r="M14" s="257">
        <v>4</v>
      </c>
      <c r="N14" s="257">
        <v>4</v>
      </c>
      <c r="O14" s="257">
        <v>5</v>
      </c>
      <c r="P14" s="137">
        <v>501.24630943570543</v>
      </c>
      <c r="Q14" s="257">
        <v>4</v>
      </c>
      <c r="R14" s="257">
        <v>4</v>
      </c>
      <c r="S14" s="257">
        <v>5</v>
      </c>
      <c r="T14" s="137">
        <v>573.64157941359394</v>
      </c>
      <c r="U14" s="257">
        <v>5</v>
      </c>
      <c r="V14" s="257">
        <v>5</v>
      </c>
      <c r="W14" s="257">
        <v>7</v>
      </c>
      <c r="X14" s="97">
        <v>4.8117466956387744E-4</v>
      </c>
      <c r="Y14" s="97">
        <v>0.12877484693173114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222.48164189355094</v>
      </c>
      <c r="E15" s="258">
        <v>1</v>
      </c>
      <c r="F15" s="258">
        <v>1</v>
      </c>
      <c r="G15" s="258">
        <v>1</v>
      </c>
      <c r="H15" s="138">
        <v>253.55344833639157</v>
      </c>
      <c r="I15" s="258">
        <v>1</v>
      </c>
      <c r="J15" s="258">
        <v>1</v>
      </c>
      <c r="K15" s="258">
        <v>1</v>
      </c>
      <c r="L15" s="138">
        <v>243.38271526255835</v>
      </c>
      <c r="M15" s="258">
        <v>1</v>
      </c>
      <c r="N15" s="258">
        <v>1</v>
      </c>
      <c r="O15" s="258">
        <v>1</v>
      </c>
      <c r="P15" s="138">
        <v>195.5344970428348</v>
      </c>
      <c r="Q15" s="258">
        <v>1</v>
      </c>
      <c r="R15" s="258">
        <v>1</v>
      </c>
      <c r="S15" s="258">
        <v>1</v>
      </c>
      <c r="T15" s="138">
        <v>239.10274226315201</v>
      </c>
      <c r="U15" s="258">
        <v>1</v>
      </c>
      <c r="V15" s="258">
        <v>1</v>
      </c>
      <c r="W15" s="258">
        <v>1</v>
      </c>
      <c r="X15" s="99">
        <v>-4.0112777564514257E-2</v>
      </c>
      <c r="Y15" s="99">
        <v>-1.7585361371242669E-2</v>
      </c>
    </row>
    <row r="16" spans="1:25" ht="28.35" customHeight="1" thickTop="1">
      <c r="A16" s="76" t="s">
        <v>3</v>
      </c>
      <c r="C16" s="100" t="s">
        <v>559</v>
      </c>
      <c r="D16" s="139">
        <v>576.23105677549449</v>
      </c>
      <c r="E16" s="259"/>
      <c r="F16" s="260">
        <v>8</v>
      </c>
      <c r="G16" s="260">
        <v>9</v>
      </c>
      <c r="H16" s="139">
        <v>637.39893451523562</v>
      </c>
      <c r="I16" s="259"/>
      <c r="J16" s="260">
        <v>9</v>
      </c>
      <c r="K16" s="260">
        <v>11</v>
      </c>
      <c r="L16" s="139">
        <v>704.56182626273073</v>
      </c>
      <c r="M16" s="259"/>
      <c r="N16" s="260">
        <v>10</v>
      </c>
      <c r="O16" s="260">
        <v>12</v>
      </c>
      <c r="P16" s="139">
        <v>612.88563851308811</v>
      </c>
      <c r="Q16" s="259"/>
      <c r="R16" s="260">
        <v>8</v>
      </c>
      <c r="S16" s="260">
        <v>10</v>
      </c>
      <c r="T16" s="139">
        <v>656.93930265622294</v>
      </c>
      <c r="U16" s="259"/>
      <c r="V16" s="260">
        <v>9</v>
      </c>
      <c r="W16" s="260">
        <v>11</v>
      </c>
      <c r="X16" s="101">
        <v>0.10537026046109554</v>
      </c>
      <c r="Y16" s="101">
        <v>-6.7591688665728844E-2</v>
      </c>
    </row>
    <row r="17" spans="1:25" ht="28.35" customHeight="1">
      <c r="A17" s="76" t="s">
        <v>12</v>
      </c>
      <c r="C17" s="96" t="s">
        <v>560</v>
      </c>
      <c r="D17" s="137">
        <v>472.20721535273145</v>
      </c>
      <c r="E17" s="261"/>
      <c r="F17" s="257">
        <v>5</v>
      </c>
      <c r="G17" s="257">
        <v>6</v>
      </c>
      <c r="H17" s="137">
        <v>498.60775654119595</v>
      </c>
      <c r="I17" s="261"/>
      <c r="J17" s="257">
        <v>5</v>
      </c>
      <c r="K17" s="257">
        <v>6</v>
      </c>
      <c r="L17" s="137">
        <v>590.95498495059974</v>
      </c>
      <c r="M17" s="261"/>
      <c r="N17" s="257">
        <v>7</v>
      </c>
      <c r="O17" s="257">
        <v>9</v>
      </c>
      <c r="P17" s="137">
        <v>574.01380350034742</v>
      </c>
      <c r="Q17" s="261"/>
      <c r="R17" s="257">
        <v>7</v>
      </c>
      <c r="S17" s="257">
        <v>8</v>
      </c>
      <c r="T17" s="137">
        <v>651.8950068600717</v>
      </c>
      <c r="U17" s="261"/>
      <c r="V17" s="257">
        <v>8</v>
      </c>
      <c r="W17" s="257">
        <v>10</v>
      </c>
      <c r="X17" s="97">
        <v>0.18521017212008384</v>
      </c>
      <c r="Y17" s="97">
        <v>0.10312125874454914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583.13603947050922</v>
      </c>
      <c r="E20" s="259"/>
      <c r="F20" s="260">
        <v>2</v>
      </c>
      <c r="G20" s="260">
        <v>10</v>
      </c>
      <c r="H20" s="139">
        <v>568.03543697757027</v>
      </c>
      <c r="I20" s="259"/>
      <c r="J20" s="260">
        <v>2</v>
      </c>
      <c r="K20" s="260">
        <v>9</v>
      </c>
      <c r="L20" s="139">
        <v>559.14548015942751</v>
      </c>
      <c r="M20" s="259"/>
      <c r="N20" s="260">
        <v>2</v>
      </c>
      <c r="O20" s="260">
        <v>6</v>
      </c>
      <c r="P20" s="139">
        <v>586.73170782073623</v>
      </c>
      <c r="Q20" s="259"/>
      <c r="R20" s="260">
        <v>2</v>
      </c>
      <c r="S20" s="260">
        <v>9</v>
      </c>
      <c r="T20" s="139">
        <v>572.90322500287255</v>
      </c>
      <c r="U20" s="259"/>
      <c r="V20" s="260">
        <v>2</v>
      </c>
      <c r="W20" s="260">
        <v>6</v>
      </c>
      <c r="X20" s="101">
        <v>-1.5650356015541655E-2</v>
      </c>
      <c r="Y20" s="101">
        <v>2.4604946890605772E-2</v>
      </c>
    </row>
    <row r="21" spans="1:25" ht="28.35" customHeight="1">
      <c r="A21" s="76" t="s">
        <v>14</v>
      </c>
      <c r="C21" s="96" t="s">
        <v>562</v>
      </c>
      <c r="D21" s="137">
        <v>803.59548973982544</v>
      </c>
      <c r="E21" s="261"/>
      <c r="F21" s="257">
        <v>3</v>
      </c>
      <c r="G21" s="257">
        <v>13</v>
      </c>
      <c r="H21" s="137">
        <v>681.63632903182952</v>
      </c>
      <c r="I21" s="261"/>
      <c r="J21" s="257">
        <v>3</v>
      </c>
      <c r="K21" s="257">
        <v>13</v>
      </c>
      <c r="L21" s="137">
        <v>766.26197548794141</v>
      </c>
      <c r="M21" s="261"/>
      <c r="N21" s="257">
        <v>3</v>
      </c>
      <c r="O21" s="257">
        <v>13</v>
      </c>
      <c r="P21" s="137">
        <v>715.57900842833919</v>
      </c>
      <c r="Q21" s="261"/>
      <c r="R21" s="257">
        <v>3</v>
      </c>
      <c r="S21" s="257">
        <v>13</v>
      </c>
      <c r="T21" s="137">
        <v>749.27145265306194</v>
      </c>
      <c r="U21" s="261"/>
      <c r="V21" s="257">
        <v>3</v>
      </c>
      <c r="W21" s="257">
        <v>13</v>
      </c>
      <c r="X21" s="97">
        <v>0.12415072796414917</v>
      </c>
      <c r="Y21" s="97">
        <v>-2.2173255855558072E-2</v>
      </c>
    </row>
    <row r="22" spans="1:25" ht="28.35" customHeight="1">
      <c r="A22" s="76" t="s">
        <v>15</v>
      </c>
      <c r="C22" s="96" t="s">
        <v>563</v>
      </c>
      <c r="D22" s="137">
        <v>391.95919999742677</v>
      </c>
      <c r="E22" s="261"/>
      <c r="F22" s="257">
        <v>1</v>
      </c>
      <c r="G22" s="257">
        <v>4</v>
      </c>
      <c r="H22" s="137">
        <v>376.62933829636984</v>
      </c>
      <c r="I22" s="261"/>
      <c r="J22" s="257">
        <v>1</v>
      </c>
      <c r="K22" s="257">
        <v>4</v>
      </c>
      <c r="L22" s="137">
        <v>400.23532179018139</v>
      </c>
      <c r="M22" s="261"/>
      <c r="N22" s="257">
        <v>1</v>
      </c>
      <c r="O22" s="257">
        <v>4</v>
      </c>
      <c r="P22" s="137">
        <v>384.81840562896434</v>
      </c>
      <c r="Q22" s="261"/>
      <c r="R22" s="257">
        <v>1</v>
      </c>
      <c r="S22" s="257">
        <v>3</v>
      </c>
      <c r="T22" s="137">
        <v>401.74833961641349</v>
      </c>
      <c r="U22" s="261"/>
      <c r="V22" s="257">
        <v>1</v>
      </c>
      <c r="W22" s="257">
        <v>4</v>
      </c>
      <c r="X22" s="97">
        <v>6.2676964042657657E-2</v>
      </c>
      <c r="Y22" s="97">
        <v>3.7803205860609257E-3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918.21281299003454</v>
      </c>
      <c r="E25" s="259"/>
      <c r="F25" s="259"/>
      <c r="G25" s="260">
        <v>14</v>
      </c>
      <c r="H25" s="139">
        <v>952.47018911778957</v>
      </c>
      <c r="I25" s="259"/>
      <c r="J25" s="259"/>
      <c r="K25" s="260">
        <v>14</v>
      </c>
      <c r="L25" s="139">
        <v>1092.894230201679</v>
      </c>
      <c r="M25" s="259"/>
      <c r="N25" s="259"/>
      <c r="O25" s="260">
        <v>14</v>
      </c>
      <c r="P25" s="139">
        <v>1038.6137266197388</v>
      </c>
      <c r="Q25" s="259"/>
      <c r="R25" s="259"/>
      <c r="S25" s="260">
        <v>14</v>
      </c>
      <c r="T25" s="139">
        <v>1266.9132037359457</v>
      </c>
      <c r="U25" s="259"/>
      <c r="V25" s="259"/>
      <c r="W25" s="260">
        <v>14</v>
      </c>
      <c r="X25" s="101">
        <v>0.14743142902346884</v>
      </c>
      <c r="Y25" s="101">
        <v>0.15922764410802492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712.09768964039199</v>
      </c>
      <c r="E28" s="265"/>
      <c r="F28" s="265"/>
      <c r="G28" s="265"/>
      <c r="H28" s="139">
        <v>710.45091935169512</v>
      </c>
      <c r="I28" s="265"/>
      <c r="J28" s="265"/>
      <c r="K28" s="265"/>
      <c r="L28" s="139">
        <v>785.44738635839781</v>
      </c>
      <c r="M28" s="265"/>
      <c r="N28" s="265"/>
      <c r="O28" s="265"/>
      <c r="P28" s="139">
        <v>761.36972590874575</v>
      </c>
      <c r="Q28" s="265"/>
      <c r="R28" s="265"/>
      <c r="S28" s="265"/>
      <c r="T28" s="139">
        <v>869.35873490864265</v>
      </c>
      <c r="U28" s="265"/>
      <c r="V28" s="265"/>
      <c r="W28" s="265"/>
      <c r="X28" s="105">
        <v>0.10556178472559208</v>
      </c>
      <c r="Y28" s="105">
        <v>0.10683255175026618</v>
      </c>
    </row>
    <row r="29" spans="1:25" ht="28.35" customHeight="1">
      <c r="C29" s="96" t="s">
        <v>28</v>
      </c>
      <c r="D29" s="137">
        <v>520.95243744098957</v>
      </c>
      <c r="E29" s="266"/>
      <c r="F29" s="266"/>
      <c r="G29" s="266"/>
      <c r="H29" s="137">
        <v>516.05484822185554</v>
      </c>
      <c r="I29" s="266"/>
      <c r="J29" s="266"/>
      <c r="K29" s="266"/>
      <c r="L29" s="137">
        <v>577.12599711048642</v>
      </c>
      <c r="M29" s="266"/>
      <c r="N29" s="266"/>
      <c r="O29" s="266"/>
      <c r="P29" s="137">
        <v>568.85788705117125</v>
      </c>
      <c r="Q29" s="266"/>
      <c r="R29" s="266"/>
      <c r="S29" s="266"/>
      <c r="T29" s="137">
        <v>581.21551457357054</v>
      </c>
      <c r="U29" s="266"/>
      <c r="V29" s="266"/>
      <c r="W29" s="266"/>
      <c r="X29" s="106">
        <v>0.11834236050501357</v>
      </c>
      <c r="Y29" s="106">
        <v>7.086004587488981E-3</v>
      </c>
    </row>
    <row r="30" spans="1:25" ht="28.35" customHeight="1">
      <c r="C30" s="96" t="s">
        <v>29</v>
      </c>
      <c r="D30" s="137">
        <v>486.31340830256693</v>
      </c>
      <c r="E30" s="266"/>
      <c r="F30" s="266"/>
      <c r="G30" s="266"/>
      <c r="H30" s="137">
        <v>480.61019129967701</v>
      </c>
      <c r="I30" s="266"/>
      <c r="J30" s="266"/>
      <c r="K30" s="266"/>
      <c r="L30" s="137">
        <v>539.70455552836665</v>
      </c>
      <c r="M30" s="266"/>
      <c r="N30" s="266"/>
      <c r="O30" s="266"/>
      <c r="P30" s="137">
        <v>524.940017890582</v>
      </c>
      <c r="Q30" s="266"/>
      <c r="R30" s="266"/>
      <c r="S30" s="266"/>
      <c r="T30" s="137">
        <v>551.27174864431515</v>
      </c>
      <c r="U30" s="266"/>
      <c r="V30" s="266"/>
      <c r="W30" s="266"/>
      <c r="X30" s="106">
        <v>0.12295695201320078</v>
      </c>
      <c r="Y30" s="106">
        <v>2.1432454103753606E-2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31" priority="1" operator="notEqual">
      <formula>""" """</formula>
    </cfRule>
    <cfRule type="cellIs" dxfId="3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576</v>
      </c>
    </row>
    <row r="3" spans="1:25" ht="15.75">
      <c r="A3" s="84" t="s">
        <v>104</v>
      </c>
    </row>
    <row r="4" spans="1:25" ht="15.75">
      <c r="A4" s="87" t="s">
        <v>87</v>
      </c>
      <c r="B4" s="349" t="s">
        <v>576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261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0.41700681357864877</v>
      </c>
      <c r="E8" s="257">
        <v>2</v>
      </c>
      <c r="F8" s="257">
        <v>2</v>
      </c>
      <c r="G8" s="257">
        <v>2</v>
      </c>
      <c r="H8" s="147">
        <v>0.3883081287242246</v>
      </c>
      <c r="I8" s="257">
        <v>2</v>
      </c>
      <c r="J8" s="257">
        <v>2</v>
      </c>
      <c r="K8" s="257">
        <v>2</v>
      </c>
      <c r="L8" s="147">
        <v>0.39192651699856229</v>
      </c>
      <c r="M8" s="257">
        <v>2</v>
      </c>
      <c r="N8" s="257">
        <v>2</v>
      </c>
      <c r="O8" s="257">
        <v>2</v>
      </c>
      <c r="P8" s="147">
        <v>0.40195352977592874</v>
      </c>
      <c r="Q8" s="257">
        <v>2</v>
      </c>
      <c r="R8" s="257">
        <v>2</v>
      </c>
      <c r="S8" s="257">
        <v>2</v>
      </c>
      <c r="T8" s="147">
        <v>0.42177290047634614</v>
      </c>
      <c r="U8" s="257">
        <v>2</v>
      </c>
      <c r="V8" s="257">
        <v>2</v>
      </c>
      <c r="W8" s="257">
        <v>2</v>
      </c>
      <c r="X8" s="97">
        <v>9.3183428485665853E-3</v>
      </c>
      <c r="Y8" s="97">
        <v>7.6153008748559126E-2</v>
      </c>
    </row>
    <row r="9" spans="1:25" ht="28.35" customHeight="1">
      <c r="A9" s="76" t="s">
        <v>7</v>
      </c>
      <c r="B9" s="343"/>
      <c r="C9" s="96" t="s">
        <v>552</v>
      </c>
      <c r="D9" s="147">
        <v>0.5321544419512505</v>
      </c>
      <c r="E9" s="257">
        <v>5</v>
      </c>
      <c r="F9" s="257">
        <v>7</v>
      </c>
      <c r="G9" s="257">
        <v>8</v>
      </c>
      <c r="H9" s="147">
        <v>0.55222187255948219</v>
      </c>
      <c r="I9" s="257">
        <v>5</v>
      </c>
      <c r="J9" s="257">
        <v>5</v>
      </c>
      <c r="K9" s="257">
        <v>7</v>
      </c>
      <c r="L9" s="147">
        <v>0.54373475740689536</v>
      </c>
      <c r="M9" s="257">
        <v>5</v>
      </c>
      <c r="N9" s="257">
        <v>5</v>
      </c>
      <c r="O9" s="257">
        <v>5</v>
      </c>
      <c r="P9" s="147">
        <v>0.56332683400599415</v>
      </c>
      <c r="Q9" s="257">
        <v>5</v>
      </c>
      <c r="R9" s="257">
        <v>5</v>
      </c>
      <c r="S9" s="257">
        <v>6</v>
      </c>
      <c r="T9" s="147">
        <v>0.56914633720056484</v>
      </c>
      <c r="U9" s="257">
        <v>6</v>
      </c>
      <c r="V9" s="257">
        <v>6</v>
      </c>
      <c r="W9" s="257">
        <v>7</v>
      </c>
      <c r="X9" s="97">
        <v>-1.5369031134623623E-2</v>
      </c>
      <c r="Y9" s="97">
        <v>4.6735249949550584E-2</v>
      </c>
    </row>
    <row r="10" spans="1:25" ht="28.35" customHeight="1">
      <c r="A10" s="76" t="s">
        <v>8</v>
      </c>
      <c r="B10" s="343"/>
      <c r="C10" s="96" t="s">
        <v>553</v>
      </c>
      <c r="D10" s="147">
        <v>0.33900192062795792</v>
      </c>
      <c r="E10" s="257">
        <v>1</v>
      </c>
      <c r="F10" s="257">
        <v>1</v>
      </c>
      <c r="G10" s="257">
        <v>1</v>
      </c>
      <c r="H10" s="147">
        <v>0.35924130453509723</v>
      </c>
      <c r="I10" s="257">
        <v>1</v>
      </c>
      <c r="J10" s="257">
        <v>1</v>
      </c>
      <c r="K10" s="257">
        <v>1</v>
      </c>
      <c r="L10" s="147">
        <v>0.35649852211254257</v>
      </c>
      <c r="M10" s="257">
        <v>1</v>
      </c>
      <c r="N10" s="257">
        <v>1</v>
      </c>
      <c r="O10" s="257">
        <v>1</v>
      </c>
      <c r="P10" s="147">
        <v>0.36027718533371839</v>
      </c>
      <c r="Q10" s="257">
        <v>1</v>
      </c>
      <c r="R10" s="257">
        <v>1</v>
      </c>
      <c r="S10" s="257">
        <v>1</v>
      </c>
      <c r="T10" s="147">
        <v>0.3561897512277557</v>
      </c>
      <c r="U10" s="257">
        <v>1</v>
      </c>
      <c r="V10" s="257">
        <v>1</v>
      </c>
      <c r="W10" s="257">
        <v>1</v>
      </c>
      <c r="X10" s="97">
        <v>-7.6349305826738378E-3</v>
      </c>
      <c r="Y10" s="97">
        <v>-8.6612107942873884E-4</v>
      </c>
    </row>
    <row r="11" spans="1:25" ht="28.35" customHeight="1">
      <c r="A11" s="76" t="s">
        <v>9</v>
      </c>
      <c r="B11" s="343"/>
      <c r="C11" s="96" t="s">
        <v>554</v>
      </c>
      <c r="D11" s="147">
        <v>0.46048008910222982</v>
      </c>
      <c r="E11" s="257">
        <v>3</v>
      </c>
      <c r="F11" s="257">
        <v>3</v>
      </c>
      <c r="G11" s="257">
        <v>3</v>
      </c>
      <c r="H11" s="147">
        <v>0.49273113672790464</v>
      </c>
      <c r="I11" s="257">
        <v>3</v>
      </c>
      <c r="J11" s="257">
        <v>3</v>
      </c>
      <c r="K11" s="257">
        <v>3</v>
      </c>
      <c r="L11" s="147">
        <v>0.50642952324151247</v>
      </c>
      <c r="M11" s="257">
        <v>3</v>
      </c>
      <c r="N11" s="257">
        <v>3</v>
      </c>
      <c r="O11" s="257">
        <v>3</v>
      </c>
      <c r="P11" s="147">
        <v>0.55046119914947023</v>
      </c>
      <c r="Q11" s="257">
        <v>4</v>
      </c>
      <c r="R11" s="257">
        <v>4</v>
      </c>
      <c r="S11" s="257">
        <v>4</v>
      </c>
      <c r="T11" s="147">
        <v>0.56879306921315587</v>
      </c>
      <c r="U11" s="257">
        <v>5</v>
      </c>
      <c r="V11" s="257">
        <v>5</v>
      </c>
      <c r="W11" s="257">
        <v>6</v>
      </c>
      <c r="X11" s="97">
        <v>2.7800935424083795E-2</v>
      </c>
      <c r="Y11" s="97">
        <v>0.12314358288685834</v>
      </c>
    </row>
    <row r="12" spans="1:25" ht="28.35" customHeight="1">
      <c r="A12" s="76" t="s">
        <v>10</v>
      </c>
      <c r="B12" s="343"/>
      <c r="C12" s="96" t="s">
        <v>555</v>
      </c>
      <c r="D12" s="147">
        <v>0.57334475624329029</v>
      </c>
      <c r="E12" s="257">
        <v>8</v>
      </c>
      <c r="F12" s="257">
        <v>10</v>
      </c>
      <c r="G12" s="257">
        <v>14</v>
      </c>
      <c r="H12" s="147">
        <v>0.60549654007570752</v>
      </c>
      <c r="I12" s="257">
        <v>8</v>
      </c>
      <c r="J12" s="257">
        <v>10</v>
      </c>
      <c r="K12" s="257">
        <v>14</v>
      </c>
      <c r="L12" s="147">
        <v>0.61131168576196204</v>
      </c>
      <c r="M12" s="257">
        <v>8</v>
      </c>
      <c r="N12" s="257">
        <v>9</v>
      </c>
      <c r="O12" s="257">
        <v>11</v>
      </c>
      <c r="P12" s="147">
        <v>0.60934897045260883</v>
      </c>
      <c r="Q12" s="257">
        <v>8</v>
      </c>
      <c r="R12" s="257">
        <v>10</v>
      </c>
      <c r="S12" s="257">
        <v>12</v>
      </c>
      <c r="T12" s="147">
        <v>0.61701610442436516</v>
      </c>
      <c r="U12" s="257">
        <v>8</v>
      </c>
      <c r="V12" s="257">
        <v>10</v>
      </c>
      <c r="W12" s="257">
        <v>12</v>
      </c>
      <c r="X12" s="97">
        <v>9.6039288441307491E-3</v>
      </c>
      <c r="Y12" s="97">
        <v>9.3314405650415377E-3</v>
      </c>
    </row>
    <row r="13" spans="1:25" ht="28.35" customHeight="1">
      <c r="A13" s="76" t="s">
        <v>11</v>
      </c>
      <c r="B13" s="343"/>
      <c r="C13" s="96" t="s">
        <v>556</v>
      </c>
      <c r="D13" s="147">
        <v>0.52108591188697462</v>
      </c>
      <c r="E13" s="257">
        <v>4</v>
      </c>
      <c r="F13" s="257">
        <v>6</v>
      </c>
      <c r="G13" s="257">
        <v>7</v>
      </c>
      <c r="H13" s="147">
        <v>0.51973478704709541</v>
      </c>
      <c r="I13" s="257">
        <v>4</v>
      </c>
      <c r="J13" s="257">
        <v>4</v>
      </c>
      <c r="K13" s="257">
        <v>4</v>
      </c>
      <c r="L13" s="147">
        <v>0.52854101143855992</v>
      </c>
      <c r="M13" s="257">
        <v>4</v>
      </c>
      <c r="N13" s="257">
        <v>4</v>
      </c>
      <c r="O13" s="257">
        <v>4</v>
      </c>
      <c r="P13" s="147">
        <v>0.5412110555396219</v>
      </c>
      <c r="Q13" s="257">
        <v>3</v>
      </c>
      <c r="R13" s="257">
        <v>3</v>
      </c>
      <c r="S13" s="257">
        <v>3</v>
      </c>
      <c r="T13" s="147">
        <v>0.55305944897489157</v>
      </c>
      <c r="U13" s="257">
        <v>4</v>
      </c>
      <c r="V13" s="257">
        <v>4</v>
      </c>
      <c r="W13" s="257">
        <v>5</v>
      </c>
      <c r="X13" s="97">
        <v>1.6943688609911245E-2</v>
      </c>
      <c r="Y13" s="97">
        <v>4.6388902669252552E-2</v>
      </c>
    </row>
    <row r="14" spans="1:25" ht="28.35" customHeight="1">
      <c r="A14" s="76" t="s">
        <v>13</v>
      </c>
      <c r="B14" s="343"/>
      <c r="C14" s="96" t="s">
        <v>557</v>
      </c>
      <c r="D14" s="147">
        <v>0.54789449729356066</v>
      </c>
      <c r="E14" s="257">
        <v>6</v>
      </c>
      <c r="F14" s="257">
        <v>8</v>
      </c>
      <c r="G14" s="257">
        <v>11</v>
      </c>
      <c r="H14" s="147">
        <v>0.58999781773460069</v>
      </c>
      <c r="I14" s="257">
        <v>7</v>
      </c>
      <c r="J14" s="257">
        <v>9</v>
      </c>
      <c r="K14" s="257">
        <v>12</v>
      </c>
      <c r="L14" s="147">
        <v>0.60909737288930099</v>
      </c>
      <c r="M14" s="257">
        <v>7</v>
      </c>
      <c r="N14" s="257">
        <v>8</v>
      </c>
      <c r="O14" s="257">
        <v>10</v>
      </c>
      <c r="P14" s="147">
        <v>0.60673444207522986</v>
      </c>
      <c r="Q14" s="257">
        <v>7</v>
      </c>
      <c r="R14" s="257">
        <v>9</v>
      </c>
      <c r="S14" s="257">
        <v>11</v>
      </c>
      <c r="T14" s="147">
        <v>0.60586617913726359</v>
      </c>
      <c r="U14" s="257">
        <v>7</v>
      </c>
      <c r="V14" s="257">
        <v>9</v>
      </c>
      <c r="W14" s="257">
        <v>10</v>
      </c>
      <c r="X14" s="97">
        <v>3.2372247117856023E-2</v>
      </c>
      <c r="Y14" s="97">
        <v>-5.3048886694585518E-3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0.56285004537945216</v>
      </c>
      <c r="E15" s="258">
        <v>7</v>
      </c>
      <c r="F15" s="258">
        <v>9</v>
      </c>
      <c r="G15" s="258">
        <v>12</v>
      </c>
      <c r="H15" s="148">
        <v>0.58632332991743286</v>
      </c>
      <c r="I15" s="258">
        <v>6</v>
      </c>
      <c r="J15" s="258">
        <v>8</v>
      </c>
      <c r="K15" s="258">
        <v>11</v>
      </c>
      <c r="L15" s="148">
        <v>0.56642585636246057</v>
      </c>
      <c r="M15" s="258">
        <v>6</v>
      </c>
      <c r="N15" s="258">
        <v>6</v>
      </c>
      <c r="O15" s="258">
        <v>7</v>
      </c>
      <c r="P15" s="148">
        <v>0.56998354506731896</v>
      </c>
      <c r="Q15" s="258">
        <v>6</v>
      </c>
      <c r="R15" s="258">
        <v>6</v>
      </c>
      <c r="S15" s="258">
        <v>7</v>
      </c>
      <c r="T15" s="148">
        <v>0.55099999424587565</v>
      </c>
      <c r="U15" s="258">
        <v>3</v>
      </c>
      <c r="V15" s="258">
        <v>3</v>
      </c>
      <c r="W15" s="258">
        <v>4</v>
      </c>
      <c r="X15" s="99">
        <v>-3.3936008580409571E-2</v>
      </c>
      <c r="Y15" s="99">
        <v>-2.7233682825936856E-2</v>
      </c>
    </row>
    <row r="16" spans="1:25" ht="28.35" customHeight="1" thickTop="1">
      <c r="A16" s="76" t="s">
        <v>3</v>
      </c>
      <c r="C16" s="100" t="s">
        <v>559</v>
      </c>
      <c r="D16" s="149">
        <v>0.50607736085981991</v>
      </c>
      <c r="E16" s="259"/>
      <c r="F16" s="260">
        <v>5</v>
      </c>
      <c r="G16" s="260">
        <v>5</v>
      </c>
      <c r="H16" s="149">
        <v>0.56201965442102941</v>
      </c>
      <c r="I16" s="259"/>
      <c r="J16" s="260">
        <v>7</v>
      </c>
      <c r="K16" s="260">
        <v>9</v>
      </c>
      <c r="L16" s="149">
        <v>0.5775975233421119</v>
      </c>
      <c r="M16" s="259"/>
      <c r="N16" s="260">
        <v>7</v>
      </c>
      <c r="O16" s="260">
        <v>8</v>
      </c>
      <c r="P16" s="149">
        <v>0.59450088669516599</v>
      </c>
      <c r="Q16" s="259"/>
      <c r="R16" s="260">
        <v>8</v>
      </c>
      <c r="S16" s="260">
        <v>10</v>
      </c>
      <c r="T16" s="149">
        <v>0.58383964454829806</v>
      </c>
      <c r="U16" s="259"/>
      <c r="V16" s="260">
        <v>7</v>
      </c>
      <c r="W16" s="260">
        <v>8</v>
      </c>
      <c r="X16" s="101">
        <v>2.7717658623754415E-2</v>
      </c>
      <c r="Y16" s="101">
        <v>1.0807042887005069E-2</v>
      </c>
    </row>
    <row r="17" spans="1:25" ht="28.35" customHeight="1">
      <c r="A17" s="76" t="s">
        <v>12</v>
      </c>
      <c r="C17" s="96" t="s">
        <v>560</v>
      </c>
      <c r="D17" s="147">
        <v>0.46536299927774522</v>
      </c>
      <c r="E17" s="261"/>
      <c r="F17" s="257">
        <v>4</v>
      </c>
      <c r="G17" s="257">
        <v>4</v>
      </c>
      <c r="H17" s="147">
        <v>0.55628359285773077</v>
      </c>
      <c r="I17" s="261"/>
      <c r="J17" s="257">
        <v>6</v>
      </c>
      <c r="K17" s="257">
        <v>8</v>
      </c>
      <c r="L17" s="147">
        <v>0.6176953545392404</v>
      </c>
      <c r="M17" s="261"/>
      <c r="N17" s="257">
        <v>10</v>
      </c>
      <c r="O17" s="257">
        <v>13</v>
      </c>
      <c r="P17" s="147">
        <v>0.57722567861687746</v>
      </c>
      <c r="Q17" s="261"/>
      <c r="R17" s="257">
        <v>7</v>
      </c>
      <c r="S17" s="257">
        <v>8</v>
      </c>
      <c r="T17" s="147">
        <v>0.59149735474347209</v>
      </c>
      <c r="U17" s="261"/>
      <c r="V17" s="257">
        <v>8</v>
      </c>
      <c r="W17" s="257">
        <v>9</v>
      </c>
      <c r="X17" s="97">
        <v>0.11039650004061086</v>
      </c>
      <c r="Y17" s="97">
        <v>-4.2412492830402271E-2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0.5102894518677199</v>
      </c>
      <c r="E20" s="259"/>
      <c r="F20" s="260">
        <v>1</v>
      </c>
      <c r="G20" s="260">
        <v>6</v>
      </c>
      <c r="H20" s="149">
        <v>0.57787437675462672</v>
      </c>
      <c r="I20" s="259"/>
      <c r="J20" s="260">
        <v>3</v>
      </c>
      <c r="K20" s="260">
        <v>10</v>
      </c>
      <c r="L20" s="149">
        <v>0.61440708082610207</v>
      </c>
      <c r="M20" s="259"/>
      <c r="N20" s="260">
        <v>3</v>
      </c>
      <c r="O20" s="260">
        <v>12</v>
      </c>
      <c r="P20" s="149">
        <v>0.59170915203270913</v>
      </c>
      <c r="Q20" s="259"/>
      <c r="R20" s="260">
        <v>2</v>
      </c>
      <c r="S20" s="260">
        <v>9</v>
      </c>
      <c r="T20" s="149">
        <v>0.60832351444019594</v>
      </c>
      <c r="U20" s="259"/>
      <c r="V20" s="260">
        <v>2</v>
      </c>
      <c r="W20" s="260">
        <v>11</v>
      </c>
      <c r="X20" s="101">
        <v>6.3219110486685715E-2</v>
      </c>
      <c r="Y20" s="101">
        <v>-9.9015238849892162E-3</v>
      </c>
    </row>
    <row r="21" spans="1:25" ht="28.35" customHeight="1">
      <c r="A21" s="76" t="s">
        <v>14</v>
      </c>
      <c r="C21" s="96" t="s">
        <v>562</v>
      </c>
      <c r="D21" s="147">
        <v>0.53683181756848852</v>
      </c>
      <c r="E21" s="261"/>
      <c r="F21" s="257">
        <v>2</v>
      </c>
      <c r="G21" s="257">
        <v>9</v>
      </c>
      <c r="H21" s="147">
        <v>0.54337071413149107</v>
      </c>
      <c r="I21" s="261"/>
      <c r="J21" s="257">
        <v>1</v>
      </c>
      <c r="K21" s="257">
        <v>5</v>
      </c>
      <c r="L21" s="147">
        <v>0.59060841129598407</v>
      </c>
      <c r="M21" s="261"/>
      <c r="N21" s="257">
        <v>2</v>
      </c>
      <c r="O21" s="257">
        <v>9</v>
      </c>
      <c r="P21" s="147">
        <v>0.56297945880063982</v>
      </c>
      <c r="Q21" s="261"/>
      <c r="R21" s="257">
        <v>1</v>
      </c>
      <c r="S21" s="257">
        <v>5</v>
      </c>
      <c r="T21" s="147">
        <v>0.54805717430915946</v>
      </c>
      <c r="U21" s="261"/>
      <c r="V21" s="257">
        <v>1</v>
      </c>
      <c r="W21" s="257">
        <v>3</v>
      </c>
      <c r="X21" s="97">
        <v>8.693456591600901E-2</v>
      </c>
      <c r="Y21" s="97">
        <v>-7.204644595808174E-2</v>
      </c>
    </row>
    <row r="22" spans="1:25" ht="28.35" customHeight="1">
      <c r="A22" s="76" t="s">
        <v>15</v>
      </c>
      <c r="C22" s="96" t="s">
        <v>563</v>
      </c>
      <c r="D22" s="147">
        <v>0.53976591808072116</v>
      </c>
      <c r="E22" s="261"/>
      <c r="F22" s="257">
        <v>3</v>
      </c>
      <c r="G22" s="257">
        <v>10</v>
      </c>
      <c r="H22" s="147">
        <v>0.54881458056732635</v>
      </c>
      <c r="I22" s="261"/>
      <c r="J22" s="257">
        <v>2</v>
      </c>
      <c r="K22" s="257">
        <v>6</v>
      </c>
      <c r="L22" s="147">
        <v>0.56423229804499031</v>
      </c>
      <c r="M22" s="261"/>
      <c r="N22" s="257">
        <v>1</v>
      </c>
      <c r="O22" s="257">
        <v>6</v>
      </c>
      <c r="P22" s="147">
        <v>0.62583413156663281</v>
      </c>
      <c r="Q22" s="261"/>
      <c r="R22" s="257">
        <v>3</v>
      </c>
      <c r="S22" s="257">
        <v>14</v>
      </c>
      <c r="T22" s="147">
        <v>0.64602474467874693</v>
      </c>
      <c r="U22" s="261"/>
      <c r="V22" s="257">
        <v>3</v>
      </c>
      <c r="W22" s="257">
        <v>14</v>
      </c>
      <c r="X22" s="97">
        <v>2.8092762152430728E-2</v>
      </c>
      <c r="Y22" s="97">
        <v>0.14496236198664891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0.56736219674128907</v>
      </c>
      <c r="E25" s="259"/>
      <c r="F25" s="259"/>
      <c r="G25" s="260">
        <v>13</v>
      </c>
      <c r="H25" s="149">
        <v>0.59594159216315579</v>
      </c>
      <c r="I25" s="259"/>
      <c r="J25" s="259"/>
      <c r="K25" s="260">
        <v>13</v>
      </c>
      <c r="L25" s="149">
        <v>0.62666070666038465</v>
      </c>
      <c r="M25" s="259"/>
      <c r="N25" s="259"/>
      <c r="O25" s="260">
        <v>14</v>
      </c>
      <c r="P25" s="149">
        <v>0.61222448973630317</v>
      </c>
      <c r="Q25" s="259"/>
      <c r="R25" s="259"/>
      <c r="S25" s="260">
        <v>13</v>
      </c>
      <c r="T25" s="149">
        <v>0.63628320121821014</v>
      </c>
      <c r="U25" s="259"/>
      <c r="V25" s="259"/>
      <c r="W25" s="260">
        <v>13</v>
      </c>
      <c r="X25" s="101">
        <v>5.1547190028681023E-2</v>
      </c>
      <c r="Y25" s="101">
        <v>1.5355190544985575E-2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0.5440051430940962</v>
      </c>
      <c r="E28" s="265"/>
      <c r="F28" s="265"/>
      <c r="G28" s="265"/>
      <c r="H28" s="149">
        <v>0.57305221212872348</v>
      </c>
      <c r="I28" s="265"/>
      <c r="J28" s="265"/>
      <c r="K28" s="265"/>
      <c r="L28" s="149">
        <v>0.6002311753879116</v>
      </c>
      <c r="M28" s="265"/>
      <c r="N28" s="265"/>
      <c r="O28" s="265"/>
      <c r="P28" s="149">
        <v>0.5937992340599787</v>
      </c>
      <c r="Q28" s="265"/>
      <c r="R28" s="265"/>
      <c r="S28" s="265"/>
      <c r="T28" s="149">
        <v>0.60806341567863587</v>
      </c>
      <c r="U28" s="265"/>
      <c r="V28" s="265"/>
      <c r="W28" s="265"/>
      <c r="X28" s="105">
        <v>4.7428423944523512E-2</v>
      </c>
      <c r="Y28" s="105">
        <v>1.3048706251657993E-2</v>
      </c>
    </row>
    <row r="29" spans="1:25" ht="28.35" customHeight="1">
      <c r="C29" s="96" t="s">
        <v>28</v>
      </c>
      <c r="D29" s="147">
        <v>0.52662017691911256</v>
      </c>
      <c r="E29" s="266"/>
      <c r="F29" s="266"/>
      <c r="G29" s="266"/>
      <c r="H29" s="147">
        <v>0.55425273270860642</v>
      </c>
      <c r="I29" s="266"/>
      <c r="J29" s="266"/>
      <c r="K29" s="266"/>
      <c r="L29" s="147">
        <v>0.57201168985228623</v>
      </c>
      <c r="M29" s="266"/>
      <c r="N29" s="266"/>
      <c r="O29" s="266"/>
      <c r="P29" s="147">
        <v>0.57360461184209821</v>
      </c>
      <c r="Q29" s="266"/>
      <c r="R29" s="266"/>
      <c r="S29" s="266"/>
      <c r="T29" s="147">
        <v>0.5764929908744314</v>
      </c>
      <c r="U29" s="266"/>
      <c r="V29" s="266"/>
      <c r="W29" s="266"/>
      <c r="X29" s="106">
        <v>3.2041262217856081E-2</v>
      </c>
      <c r="Y29" s="106">
        <v>7.8342822387116318E-3</v>
      </c>
    </row>
    <row r="30" spans="1:25" ht="28.35" customHeight="1">
      <c r="C30" s="96" t="s">
        <v>29</v>
      </c>
      <c r="D30" s="147">
        <v>0.52662017691911256</v>
      </c>
      <c r="E30" s="266"/>
      <c r="F30" s="266"/>
      <c r="G30" s="266"/>
      <c r="H30" s="147">
        <v>0.53597832980328874</v>
      </c>
      <c r="I30" s="266"/>
      <c r="J30" s="266"/>
      <c r="K30" s="266"/>
      <c r="L30" s="147">
        <v>0.53613788442272758</v>
      </c>
      <c r="M30" s="266"/>
      <c r="N30" s="266"/>
      <c r="O30" s="266"/>
      <c r="P30" s="147">
        <v>0.55689401657773219</v>
      </c>
      <c r="Q30" s="266"/>
      <c r="R30" s="266"/>
      <c r="S30" s="266"/>
      <c r="T30" s="147">
        <v>0.56092625909402372</v>
      </c>
      <c r="U30" s="266"/>
      <c r="V30" s="266"/>
      <c r="W30" s="266"/>
      <c r="X30" s="106">
        <v>2.9768856419520873E-4</v>
      </c>
      <c r="Y30" s="106">
        <v>4.6235073833639673E-2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29" priority="1" operator="notEqual">
      <formula>""" """</formula>
    </cfRule>
    <cfRule type="cellIs" dxfId="28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3"/>
  <sheetViews>
    <sheetView view="pageBreakPreview" topLeftCell="B20" zoomScale="70" zoomScaleNormal="100" zoomScaleSheetLayoutView="70" workbookViewId="0">
      <selection activeCell="B20" sqref="A1:XFD1048576"/>
    </sheetView>
  </sheetViews>
  <sheetFormatPr defaultColWidth="9.140625" defaultRowHeight="15" outlineLevelRow="1" outlineLevelCol="1"/>
  <cols>
    <col min="1" max="1" width="37.140625" style="76" hidden="1" customWidth="1" outlineLevel="1"/>
    <col min="2" max="2" width="3.7109375" style="85" customWidth="1" collapsed="1"/>
    <col min="3" max="3" width="52.28515625" style="85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3.42578125" style="82" bestFit="1" customWidth="1"/>
    <col min="25" max="25" width="16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159</v>
      </c>
    </row>
    <row r="3" spans="1:25" ht="15.75">
      <c r="A3" s="84" t="s">
        <v>104</v>
      </c>
    </row>
    <row r="4" spans="1:25" ht="15.75">
      <c r="A4" s="87" t="s">
        <v>46</v>
      </c>
      <c r="B4" s="349" t="s">
        <v>159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>
      <c r="A5" s="88" t="s">
        <v>219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135" t="s">
        <v>551</v>
      </c>
      <c r="D8" s="122">
        <v>15.698630136986299</v>
      </c>
      <c r="E8" s="247">
        <v>3</v>
      </c>
      <c r="F8" s="247">
        <v>3</v>
      </c>
      <c r="G8" s="247">
        <v>3</v>
      </c>
      <c r="H8" s="122">
        <v>14.416438356164383</v>
      </c>
      <c r="I8" s="247">
        <v>2</v>
      </c>
      <c r="J8" s="247">
        <v>2</v>
      </c>
      <c r="K8" s="247">
        <v>2</v>
      </c>
      <c r="L8" s="122">
        <v>15.769863013698632</v>
      </c>
      <c r="M8" s="247">
        <v>3</v>
      </c>
      <c r="N8" s="247">
        <v>4</v>
      </c>
      <c r="O8" s="247">
        <v>4</v>
      </c>
      <c r="P8" s="122">
        <v>14.405479452054795</v>
      </c>
      <c r="Q8" s="247">
        <v>3</v>
      </c>
      <c r="R8" s="247">
        <v>3</v>
      </c>
      <c r="S8" s="247">
        <v>3</v>
      </c>
      <c r="T8" s="122">
        <v>14.180327868852459</v>
      </c>
      <c r="U8" s="247">
        <v>2</v>
      </c>
      <c r="V8" s="247">
        <v>2</v>
      </c>
      <c r="W8" s="247">
        <v>2</v>
      </c>
      <c r="X8" s="147">
        <v>9.3880653743823927E-2</v>
      </c>
      <c r="Y8" s="147">
        <v>-0.10079574841362982</v>
      </c>
    </row>
    <row r="9" spans="1:25" ht="28.35" customHeight="1">
      <c r="A9" s="76" t="s">
        <v>7</v>
      </c>
      <c r="B9" s="343"/>
      <c r="C9" s="135" t="s">
        <v>552</v>
      </c>
      <c r="D9" s="122">
        <v>16.356164383561644</v>
      </c>
      <c r="E9" s="247">
        <v>4</v>
      </c>
      <c r="F9" s="247">
        <v>4</v>
      </c>
      <c r="G9" s="247">
        <v>4</v>
      </c>
      <c r="H9" s="122">
        <v>15.397260273972602</v>
      </c>
      <c r="I9" s="247">
        <v>3</v>
      </c>
      <c r="J9" s="247">
        <v>3</v>
      </c>
      <c r="K9" s="247">
        <v>3</v>
      </c>
      <c r="L9" s="122">
        <v>15.336986301369866</v>
      </c>
      <c r="M9" s="247">
        <v>2</v>
      </c>
      <c r="N9" s="247">
        <v>3</v>
      </c>
      <c r="O9" s="247">
        <v>3</v>
      </c>
      <c r="P9" s="122">
        <v>14.323287671232876</v>
      </c>
      <c r="Q9" s="247">
        <v>2</v>
      </c>
      <c r="R9" s="247">
        <v>2</v>
      </c>
      <c r="S9" s="247">
        <v>2</v>
      </c>
      <c r="T9" s="122">
        <v>14.300546448087431</v>
      </c>
      <c r="U9" s="247">
        <v>3</v>
      </c>
      <c r="V9" s="247">
        <v>3</v>
      </c>
      <c r="W9" s="247">
        <v>3</v>
      </c>
      <c r="X9" s="147">
        <v>-3.9145907473308039E-3</v>
      </c>
      <c r="Y9" s="147">
        <v>-6.7577803938565273E-2</v>
      </c>
    </row>
    <row r="10" spans="1:25" ht="28.35" customHeight="1">
      <c r="A10" s="76" t="s">
        <v>8</v>
      </c>
      <c r="B10" s="343"/>
      <c r="C10" s="135" t="s">
        <v>553</v>
      </c>
      <c r="D10" s="122">
        <v>10.260273972602741</v>
      </c>
      <c r="E10" s="247">
        <v>1</v>
      </c>
      <c r="F10" s="247">
        <v>1</v>
      </c>
      <c r="G10" s="247">
        <v>1</v>
      </c>
      <c r="H10" s="122">
        <v>11.43835616438356</v>
      </c>
      <c r="I10" s="247">
        <v>1</v>
      </c>
      <c r="J10" s="247">
        <v>1</v>
      </c>
      <c r="K10" s="247">
        <v>1</v>
      </c>
      <c r="L10" s="122">
        <v>11.336986301369866</v>
      </c>
      <c r="M10" s="247">
        <v>1</v>
      </c>
      <c r="N10" s="247">
        <v>1</v>
      </c>
      <c r="O10" s="247">
        <v>1</v>
      </c>
      <c r="P10" s="122">
        <v>10.84383561643836</v>
      </c>
      <c r="Q10" s="247">
        <v>1</v>
      </c>
      <c r="R10" s="247">
        <v>1</v>
      </c>
      <c r="S10" s="247">
        <v>1</v>
      </c>
      <c r="T10" s="122">
        <v>11.338797814207652</v>
      </c>
      <c r="U10" s="247">
        <v>1</v>
      </c>
      <c r="V10" s="247">
        <v>1</v>
      </c>
      <c r="W10" s="247">
        <v>1</v>
      </c>
      <c r="X10" s="147">
        <v>-8.8622754491014533E-3</v>
      </c>
      <c r="Y10" s="147">
        <v>1.5978786510206788E-4</v>
      </c>
    </row>
    <row r="11" spans="1:25" ht="28.35" customHeight="1">
      <c r="A11" s="76" t="s">
        <v>9</v>
      </c>
      <c r="B11" s="343"/>
      <c r="C11" s="135" t="s">
        <v>554</v>
      </c>
      <c r="D11" s="122">
        <v>27.534246575342465</v>
      </c>
      <c r="E11" s="247">
        <v>8</v>
      </c>
      <c r="F11" s="247">
        <v>10</v>
      </c>
      <c r="G11" s="247">
        <v>10</v>
      </c>
      <c r="H11" s="122">
        <v>28.482191780821918</v>
      </c>
      <c r="I11" s="247">
        <v>8</v>
      </c>
      <c r="J11" s="247">
        <v>10</v>
      </c>
      <c r="K11" s="247">
        <v>10</v>
      </c>
      <c r="L11" s="122">
        <v>28.068493150684933</v>
      </c>
      <c r="M11" s="247">
        <v>8</v>
      </c>
      <c r="N11" s="247">
        <v>10</v>
      </c>
      <c r="O11" s="247">
        <v>10</v>
      </c>
      <c r="P11" s="122">
        <v>27.917808219178081</v>
      </c>
      <c r="Q11" s="247">
        <v>8</v>
      </c>
      <c r="R11" s="247">
        <v>10</v>
      </c>
      <c r="S11" s="247">
        <v>10</v>
      </c>
      <c r="T11" s="122">
        <v>27.863387978142075</v>
      </c>
      <c r="U11" s="247">
        <v>8</v>
      </c>
      <c r="V11" s="247">
        <v>10</v>
      </c>
      <c r="W11" s="247">
        <v>10</v>
      </c>
      <c r="X11" s="147">
        <v>-1.4524817237398957E-2</v>
      </c>
      <c r="Y11" s="147">
        <v>-7.307309709921217E-3</v>
      </c>
    </row>
    <row r="12" spans="1:25" ht="28.35" customHeight="1">
      <c r="A12" s="76" t="s">
        <v>10</v>
      </c>
      <c r="B12" s="343"/>
      <c r="C12" s="135" t="s">
        <v>555</v>
      </c>
      <c r="D12" s="122">
        <v>17.794520547945204</v>
      </c>
      <c r="E12" s="247">
        <v>6</v>
      </c>
      <c r="F12" s="247">
        <v>7</v>
      </c>
      <c r="G12" s="247">
        <v>7</v>
      </c>
      <c r="H12" s="122">
        <v>18.063013698630137</v>
      </c>
      <c r="I12" s="247">
        <v>6</v>
      </c>
      <c r="J12" s="247">
        <v>6</v>
      </c>
      <c r="K12" s="247">
        <v>6</v>
      </c>
      <c r="L12" s="122">
        <v>16.990136986301369</v>
      </c>
      <c r="M12" s="247">
        <v>6</v>
      </c>
      <c r="N12" s="247">
        <v>7</v>
      </c>
      <c r="O12" s="247">
        <v>7</v>
      </c>
      <c r="P12" s="122">
        <v>18.728767123287668</v>
      </c>
      <c r="Q12" s="247">
        <v>5</v>
      </c>
      <c r="R12" s="247">
        <v>6</v>
      </c>
      <c r="S12" s="247">
        <v>6</v>
      </c>
      <c r="T12" s="122">
        <v>19.598360655737707</v>
      </c>
      <c r="U12" s="247">
        <v>7</v>
      </c>
      <c r="V12" s="247">
        <v>8</v>
      </c>
      <c r="W12" s="247">
        <v>8</v>
      </c>
      <c r="X12" s="147">
        <v>-5.9396329440315476E-2</v>
      </c>
      <c r="Y12" s="147">
        <v>0.15351398705844854</v>
      </c>
    </row>
    <row r="13" spans="1:25" ht="28.35" customHeight="1">
      <c r="A13" s="76" t="s">
        <v>11</v>
      </c>
      <c r="B13" s="343"/>
      <c r="C13" s="135" t="s">
        <v>556</v>
      </c>
      <c r="D13" s="122">
        <v>15.249315068493148</v>
      </c>
      <c r="E13" s="247">
        <v>2</v>
      </c>
      <c r="F13" s="247">
        <v>2</v>
      </c>
      <c r="G13" s="247">
        <v>2</v>
      </c>
      <c r="H13" s="122">
        <v>16.295890410958908</v>
      </c>
      <c r="I13" s="247">
        <v>4</v>
      </c>
      <c r="J13" s="247">
        <v>4</v>
      </c>
      <c r="K13" s="247">
        <v>4</v>
      </c>
      <c r="L13" s="122">
        <v>15.849315068493148</v>
      </c>
      <c r="M13" s="247">
        <v>4</v>
      </c>
      <c r="N13" s="247">
        <v>5</v>
      </c>
      <c r="O13" s="247">
        <v>5</v>
      </c>
      <c r="P13" s="122">
        <v>18.868493150684934</v>
      </c>
      <c r="Q13" s="247">
        <v>6</v>
      </c>
      <c r="R13" s="247">
        <v>7</v>
      </c>
      <c r="S13" s="247">
        <v>7</v>
      </c>
      <c r="T13" s="122">
        <v>16.931693989071047</v>
      </c>
      <c r="U13" s="247">
        <v>5</v>
      </c>
      <c r="V13" s="247">
        <v>6</v>
      </c>
      <c r="W13" s="247">
        <v>6</v>
      </c>
      <c r="X13" s="147">
        <v>-2.7404169468729367E-2</v>
      </c>
      <c r="Y13" s="147">
        <v>6.829184200707572E-2</v>
      </c>
    </row>
    <row r="14" spans="1:25" ht="28.35" customHeight="1">
      <c r="A14" s="76" t="s">
        <v>13</v>
      </c>
      <c r="B14" s="343"/>
      <c r="C14" s="135" t="s">
        <v>557</v>
      </c>
      <c r="D14" s="122">
        <v>16.463013698630139</v>
      </c>
      <c r="E14" s="247">
        <v>5</v>
      </c>
      <c r="F14" s="247">
        <v>5</v>
      </c>
      <c r="G14" s="247">
        <v>5</v>
      </c>
      <c r="H14" s="122">
        <v>17.150684931506856</v>
      </c>
      <c r="I14" s="247">
        <v>5</v>
      </c>
      <c r="J14" s="247">
        <v>5</v>
      </c>
      <c r="K14" s="247">
        <v>5</v>
      </c>
      <c r="L14" s="122">
        <v>16.600000000000001</v>
      </c>
      <c r="M14" s="247">
        <v>5</v>
      </c>
      <c r="N14" s="247">
        <v>6</v>
      </c>
      <c r="O14" s="247">
        <v>6</v>
      </c>
      <c r="P14" s="122">
        <v>16.681896761079454</v>
      </c>
      <c r="Q14" s="247">
        <v>4</v>
      </c>
      <c r="R14" s="247">
        <v>5</v>
      </c>
      <c r="S14" s="247">
        <v>5</v>
      </c>
      <c r="T14" s="122">
        <v>16.669398907103826</v>
      </c>
      <c r="U14" s="247">
        <v>4</v>
      </c>
      <c r="V14" s="247">
        <v>5</v>
      </c>
      <c r="W14" s="247">
        <v>5</v>
      </c>
      <c r="X14" s="147">
        <v>-3.2108626198083301E-2</v>
      </c>
      <c r="Y14" s="147">
        <v>4.1806570544473676E-3</v>
      </c>
    </row>
    <row r="15" spans="1:25" ht="28.35" customHeight="1" thickBot="1">
      <c r="A15" s="76" t="s">
        <v>16</v>
      </c>
      <c r="B15" s="344"/>
      <c r="C15" s="230" t="s">
        <v>558</v>
      </c>
      <c r="D15" s="124">
        <v>22.030136986301361</v>
      </c>
      <c r="E15" s="248">
        <v>7</v>
      </c>
      <c r="F15" s="248">
        <v>8</v>
      </c>
      <c r="G15" s="248">
        <v>8</v>
      </c>
      <c r="H15" s="124">
        <v>24.816438356164383</v>
      </c>
      <c r="I15" s="248">
        <v>7</v>
      </c>
      <c r="J15" s="248">
        <v>9</v>
      </c>
      <c r="K15" s="248">
        <v>9</v>
      </c>
      <c r="L15" s="124">
        <v>24.290410958904104</v>
      </c>
      <c r="M15" s="248">
        <v>7</v>
      </c>
      <c r="N15" s="248">
        <v>8</v>
      </c>
      <c r="O15" s="248">
        <v>8</v>
      </c>
      <c r="P15" s="124">
        <v>24.290410958904104</v>
      </c>
      <c r="Q15" s="248">
        <v>7</v>
      </c>
      <c r="R15" s="248">
        <v>9</v>
      </c>
      <c r="S15" s="248">
        <v>9</v>
      </c>
      <c r="T15" s="124">
        <v>17.259562841530059</v>
      </c>
      <c r="U15" s="248">
        <v>6</v>
      </c>
      <c r="V15" s="248">
        <v>7</v>
      </c>
      <c r="W15" s="248">
        <v>7</v>
      </c>
      <c r="X15" s="148">
        <v>-2.1196732170457255E-2</v>
      </c>
      <c r="Y15" s="148">
        <v>-0.28944953336809465</v>
      </c>
    </row>
    <row r="16" spans="1:25" ht="28.35" customHeight="1" thickTop="1">
      <c r="A16" s="76" t="s">
        <v>3</v>
      </c>
      <c r="C16" s="134" t="s">
        <v>559</v>
      </c>
      <c r="D16" s="126">
        <v>16.668493150684931</v>
      </c>
      <c r="E16" s="249"/>
      <c r="F16" s="250">
        <v>6</v>
      </c>
      <c r="G16" s="250">
        <v>6</v>
      </c>
      <c r="H16" s="126">
        <v>18.446575342465749</v>
      </c>
      <c r="I16" s="249"/>
      <c r="J16" s="250">
        <v>7</v>
      </c>
      <c r="K16" s="250">
        <v>7</v>
      </c>
      <c r="L16" s="126">
        <v>15.328767123287671</v>
      </c>
      <c r="M16" s="249"/>
      <c r="N16" s="250">
        <v>2</v>
      </c>
      <c r="O16" s="250">
        <v>2</v>
      </c>
      <c r="P16" s="126">
        <v>16.284931506849308</v>
      </c>
      <c r="Q16" s="249"/>
      <c r="R16" s="250">
        <v>4</v>
      </c>
      <c r="S16" s="250">
        <v>4</v>
      </c>
      <c r="T16" s="126">
        <v>15.390710382513664</v>
      </c>
      <c r="U16" s="249"/>
      <c r="V16" s="250">
        <v>4</v>
      </c>
      <c r="W16" s="250">
        <v>4</v>
      </c>
      <c r="X16" s="149">
        <v>-0.16901826823110033</v>
      </c>
      <c r="Y16" s="149">
        <v>4.0409811648771665E-3</v>
      </c>
    </row>
    <row r="17" spans="1:25" ht="28.35" customHeight="1">
      <c r="A17" s="76" t="s">
        <v>12</v>
      </c>
      <c r="C17" s="135" t="s">
        <v>560</v>
      </c>
      <c r="D17" s="122">
        <v>24.380821917808213</v>
      </c>
      <c r="E17" s="251"/>
      <c r="F17" s="247">
        <v>9</v>
      </c>
      <c r="G17" s="247">
        <v>9</v>
      </c>
      <c r="H17" s="122">
        <v>23.583561643835612</v>
      </c>
      <c r="I17" s="251"/>
      <c r="J17" s="247">
        <v>8</v>
      </c>
      <c r="K17" s="247">
        <v>8</v>
      </c>
      <c r="L17" s="122">
        <v>24.736986301369864</v>
      </c>
      <c r="M17" s="251"/>
      <c r="N17" s="247">
        <v>9</v>
      </c>
      <c r="O17" s="247">
        <v>9</v>
      </c>
      <c r="P17" s="122">
        <v>24.068493150684926</v>
      </c>
      <c r="Q17" s="251"/>
      <c r="R17" s="247">
        <v>8</v>
      </c>
      <c r="S17" s="247">
        <v>8</v>
      </c>
      <c r="T17" s="122">
        <v>24.338797814207645</v>
      </c>
      <c r="U17" s="251"/>
      <c r="V17" s="247">
        <v>9</v>
      </c>
      <c r="W17" s="247">
        <v>9</v>
      </c>
      <c r="X17" s="147">
        <v>4.8907992565055958E-2</v>
      </c>
      <c r="Y17" s="147">
        <v>-1.6096887563873064E-2</v>
      </c>
    </row>
    <row r="18" spans="1:25" ht="28.35" customHeight="1">
      <c r="C18" s="133"/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50"/>
      <c r="Y18" s="150"/>
    </row>
    <row r="19" spans="1:25" s="90" customFormat="1" ht="28.35" customHeight="1">
      <c r="A19" s="76"/>
      <c r="B19" s="91" t="s">
        <v>24</v>
      </c>
      <c r="C19" s="130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231"/>
      <c r="Y19" s="232"/>
    </row>
    <row r="20" spans="1:25" ht="28.35" customHeight="1">
      <c r="A20" s="76" t="s">
        <v>5</v>
      </c>
      <c r="C20" s="134" t="s">
        <v>561</v>
      </c>
      <c r="D20" s="126">
        <v>175.66575342465754</v>
      </c>
      <c r="E20" s="249"/>
      <c r="F20" s="250">
        <v>3</v>
      </c>
      <c r="G20" s="250">
        <v>13</v>
      </c>
      <c r="H20" s="126">
        <v>169.2876712328767</v>
      </c>
      <c r="I20" s="249"/>
      <c r="J20" s="250">
        <v>3</v>
      </c>
      <c r="K20" s="250">
        <v>13</v>
      </c>
      <c r="L20" s="126">
        <v>187.87945205479451</v>
      </c>
      <c r="M20" s="249"/>
      <c r="N20" s="250">
        <v>3</v>
      </c>
      <c r="O20" s="250">
        <v>13</v>
      </c>
      <c r="P20" s="126">
        <v>183.17025440270794</v>
      </c>
      <c r="Q20" s="249"/>
      <c r="R20" s="250">
        <v>3</v>
      </c>
      <c r="S20" s="250">
        <v>13</v>
      </c>
      <c r="T20" s="126">
        <v>191.85792349726776</v>
      </c>
      <c r="U20" s="249"/>
      <c r="V20" s="250">
        <v>3</v>
      </c>
      <c r="W20" s="250">
        <v>13</v>
      </c>
      <c r="X20" s="149">
        <v>0.10982359605114089</v>
      </c>
      <c r="Y20" s="149">
        <v>2.1175660238315741E-2</v>
      </c>
    </row>
    <row r="21" spans="1:25" ht="28.35" customHeight="1">
      <c r="A21" s="76" t="s">
        <v>14</v>
      </c>
      <c r="C21" s="135" t="s">
        <v>562</v>
      </c>
      <c r="D21" s="122">
        <v>86.835616438356169</v>
      </c>
      <c r="E21" s="251"/>
      <c r="F21" s="247">
        <v>2</v>
      </c>
      <c r="G21" s="247">
        <v>12</v>
      </c>
      <c r="H21" s="122">
        <v>90.66849315068491</v>
      </c>
      <c r="I21" s="251"/>
      <c r="J21" s="247">
        <v>2</v>
      </c>
      <c r="K21" s="247">
        <v>12</v>
      </c>
      <c r="L21" s="122">
        <v>91.468493150684949</v>
      </c>
      <c r="M21" s="251"/>
      <c r="N21" s="247">
        <v>2</v>
      </c>
      <c r="O21" s="247">
        <v>12</v>
      </c>
      <c r="P21" s="122">
        <v>88.589041095890394</v>
      </c>
      <c r="Q21" s="251"/>
      <c r="R21" s="247">
        <v>2</v>
      </c>
      <c r="S21" s="247">
        <v>12</v>
      </c>
      <c r="T21" s="122">
        <v>87.655737704918039</v>
      </c>
      <c r="U21" s="251"/>
      <c r="V21" s="247">
        <v>2</v>
      </c>
      <c r="W21" s="247">
        <v>12</v>
      </c>
      <c r="X21" s="147">
        <v>8.8233516649547372E-3</v>
      </c>
      <c r="Y21" s="147">
        <v>-4.1683811708647989E-2</v>
      </c>
    </row>
    <row r="22" spans="1:25" ht="28.35" customHeight="1">
      <c r="A22" s="76" t="s">
        <v>15</v>
      </c>
      <c r="C22" s="135" t="s">
        <v>563</v>
      </c>
      <c r="D22" s="122">
        <v>35.271232876712332</v>
      </c>
      <c r="E22" s="251"/>
      <c r="F22" s="247">
        <v>1</v>
      </c>
      <c r="G22" s="247">
        <v>11</v>
      </c>
      <c r="H22" s="122">
        <v>34.241095890410961</v>
      </c>
      <c r="I22" s="251"/>
      <c r="J22" s="247">
        <v>1</v>
      </c>
      <c r="K22" s="247">
        <v>11</v>
      </c>
      <c r="L22" s="122">
        <v>36.246575342465754</v>
      </c>
      <c r="M22" s="251"/>
      <c r="N22" s="247">
        <v>1</v>
      </c>
      <c r="O22" s="247">
        <v>11</v>
      </c>
      <c r="P22" s="122">
        <v>35.638356164383559</v>
      </c>
      <c r="Q22" s="251"/>
      <c r="R22" s="247">
        <v>1</v>
      </c>
      <c r="S22" s="247">
        <v>11</v>
      </c>
      <c r="T22" s="122">
        <v>35.319672131147541</v>
      </c>
      <c r="U22" s="251"/>
      <c r="V22" s="247">
        <v>1</v>
      </c>
      <c r="W22" s="247">
        <v>11</v>
      </c>
      <c r="X22" s="147">
        <v>5.8569371099375767E-2</v>
      </c>
      <c r="Y22" s="147">
        <v>-2.5572159647101134E-2</v>
      </c>
    </row>
    <row r="23" spans="1:25" ht="28.35" customHeight="1">
      <c r="C23" s="133"/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52"/>
      <c r="Y23" s="152"/>
    </row>
    <row r="24" spans="1:25" s="90" customFormat="1" ht="28.35" customHeight="1">
      <c r="B24" s="91" t="s">
        <v>25</v>
      </c>
      <c r="C24" s="130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231"/>
      <c r="Y24" s="232"/>
    </row>
    <row r="25" spans="1:25" ht="28.35" customHeight="1">
      <c r="A25" s="161" t="s">
        <v>216</v>
      </c>
      <c r="C25" s="134" t="s">
        <v>564</v>
      </c>
      <c r="D25" s="126">
        <v>341.40273972602739</v>
      </c>
      <c r="E25" s="249"/>
      <c r="F25" s="249"/>
      <c r="G25" s="250">
        <v>14</v>
      </c>
      <c r="H25" s="126">
        <v>347.99452054794523</v>
      </c>
      <c r="I25" s="249"/>
      <c r="J25" s="249"/>
      <c r="K25" s="250">
        <v>14</v>
      </c>
      <c r="L25" s="126">
        <v>343.96986301369861</v>
      </c>
      <c r="M25" s="249"/>
      <c r="N25" s="249"/>
      <c r="O25" s="250">
        <v>14</v>
      </c>
      <c r="P25" s="126">
        <v>358.0273972637392</v>
      </c>
      <c r="Q25" s="249"/>
      <c r="R25" s="249"/>
      <c r="S25" s="250">
        <v>14</v>
      </c>
      <c r="T25" s="126">
        <v>352.41256830601094</v>
      </c>
      <c r="U25" s="249"/>
      <c r="V25" s="249"/>
      <c r="W25" s="250">
        <v>14</v>
      </c>
      <c r="X25" s="149">
        <v>-1.1565289958903602E-2</v>
      </c>
      <c r="Y25" s="149">
        <v>2.4544898260392412E-2</v>
      </c>
    </row>
    <row r="26" spans="1:25" ht="28.35" customHeight="1">
      <c r="C26" s="133"/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233"/>
      <c r="Y26" s="233"/>
    </row>
    <row r="27" spans="1:25" s="90" customFormat="1" ht="28.35" customHeight="1">
      <c r="B27" s="91" t="s">
        <v>26</v>
      </c>
      <c r="C27" s="130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231"/>
      <c r="Y27" s="232"/>
    </row>
    <row r="28" spans="1:25" ht="28.35" customHeight="1">
      <c r="A28" s="76" t="s">
        <v>102</v>
      </c>
      <c r="C28" s="134" t="s">
        <v>27</v>
      </c>
      <c r="D28" s="122">
        <v>821.61095890410957</v>
      </c>
      <c r="E28" s="251"/>
      <c r="F28" s="247"/>
      <c r="G28" s="247"/>
      <c r="H28" s="122">
        <v>830.28219178082179</v>
      </c>
      <c r="I28" s="251"/>
      <c r="J28" s="247"/>
      <c r="K28" s="247"/>
      <c r="L28" s="122">
        <v>843.87232876712324</v>
      </c>
      <c r="M28" s="251"/>
      <c r="N28" s="247"/>
      <c r="O28" s="247"/>
      <c r="P28" s="122">
        <v>851.83845253711559</v>
      </c>
      <c r="Q28" s="251"/>
      <c r="R28" s="247"/>
      <c r="S28" s="247"/>
      <c r="T28" s="122">
        <v>845.11748633879779</v>
      </c>
      <c r="U28" s="251"/>
      <c r="V28" s="247"/>
      <c r="W28" s="247"/>
      <c r="X28" s="147">
        <v>1.6368094029757252E-2</v>
      </c>
      <c r="Y28" s="147">
        <v>1.4755283817562415E-3</v>
      </c>
    </row>
    <row r="29" spans="1:25" ht="28.35" customHeight="1">
      <c r="C29" s="135" t="s">
        <v>28</v>
      </c>
      <c r="D29" s="122">
        <v>19.912328767123284</v>
      </c>
      <c r="E29" s="255"/>
      <c r="F29" s="255"/>
      <c r="G29" s="255"/>
      <c r="H29" s="122">
        <v>21.015068493150679</v>
      </c>
      <c r="I29" s="255"/>
      <c r="J29" s="255"/>
      <c r="K29" s="255"/>
      <c r="L29" s="122">
        <v>20.640273972602735</v>
      </c>
      <c r="M29" s="255"/>
      <c r="N29" s="255"/>
      <c r="O29" s="255"/>
      <c r="P29" s="122">
        <v>21.468493150684928</v>
      </c>
      <c r="Q29" s="255"/>
      <c r="R29" s="255"/>
      <c r="S29" s="255"/>
      <c r="T29" s="122">
        <v>18.428961748633881</v>
      </c>
      <c r="U29" s="255"/>
      <c r="V29" s="255"/>
      <c r="W29" s="255"/>
      <c r="X29" s="235">
        <v>-1.7834560980379277E-2</v>
      </c>
      <c r="Y29" s="235">
        <v>-0.10713579804725859</v>
      </c>
    </row>
    <row r="30" spans="1:25" ht="28.35" customHeight="1">
      <c r="C30" s="135" t="s">
        <v>29</v>
      </c>
      <c r="D30" s="122">
        <v>16.409589041095892</v>
      </c>
      <c r="E30" s="255"/>
      <c r="F30" s="255"/>
      <c r="G30" s="255"/>
      <c r="H30" s="122">
        <v>16.723287671232882</v>
      </c>
      <c r="I30" s="255"/>
      <c r="J30" s="255"/>
      <c r="K30" s="255"/>
      <c r="L30" s="122">
        <v>16.224657534246575</v>
      </c>
      <c r="M30" s="255"/>
      <c r="N30" s="255"/>
      <c r="O30" s="255"/>
      <c r="P30" s="122">
        <v>17.705331942183562</v>
      </c>
      <c r="Q30" s="255"/>
      <c r="R30" s="255"/>
      <c r="S30" s="255"/>
      <c r="T30" s="122">
        <v>16.800546448087438</v>
      </c>
      <c r="U30" s="255"/>
      <c r="V30" s="255"/>
      <c r="W30" s="255"/>
      <c r="X30" s="235">
        <v>-2.9816513761468211E-2</v>
      </c>
      <c r="Y30" s="235">
        <v>3.5494673007753219E-2</v>
      </c>
    </row>
    <row r="31" spans="1:25" ht="28.35" customHeight="1">
      <c r="C31" s="133"/>
      <c r="D31" s="132"/>
      <c r="E31" s="237"/>
      <c r="F31" s="237"/>
      <c r="G31" s="237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233"/>
      <c r="Y31" s="233"/>
    </row>
    <row r="32" spans="1:25" s="90" customFormat="1" ht="28.35" customHeight="1" outlineLevel="1">
      <c r="B32" s="91" t="s">
        <v>526</v>
      </c>
      <c r="C32" s="130"/>
      <c r="D32" s="136"/>
      <c r="E32" s="236"/>
      <c r="F32" s="236"/>
      <c r="G32" s="236"/>
      <c r="H32" s="136"/>
      <c r="I32" s="129"/>
      <c r="J32" s="129"/>
      <c r="K32" s="129"/>
      <c r="L32" s="136" t="s">
        <v>214</v>
      </c>
      <c r="M32" s="129"/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231"/>
      <c r="Y32" s="232"/>
    </row>
    <row r="33" spans="1:25" ht="28.35" customHeight="1" outlineLevel="1">
      <c r="A33" s="76" t="s">
        <v>41</v>
      </c>
      <c r="C33" s="134" t="s">
        <v>30</v>
      </c>
      <c r="D33" s="126" t="s">
        <v>4</v>
      </c>
      <c r="E33" s="238"/>
      <c r="F33" s="238"/>
      <c r="G33" s="220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234" t="s">
        <v>565</v>
      </c>
      <c r="Y33" s="234" t="s">
        <v>565</v>
      </c>
    </row>
    <row r="34" spans="1:25" ht="28.35" customHeight="1" outlineLevel="1">
      <c r="A34" s="76" t="s">
        <v>42</v>
      </c>
      <c r="C34" s="135" t="s">
        <v>31</v>
      </c>
      <c r="D34" s="126" t="s">
        <v>4</v>
      </c>
      <c r="E34" s="239"/>
      <c r="F34" s="239"/>
      <c r="G34" s="221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235"/>
      <c r="Y34" s="234" t="s">
        <v>565</v>
      </c>
    </row>
    <row r="35" spans="1:25" ht="28.35" customHeight="1" outlineLevel="1">
      <c r="A35" s="76" t="s">
        <v>43</v>
      </c>
      <c r="C35" s="135" t="s">
        <v>32</v>
      </c>
      <c r="D35" s="126" t="s">
        <v>4</v>
      </c>
      <c r="E35" s="239"/>
      <c r="F35" s="239"/>
      <c r="G35" s="221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235"/>
      <c r="Y35" s="234" t="s">
        <v>565</v>
      </c>
    </row>
    <row r="36" spans="1:25" ht="28.35" customHeight="1" outlineLevel="1">
      <c r="A36" s="76" t="s">
        <v>44</v>
      </c>
      <c r="C36" s="135" t="s">
        <v>33</v>
      </c>
      <c r="D36" s="126" t="s">
        <v>4</v>
      </c>
      <c r="E36" s="239"/>
      <c r="F36" s="239"/>
      <c r="G36" s="221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235"/>
      <c r="Y36" s="234" t="s">
        <v>565</v>
      </c>
    </row>
    <row r="37" spans="1:25" ht="28.35" customHeight="1" outlineLevel="1">
      <c r="A37" s="162" t="s">
        <v>217</v>
      </c>
      <c r="C37" s="135" t="s">
        <v>218</v>
      </c>
      <c r="D37" s="126" t="s">
        <v>4</v>
      </c>
      <c r="E37" s="239"/>
      <c r="F37" s="239"/>
      <c r="G37" s="221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235"/>
      <c r="Y37" s="234" t="s">
        <v>565</v>
      </c>
    </row>
    <row r="38" spans="1:25" ht="20.100000000000001" hidden="1" customHeight="1" outlineLevel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  <row r="43" spans="1:25">
      <c r="C43" s="171"/>
    </row>
  </sheetData>
  <mergeCells count="20">
    <mergeCell ref="X4:Y4"/>
    <mergeCell ref="X5:X6"/>
    <mergeCell ref="Y5:Y6"/>
    <mergeCell ref="U5:W5"/>
    <mergeCell ref="B4:C4"/>
    <mergeCell ref="D4:G4"/>
    <mergeCell ref="H4:K4"/>
    <mergeCell ref="L4:O4"/>
    <mergeCell ref="P4:S4"/>
    <mergeCell ref="T4:W4"/>
    <mergeCell ref="T5:T6"/>
    <mergeCell ref="Q5:S5"/>
    <mergeCell ref="B8:B15"/>
    <mergeCell ref="D5:D6"/>
    <mergeCell ref="H5:H6"/>
    <mergeCell ref="L5:L6"/>
    <mergeCell ref="P5:P6"/>
    <mergeCell ref="E5:G5"/>
    <mergeCell ref="I5:K5"/>
    <mergeCell ref="M5:O5"/>
  </mergeCells>
  <conditionalFormatting sqref="A37">
    <cfRule type="cellIs" dxfId="121" priority="1" operator="notEqual">
      <formula>""" """</formula>
    </cfRule>
    <cfRule type="cellIs" dxfId="120" priority="2" operator="equal">
      <formula>" "</formula>
    </cfRule>
  </conditionalFormatting>
  <pageMargins left="0.7" right="0.7" top="0.75" bottom="0.75" header="0.3" footer="0.3"/>
  <pageSetup scale="49" fitToHeight="0" orientation="landscape" r:id="rId1"/>
  <headerFooter differentFirst="1">
    <oddFooter xml:space="preserve">&amp;L&amp;D&amp;CGreen Mountain Care Board&amp;R&amp;P 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0.85546875" style="82" customWidth="1"/>
    <col min="25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575</v>
      </c>
    </row>
    <row r="3" spans="1:25" ht="15.75">
      <c r="A3" s="84" t="s">
        <v>104</v>
      </c>
    </row>
    <row r="4" spans="1:25" ht="15.75">
      <c r="A4" s="87" t="s">
        <v>88</v>
      </c>
      <c r="B4" s="349" t="s">
        <v>575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262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3.1043139827917865</v>
      </c>
      <c r="E8" s="257">
        <v>6</v>
      </c>
      <c r="F8" s="257">
        <v>6</v>
      </c>
      <c r="G8" s="257">
        <v>8</v>
      </c>
      <c r="H8" s="122">
        <v>3.369131484622744</v>
      </c>
      <c r="I8" s="257">
        <v>7</v>
      </c>
      <c r="J8" s="257">
        <v>7</v>
      </c>
      <c r="K8" s="257">
        <v>9</v>
      </c>
      <c r="L8" s="122">
        <v>2.960094949716634</v>
      </c>
      <c r="M8" s="257">
        <v>5</v>
      </c>
      <c r="N8" s="257">
        <v>5</v>
      </c>
      <c r="O8" s="257">
        <v>6</v>
      </c>
      <c r="P8" s="122">
        <v>2.9217182829561206</v>
      </c>
      <c r="Q8" s="257">
        <v>4</v>
      </c>
      <c r="R8" s="257">
        <v>4</v>
      </c>
      <c r="S8" s="257">
        <v>6</v>
      </c>
      <c r="T8" s="122">
        <v>3.0205738169007925</v>
      </c>
      <c r="U8" s="257">
        <v>5</v>
      </c>
      <c r="V8" s="257">
        <v>6</v>
      </c>
      <c r="W8" s="257">
        <v>8</v>
      </c>
      <c r="X8" s="97">
        <v>-0.12140711538656723</v>
      </c>
      <c r="Y8" s="97">
        <v>2.043139433414054E-2</v>
      </c>
    </row>
    <row r="9" spans="1:25" ht="28.35" customHeight="1">
      <c r="A9" s="76" t="s">
        <v>7</v>
      </c>
      <c r="B9" s="343"/>
      <c r="C9" s="96" t="s">
        <v>552</v>
      </c>
      <c r="D9" s="122">
        <v>4.642015648655641</v>
      </c>
      <c r="E9" s="257">
        <v>8</v>
      </c>
      <c r="F9" s="257">
        <v>9</v>
      </c>
      <c r="G9" s="257">
        <v>12</v>
      </c>
      <c r="H9" s="122">
        <v>4.487700292533666</v>
      </c>
      <c r="I9" s="257">
        <v>8</v>
      </c>
      <c r="J9" s="257">
        <v>9</v>
      </c>
      <c r="K9" s="257">
        <v>12</v>
      </c>
      <c r="L9" s="122">
        <v>4.0007916746053125</v>
      </c>
      <c r="M9" s="257">
        <v>7</v>
      </c>
      <c r="N9" s="257">
        <v>8</v>
      </c>
      <c r="O9" s="257">
        <v>10</v>
      </c>
      <c r="P9" s="122">
        <v>5.5081377985131246</v>
      </c>
      <c r="Q9" s="257">
        <v>8</v>
      </c>
      <c r="R9" s="257">
        <v>9</v>
      </c>
      <c r="S9" s="257">
        <v>12</v>
      </c>
      <c r="T9" s="122">
        <v>4.0427029538080825</v>
      </c>
      <c r="U9" s="257">
        <v>8</v>
      </c>
      <c r="V9" s="257">
        <v>9</v>
      </c>
      <c r="W9" s="257">
        <v>11</v>
      </c>
      <c r="X9" s="97">
        <v>-0.10849847052808748</v>
      </c>
      <c r="Y9" s="97">
        <v>1.0475746455082424E-2</v>
      </c>
    </row>
    <row r="10" spans="1:25" ht="28.35" customHeight="1">
      <c r="A10" s="76" t="s">
        <v>8</v>
      </c>
      <c r="B10" s="343"/>
      <c r="C10" s="96" t="s">
        <v>553</v>
      </c>
      <c r="D10" s="122">
        <v>0.8655191199250194</v>
      </c>
      <c r="E10" s="257">
        <v>1</v>
      </c>
      <c r="F10" s="257">
        <v>1</v>
      </c>
      <c r="G10" s="257">
        <v>1</v>
      </c>
      <c r="H10" s="122">
        <v>0.90316740555869357</v>
      </c>
      <c r="I10" s="257">
        <v>2</v>
      </c>
      <c r="J10" s="257">
        <v>2</v>
      </c>
      <c r="K10" s="257">
        <v>2</v>
      </c>
      <c r="L10" s="122">
        <v>0.92998619270709992</v>
      </c>
      <c r="M10" s="257">
        <v>1</v>
      </c>
      <c r="N10" s="257">
        <v>1</v>
      </c>
      <c r="O10" s="257">
        <v>1</v>
      </c>
      <c r="P10" s="122">
        <v>0.8382310089279289</v>
      </c>
      <c r="Q10" s="257">
        <v>2</v>
      </c>
      <c r="R10" s="257">
        <v>2</v>
      </c>
      <c r="S10" s="257">
        <v>2</v>
      </c>
      <c r="T10" s="122">
        <v>1.0160643057924996</v>
      </c>
      <c r="U10" s="257">
        <v>2</v>
      </c>
      <c r="V10" s="257">
        <v>2</v>
      </c>
      <c r="W10" s="257">
        <v>2</v>
      </c>
      <c r="X10" s="97">
        <v>2.9694148596755898E-2</v>
      </c>
      <c r="Y10" s="97">
        <v>9.2558485018830794E-2</v>
      </c>
    </row>
    <row r="11" spans="1:25" ht="28.35" customHeight="1">
      <c r="A11" s="76" t="s">
        <v>9</v>
      </c>
      <c r="B11" s="343"/>
      <c r="C11" s="96" t="s">
        <v>554</v>
      </c>
      <c r="D11" s="122">
        <v>1.7737110623716392</v>
      </c>
      <c r="E11" s="257">
        <v>2</v>
      </c>
      <c r="F11" s="257">
        <v>2</v>
      </c>
      <c r="G11" s="257">
        <v>3</v>
      </c>
      <c r="H11" s="122">
        <v>1.4629894137793182</v>
      </c>
      <c r="I11" s="257">
        <v>3</v>
      </c>
      <c r="J11" s="257">
        <v>3</v>
      </c>
      <c r="K11" s="257">
        <v>3</v>
      </c>
      <c r="L11" s="122">
        <v>1.7578992957823207</v>
      </c>
      <c r="M11" s="257">
        <v>2</v>
      </c>
      <c r="N11" s="257">
        <v>2</v>
      </c>
      <c r="O11" s="257">
        <v>3</v>
      </c>
      <c r="P11" s="122">
        <v>1.612794681770702</v>
      </c>
      <c r="Q11" s="257">
        <v>3</v>
      </c>
      <c r="R11" s="257">
        <v>3</v>
      </c>
      <c r="S11" s="257">
        <v>3</v>
      </c>
      <c r="T11" s="122">
        <v>1.3414622523376516</v>
      </c>
      <c r="U11" s="257">
        <v>3</v>
      </c>
      <c r="V11" s="257">
        <v>3</v>
      </c>
      <c r="W11" s="257">
        <v>3</v>
      </c>
      <c r="X11" s="97">
        <v>0.20158032534300174</v>
      </c>
      <c r="Y11" s="97">
        <v>-0.23689470975033389</v>
      </c>
    </row>
    <row r="12" spans="1:25" ht="28.35" customHeight="1">
      <c r="A12" s="76" t="s">
        <v>10</v>
      </c>
      <c r="B12" s="343"/>
      <c r="C12" s="96" t="s">
        <v>555</v>
      </c>
      <c r="D12" s="122">
        <v>4.3322155848597657</v>
      </c>
      <c r="E12" s="257">
        <v>7</v>
      </c>
      <c r="F12" s="257">
        <v>8</v>
      </c>
      <c r="G12" s="257">
        <v>10</v>
      </c>
      <c r="H12" s="122">
        <v>3.2324996876658632</v>
      </c>
      <c r="I12" s="257">
        <v>6</v>
      </c>
      <c r="J12" s="257">
        <v>6</v>
      </c>
      <c r="K12" s="257">
        <v>8</v>
      </c>
      <c r="L12" s="122">
        <v>4.4095138170281674</v>
      </c>
      <c r="M12" s="257">
        <v>8</v>
      </c>
      <c r="N12" s="257">
        <v>9</v>
      </c>
      <c r="O12" s="257">
        <v>11</v>
      </c>
      <c r="P12" s="122">
        <v>3.5220072721369462</v>
      </c>
      <c r="Q12" s="257">
        <v>7</v>
      </c>
      <c r="R12" s="257">
        <v>7</v>
      </c>
      <c r="S12" s="257">
        <v>9</v>
      </c>
      <c r="T12" s="122">
        <v>3.8536091246742816</v>
      </c>
      <c r="U12" s="257">
        <v>7</v>
      </c>
      <c r="V12" s="257">
        <v>8</v>
      </c>
      <c r="W12" s="257">
        <v>10</v>
      </c>
      <c r="X12" s="97">
        <v>0.36411886870504473</v>
      </c>
      <c r="Y12" s="97">
        <v>-0.12606938438590554</v>
      </c>
    </row>
    <row r="13" spans="1:25" ht="28.35" customHeight="1">
      <c r="A13" s="76" t="s">
        <v>11</v>
      </c>
      <c r="B13" s="343"/>
      <c r="C13" s="96" t="s">
        <v>556</v>
      </c>
      <c r="D13" s="122">
        <v>2.7413264474025412</v>
      </c>
      <c r="E13" s="257">
        <v>4</v>
      </c>
      <c r="F13" s="257">
        <v>4</v>
      </c>
      <c r="G13" s="257">
        <v>6</v>
      </c>
      <c r="H13" s="122">
        <v>2.6476663689902402</v>
      </c>
      <c r="I13" s="257">
        <v>4</v>
      </c>
      <c r="J13" s="257">
        <v>4</v>
      </c>
      <c r="K13" s="257">
        <v>6</v>
      </c>
      <c r="L13" s="122">
        <v>3.216292107404394</v>
      </c>
      <c r="M13" s="257">
        <v>6</v>
      </c>
      <c r="N13" s="257">
        <v>6</v>
      </c>
      <c r="O13" s="257">
        <v>7</v>
      </c>
      <c r="P13" s="122">
        <v>3.0648828547211919</v>
      </c>
      <c r="Q13" s="257">
        <v>5</v>
      </c>
      <c r="R13" s="257">
        <v>5</v>
      </c>
      <c r="S13" s="257">
        <v>7</v>
      </c>
      <c r="T13" s="122">
        <v>2.8906633102213943</v>
      </c>
      <c r="U13" s="257">
        <v>4</v>
      </c>
      <c r="V13" s="257">
        <v>5</v>
      </c>
      <c r="W13" s="257">
        <v>7</v>
      </c>
      <c r="X13" s="97">
        <v>0.21476487561800117</v>
      </c>
      <c r="Y13" s="97">
        <v>-0.10124353955082399</v>
      </c>
    </row>
    <row r="14" spans="1:25" ht="28.35" customHeight="1">
      <c r="A14" s="76" t="s">
        <v>13</v>
      </c>
      <c r="B14" s="343"/>
      <c r="C14" s="96" t="s">
        <v>557</v>
      </c>
      <c r="D14" s="122">
        <v>2.8489046569387653</v>
      </c>
      <c r="E14" s="257">
        <v>5</v>
      </c>
      <c r="F14" s="257">
        <v>5</v>
      </c>
      <c r="G14" s="257">
        <v>7</v>
      </c>
      <c r="H14" s="122">
        <v>2.7310311573626733</v>
      </c>
      <c r="I14" s="257">
        <v>5</v>
      </c>
      <c r="J14" s="257">
        <v>5</v>
      </c>
      <c r="K14" s="257">
        <v>7</v>
      </c>
      <c r="L14" s="122">
        <v>2.9243240633581933</v>
      </c>
      <c r="M14" s="257">
        <v>4</v>
      </c>
      <c r="N14" s="257">
        <v>4</v>
      </c>
      <c r="O14" s="257">
        <v>5</v>
      </c>
      <c r="P14" s="122">
        <v>3.2972274599244926</v>
      </c>
      <c r="Q14" s="257">
        <v>6</v>
      </c>
      <c r="R14" s="257">
        <v>6</v>
      </c>
      <c r="S14" s="257">
        <v>8</v>
      </c>
      <c r="T14" s="122">
        <v>3.1591840896145698</v>
      </c>
      <c r="U14" s="257">
        <v>6</v>
      </c>
      <c r="V14" s="257">
        <v>7</v>
      </c>
      <c r="W14" s="257">
        <v>9</v>
      </c>
      <c r="X14" s="97">
        <v>7.077652903168663E-2</v>
      </c>
      <c r="Y14" s="97">
        <v>8.0312585461773889E-2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1.8009584072973321</v>
      </c>
      <c r="E15" s="258">
        <v>3</v>
      </c>
      <c r="F15" s="258">
        <v>3</v>
      </c>
      <c r="G15" s="258">
        <v>4</v>
      </c>
      <c r="H15" s="124">
        <v>0.45589973384846</v>
      </c>
      <c r="I15" s="258">
        <v>1</v>
      </c>
      <c r="J15" s="258">
        <v>1</v>
      </c>
      <c r="K15" s="258">
        <v>1</v>
      </c>
      <c r="L15" s="124">
        <v>2.6883703101019756</v>
      </c>
      <c r="M15" s="258">
        <v>3</v>
      </c>
      <c r="N15" s="258">
        <v>3</v>
      </c>
      <c r="O15" s="258">
        <v>4</v>
      </c>
      <c r="P15" s="124">
        <v>0.40410545587346824</v>
      </c>
      <c r="Q15" s="258">
        <v>1</v>
      </c>
      <c r="R15" s="258">
        <v>1</v>
      </c>
      <c r="S15" s="258">
        <v>1</v>
      </c>
      <c r="T15" s="124">
        <v>0.39428188375480994</v>
      </c>
      <c r="U15" s="258">
        <v>1</v>
      </c>
      <c r="V15" s="258">
        <v>1</v>
      </c>
      <c r="W15" s="258">
        <v>1</v>
      </c>
      <c r="X15" s="99">
        <v>4.8968455353290103</v>
      </c>
      <c r="Y15" s="99">
        <v>-0.85333795635473519</v>
      </c>
    </row>
    <row r="16" spans="1:25" ht="28.35" customHeight="1" thickTop="1">
      <c r="A16" s="76" t="s">
        <v>3</v>
      </c>
      <c r="C16" s="100" t="s">
        <v>559</v>
      </c>
      <c r="D16" s="126">
        <v>3.2788698539802237</v>
      </c>
      <c r="E16" s="259"/>
      <c r="F16" s="260">
        <v>7</v>
      </c>
      <c r="G16" s="260">
        <v>9</v>
      </c>
      <c r="H16" s="126">
        <v>3.5224919421195953</v>
      </c>
      <c r="I16" s="259"/>
      <c r="J16" s="260">
        <v>8</v>
      </c>
      <c r="K16" s="260">
        <v>10</v>
      </c>
      <c r="L16" s="126">
        <v>3.4751688819002542</v>
      </c>
      <c r="M16" s="259"/>
      <c r="N16" s="260">
        <v>7</v>
      </c>
      <c r="O16" s="260">
        <v>9</v>
      </c>
      <c r="P16" s="126">
        <v>3.8642424029416853</v>
      </c>
      <c r="Q16" s="259"/>
      <c r="R16" s="260">
        <v>8</v>
      </c>
      <c r="S16" s="260">
        <v>10</v>
      </c>
      <c r="T16" s="126">
        <v>2.627148255942128</v>
      </c>
      <c r="U16" s="259"/>
      <c r="V16" s="260">
        <v>4</v>
      </c>
      <c r="W16" s="260">
        <v>6</v>
      </c>
      <c r="X16" s="101">
        <v>-1.3434540375659498E-2</v>
      </c>
      <c r="Y16" s="101">
        <v>-0.24402285321294104</v>
      </c>
    </row>
    <row r="17" spans="1:25" ht="28.35" customHeight="1">
      <c r="A17" s="76" t="s">
        <v>12</v>
      </c>
      <c r="C17" s="96" t="s">
        <v>560</v>
      </c>
      <c r="D17" s="122">
        <v>8.9110465641340184</v>
      </c>
      <c r="E17" s="261"/>
      <c r="F17" s="257">
        <v>10</v>
      </c>
      <c r="G17" s="257">
        <v>14</v>
      </c>
      <c r="H17" s="122">
        <v>7.2774046469448113</v>
      </c>
      <c r="I17" s="261"/>
      <c r="J17" s="257">
        <v>10</v>
      </c>
      <c r="K17" s="257">
        <v>14</v>
      </c>
      <c r="L17" s="122">
        <v>8.6044806509223424</v>
      </c>
      <c r="M17" s="261"/>
      <c r="N17" s="257">
        <v>10</v>
      </c>
      <c r="O17" s="257">
        <v>14</v>
      </c>
      <c r="P17" s="122">
        <v>5.591544690534028</v>
      </c>
      <c r="Q17" s="261"/>
      <c r="R17" s="257">
        <v>10</v>
      </c>
      <c r="S17" s="257">
        <v>13</v>
      </c>
      <c r="T17" s="122">
        <v>6.6158295840903056</v>
      </c>
      <c r="U17" s="261"/>
      <c r="V17" s="257">
        <v>10</v>
      </c>
      <c r="W17" s="257">
        <v>13</v>
      </c>
      <c r="X17" s="97">
        <v>0.18235567051155543</v>
      </c>
      <c r="Y17" s="97">
        <v>-0.23111808225390884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2.5478572911548016</v>
      </c>
      <c r="E20" s="259"/>
      <c r="F20" s="260">
        <v>2</v>
      </c>
      <c r="G20" s="260">
        <v>5</v>
      </c>
      <c r="H20" s="126">
        <v>2.1004932824538738</v>
      </c>
      <c r="I20" s="259"/>
      <c r="J20" s="260">
        <v>2</v>
      </c>
      <c r="K20" s="260">
        <v>5</v>
      </c>
      <c r="L20" s="126">
        <v>3.3523730249601225</v>
      </c>
      <c r="M20" s="259"/>
      <c r="N20" s="260">
        <v>2</v>
      </c>
      <c r="O20" s="260">
        <v>8</v>
      </c>
      <c r="P20" s="126">
        <v>2.3698485111589682</v>
      </c>
      <c r="Q20" s="259"/>
      <c r="R20" s="260">
        <v>2</v>
      </c>
      <c r="S20" s="260">
        <v>5</v>
      </c>
      <c r="T20" s="126">
        <v>2.2648389405539375</v>
      </c>
      <c r="U20" s="259"/>
      <c r="V20" s="260">
        <v>2</v>
      </c>
      <c r="W20" s="260">
        <v>5</v>
      </c>
      <c r="X20" s="101">
        <v>0.59599321405291827</v>
      </c>
      <c r="Y20" s="101">
        <v>-0.32440724117183273</v>
      </c>
    </row>
    <row r="21" spans="1:25" ht="28.35" customHeight="1">
      <c r="A21" s="76" t="s">
        <v>14</v>
      </c>
      <c r="C21" s="96" t="s">
        <v>562</v>
      </c>
      <c r="D21" s="122">
        <v>4.5169725470349817</v>
      </c>
      <c r="E21" s="261"/>
      <c r="F21" s="257">
        <v>3</v>
      </c>
      <c r="G21" s="257">
        <v>11</v>
      </c>
      <c r="H21" s="122">
        <v>5.3842598946605698</v>
      </c>
      <c r="I21" s="261"/>
      <c r="J21" s="257">
        <v>3</v>
      </c>
      <c r="K21" s="257">
        <v>13</v>
      </c>
      <c r="L21" s="122">
        <v>4.8806278575592659</v>
      </c>
      <c r="M21" s="261"/>
      <c r="N21" s="257">
        <v>3</v>
      </c>
      <c r="O21" s="257">
        <v>13</v>
      </c>
      <c r="P21" s="122">
        <v>6.532278116390887</v>
      </c>
      <c r="Q21" s="261"/>
      <c r="R21" s="257">
        <v>3</v>
      </c>
      <c r="S21" s="257">
        <v>14</v>
      </c>
      <c r="T21" s="122">
        <v>7.3790262282877803</v>
      </c>
      <c r="U21" s="261"/>
      <c r="V21" s="257">
        <v>3</v>
      </c>
      <c r="W21" s="257">
        <v>14</v>
      </c>
      <c r="X21" s="97">
        <v>-9.3537839360381292E-2</v>
      </c>
      <c r="Y21" s="97">
        <v>0.51190101840256452</v>
      </c>
    </row>
    <row r="22" spans="1:25" ht="28.35" customHeight="1">
      <c r="A22" s="76" t="s">
        <v>15</v>
      </c>
      <c r="C22" s="96" t="s">
        <v>563</v>
      </c>
      <c r="D22" s="122">
        <v>1.4511352322351068</v>
      </c>
      <c r="E22" s="261"/>
      <c r="F22" s="257">
        <v>1</v>
      </c>
      <c r="G22" s="257">
        <v>2</v>
      </c>
      <c r="H22" s="122">
        <v>1.5725260584642953</v>
      </c>
      <c r="I22" s="261"/>
      <c r="J22" s="257">
        <v>1</v>
      </c>
      <c r="K22" s="257">
        <v>4</v>
      </c>
      <c r="L22" s="122">
        <v>1.605064210753145</v>
      </c>
      <c r="M22" s="261"/>
      <c r="N22" s="257">
        <v>1</v>
      </c>
      <c r="O22" s="257">
        <v>2</v>
      </c>
      <c r="P22" s="122">
        <v>1.6129121948822782</v>
      </c>
      <c r="Q22" s="261"/>
      <c r="R22" s="257">
        <v>1</v>
      </c>
      <c r="S22" s="257">
        <v>4</v>
      </c>
      <c r="T22" s="122">
        <v>1.6515700075577049</v>
      </c>
      <c r="U22" s="261"/>
      <c r="V22" s="257">
        <v>1</v>
      </c>
      <c r="W22" s="257">
        <v>4</v>
      </c>
      <c r="X22" s="97">
        <v>2.0691645848225804E-2</v>
      </c>
      <c r="Y22" s="97">
        <v>2.8974415162330569E-2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5.2560310166570936</v>
      </c>
      <c r="E25" s="259"/>
      <c r="F25" s="259"/>
      <c r="G25" s="260">
        <v>13</v>
      </c>
      <c r="H25" s="126">
        <v>4.3486863150960797</v>
      </c>
      <c r="I25" s="259"/>
      <c r="J25" s="259"/>
      <c r="K25" s="260">
        <v>11</v>
      </c>
      <c r="L25" s="126">
        <v>4.5683692195240466</v>
      </c>
      <c r="M25" s="259"/>
      <c r="N25" s="259"/>
      <c r="O25" s="260">
        <v>12</v>
      </c>
      <c r="P25" s="126">
        <v>5.255861578707405</v>
      </c>
      <c r="Q25" s="259"/>
      <c r="R25" s="259"/>
      <c r="S25" s="260">
        <v>11</v>
      </c>
      <c r="T25" s="126">
        <v>5.1010405279159858</v>
      </c>
      <c r="U25" s="259"/>
      <c r="V25" s="259"/>
      <c r="W25" s="260">
        <v>12</v>
      </c>
      <c r="X25" s="101">
        <v>5.0517073090638132E-2</v>
      </c>
      <c r="Y25" s="101">
        <v>0.11659988122576381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4.1961620285289536</v>
      </c>
      <c r="E28" s="265"/>
      <c r="F28" s="265"/>
      <c r="G28" s="265"/>
      <c r="H28" s="126">
        <v>3.6627806017055304</v>
      </c>
      <c r="I28" s="265"/>
      <c r="J28" s="265"/>
      <c r="K28" s="265"/>
      <c r="L28" s="126">
        <v>4.0967348031634119</v>
      </c>
      <c r="M28" s="265"/>
      <c r="N28" s="265"/>
      <c r="O28" s="265"/>
      <c r="P28" s="126">
        <v>4.1405368433212528</v>
      </c>
      <c r="Q28" s="265"/>
      <c r="R28" s="265"/>
      <c r="S28" s="265"/>
      <c r="T28" s="126">
        <v>4.0636844469052207</v>
      </c>
      <c r="U28" s="265"/>
      <c r="V28" s="265"/>
      <c r="W28" s="265"/>
      <c r="X28" s="105">
        <v>0.11847671172437013</v>
      </c>
      <c r="Y28" s="105">
        <v>-8.0674873640027567E-3</v>
      </c>
    </row>
    <row r="29" spans="1:25" ht="28.35" customHeight="1">
      <c r="C29" s="96" t="s">
        <v>28</v>
      </c>
      <c r="D29" s="122">
        <v>2.9766093198652759</v>
      </c>
      <c r="E29" s="266"/>
      <c r="F29" s="266"/>
      <c r="G29" s="266"/>
      <c r="H29" s="122">
        <v>2.9817654225142682</v>
      </c>
      <c r="I29" s="266"/>
      <c r="J29" s="266"/>
      <c r="K29" s="266"/>
      <c r="L29" s="122">
        <v>3.2843325661822584</v>
      </c>
      <c r="M29" s="266"/>
      <c r="N29" s="266"/>
      <c r="O29" s="266"/>
      <c r="P29" s="122">
        <v>3.1810551573228425</v>
      </c>
      <c r="Q29" s="266"/>
      <c r="R29" s="266"/>
      <c r="S29" s="266"/>
      <c r="T29" s="122">
        <v>2.9556185635610932</v>
      </c>
      <c r="U29" s="266"/>
      <c r="V29" s="266"/>
      <c r="W29" s="266"/>
      <c r="X29" s="106">
        <v>0.10147248384578189</v>
      </c>
      <c r="Y29" s="106">
        <v>-0.10008548038217269</v>
      </c>
    </row>
    <row r="30" spans="1:25" ht="28.35" customHeight="1">
      <c r="C30" s="96" t="s">
        <v>29</v>
      </c>
      <c r="D30" s="122">
        <v>2.7951155521706532</v>
      </c>
      <c r="E30" s="266"/>
      <c r="F30" s="266"/>
      <c r="G30" s="266"/>
      <c r="H30" s="122">
        <v>2.689348763176457</v>
      </c>
      <c r="I30" s="266"/>
      <c r="J30" s="266"/>
      <c r="K30" s="266"/>
      <c r="L30" s="122">
        <v>2.9422095065374139</v>
      </c>
      <c r="M30" s="266"/>
      <c r="N30" s="266"/>
      <c r="O30" s="266"/>
      <c r="P30" s="122">
        <v>2.9933005688386563</v>
      </c>
      <c r="Q30" s="266"/>
      <c r="R30" s="266"/>
      <c r="S30" s="266"/>
      <c r="T30" s="122">
        <v>2.9556185635610932</v>
      </c>
      <c r="U30" s="266"/>
      <c r="V30" s="266"/>
      <c r="W30" s="266"/>
      <c r="X30" s="106">
        <v>9.4023038894478272E-2</v>
      </c>
      <c r="Y30" s="106">
        <v>4.5574786546931367E-3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2.6000000000000005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1.8999999999999995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27" priority="1" operator="notEqual">
      <formula>""" """</formula>
    </cfRule>
    <cfRule type="cellIs" dxfId="2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1.7109375" style="82" customWidth="1"/>
    <col min="25" max="25" width="10.8554687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574</v>
      </c>
    </row>
    <row r="3" spans="1:25" ht="15.75">
      <c r="A3" s="84" t="s">
        <v>104</v>
      </c>
    </row>
    <row r="4" spans="1:25" ht="15.75">
      <c r="A4" s="87" t="s">
        <v>89</v>
      </c>
      <c r="B4" s="349" t="s">
        <v>574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263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45.612419816065234</v>
      </c>
      <c r="E8" s="257">
        <v>1</v>
      </c>
      <c r="F8" s="257">
        <v>2</v>
      </c>
      <c r="G8" s="257">
        <v>2</v>
      </c>
      <c r="H8" s="122">
        <v>36.114855044828346</v>
      </c>
      <c r="I8" s="257">
        <v>1</v>
      </c>
      <c r="J8" s="257">
        <v>1</v>
      </c>
      <c r="K8" s="257">
        <v>1</v>
      </c>
      <c r="L8" s="122">
        <v>41.011357624614078</v>
      </c>
      <c r="M8" s="257">
        <v>1</v>
      </c>
      <c r="N8" s="257">
        <v>2</v>
      </c>
      <c r="O8" s="257">
        <v>2</v>
      </c>
      <c r="P8" s="122">
        <v>42.160514466207324</v>
      </c>
      <c r="Q8" s="257">
        <v>1</v>
      </c>
      <c r="R8" s="257">
        <v>1</v>
      </c>
      <c r="S8" s="257">
        <v>2</v>
      </c>
      <c r="T8" s="122">
        <v>42.577338798458022</v>
      </c>
      <c r="U8" s="257">
        <v>1</v>
      </c>
      <c r="V8" s="257">
        <v>1</v>
      </c>
      <c r="W8" s="257">
        <v>2</v>
      </c>
      <c r="X8" s="97">
        <v>0.1355813992249959</v>
      </c>
      <c r="Y8" s="97">
        <v>3.8184085203365248E-2</v>
      </c>
    </row>
    <row r="9" spans="1:25" ht="28.35" customHeight="1">
      <c r="A9" s="76" t="s">
        <v>7</v>
      </c>
      <c r="B9" s="343"/>
      <c r="C9" s="96" t="s">
        <v>552</v>
      </c>
      <c r="D9" s="122">
        <v>53.590426122821377</v>
      </c>
      <c r="E9" s="257">
        <v>2</v>
      </c>
      <c r="F9" s="257">
        <v>3</v>
      </c>
      <c r="G9" s="257">
        <v>4</v>
      </c>
      <c r="H9" s="122">
        <v>54.871999964775078</v>
      </c>
      <c r="I9" s="257">
        <v>2</v>
      </c>
      <c r="J9" s="257">
        <v>3</v>
      </c>
      <c r="K9" s="257">
        <v>5</v>
      </c>
      <c r="L9" s="122">
        <v>52.881118076774349</v>
      </c>
      <c r="M9" s="257">
        <v>2</v>
      </c>
      <c r="N9" s="257">
        <v>3</v>
      </c>
      <c r="O9" s="257">
        <v>5</v>
      </c>
      <c r="P9" s="122">
        <v>43.999343114759988</v>
      </c>
      <c r="Q9" s="257">
        <v>2</v>
      </c>
      <c r="R9" s="257">
        <v>2</v>
      </c>
      <c r="S9" s="257">
        <v>3</v>
      </c>
      <c r="T9" s="122">
        <v>64.021346292672519</v>
      </c>
      <c r="U9" s="257">
        <v>4</v>
      </c>
      <c r="V9" s="257">
        <v>5</v>
      </c>
      <c r="W9" s="257">
        <v>9</v>
      </c>
      <c r="X9" s="97">
        <v>-3.6282291319411852E-2</v>
      </c>
      <c r="Y9" s="97">
        <v>0.21066551958535484</v>
      </c>
    </row>
    <row r="10" spans="1:25" ht="28.35" customHeight="1">
      <c r="A10" s="76" t="s">
        <v>8</v>
      </c>
      <c r="B10" s="343"/>
      <c r="C10" s="96" t="s">
        <v>553</v>
      </c>
      <c r="D10" s="122">
        <v>90.032112586093348</v>
      </c>
      <c r="E10" s="257">
        <v>7</v>
      </c>
      <c r="F10" s="257">
        <v>9</v>
      </c>
      <c r="G10" s="257">
        <v>13</v>
      </c>
      <c r="H10" s="122">
        <v>90.555288380116195</v>
      </c>
      <c r="I10" s="257">
        <v>7</v>
      </c>
      <c r="J10" s="257">
        <v>9</v>
      </c>
      <c r="K10" s="257">
        <v>13</v>
      </c>
      <c r="L10" s="122">
        <v>83.834596066301344</v>
      </c>
      <c r="M10" s="257">
        <v>8</v>
      </c>
      <c r="N10" s="257">
        <v>10</v>
      </c>
      <c r="O10" s="257">
        <v>14</v>
      </c>
      <c r="P10" s="122">
        <v>98.113711889936837</v>
      </c>
      <c r="Q10" s="257">
        <v>7</v>
      </c>
      <c r="R10" s="257">
        <v>9</v>
      </c>
      <c r="S10" s="257">
        <v>13</v>
      </c>
      <c r="T10" s="122">
        <v>81.236185086985557</v>
      </c>
      <c r="U10" s="257">
        <v>7</v>
      </c>
      <c r="V10" s="257">
        <v>9</v>
      </c>
      <c r="W10" s="257">
        <v>13</v>
      </c>
      <c r="X10" s="97">
        <v>-7.4216453108779001E-2</v>
      </c>
      <c r="Y10" s="97">
        <v>-3.0994495127772859E-2</v>
      </c>
    </row>
    <row r="11" spans="1:25" ht="28.35" customHeight="1">
      <c r="A11" s="76" t="s">
        <v>9</v>
      </c>
      <c r="B11" s="343"/>
      <c r="C11" s="96" t="s">
        <v>554</v>
      </c>
      <c r="D11" s="122">
        <v>58.515534321999866</v>
      </c>
      <c r="E11" s="257">
        <v>5</v>
      </c>
      <c r="F11" s="257">
        <v>6</v>
      </c>
      <c r="G11" s="257">
        <v>8</v>
      </c>
      <c r="H11" s="122">
        <v>72.278112303892684</v>
      </c>
      <c r="I11" s="257">
        <v>6</v>
      </c>
      <c r="J11" s="257">
        <v>8</v>
      </c>
      <c r="K11" s="257">
        <v>11</v>
      </c>
      <c r="L11" s="122">
        <v>53.483220063544259</v>
      </c>
      <c r="M11" s="257">
        <v>3</v>
      </c>
      <c r="N11" s="257">
        <v>4</v>
      </c>
      <c r="O11" s="257">
        <v>6</v>
      </c>
      <c r="P11" s="122">
        <v>60.508052785517258</v>
      </c>
      <c r="Q11" s="257">
        <v>5</v>
      </c>
      <c r="R11" s="257">
        <v>6</v>
      </c>
      <c r="S11" s="257">
        <v>9</v>
      </c>
      <c r="T11" s="122">
        <v>70.821404983778052</v>
      </c>
      <c r="U11" s="257">
        <v>6</v>
      </c>
      <c r="V11" s="257">
        <v>8</v>
      </c>
      <c r="W11" s="257">
        <v>12</v>
      </c>
      <c r="X11" s="97">
        <v>-0.26003573753179199</v>
      </c>
      <c r="Y11" s="97">
        <v>0.32417989978228734</v>
      </c>
    </row>
    <row r="12" spans="1:25" ht="28.35" customHeight="1">
      <c r="A12" s="76" t="s">
        <v>10</v>
      </c>
      <c r="B12" s="343"/>
      <c r="C12" s="96" t="s">
        <v>555</v>
      </c>
      <c r="D12" s="122">
        <v>57.996735902784636</v>
      </c>
      <c r="E12" s="257">
        <v>3</v>
      </c>
      <c r="F12" s="257">
        <v>4</v>
      </c>
      <c r="G12" s="257">
        <v>6</v>
      </c>
      <c r="H12" s="122">
        <v>69.100820162993784</v>
      </c>
      <c r="I12" s="257">
        <v>5</v>
      </c>
      <c r="J12" s="257">
        <v>6</v>
      </c>
      <c r="K12" s="257">
        <v>9</v>
      </c>
      <c r="L12" s="122">
        <v>60.914024088750423</v>
      </c>
      <c r="M12" s="257">
        <v>5</v>
      </c>
      <c r="N12" s="257">
        <v>6</v>
      </c>
      <c r="O12" s="257">
        <v>10</v>
      </c>
      <c r="P12" s="122">
        <v>74.883287558943266</v>
      </c>
      <c r="Q12" s="257">
        <v>6</v>
      </c>
      <c r="R12" s="257">
        <v>8</v>
      </c>
      <c r="S12" s="257">
        <v>12</v>
      </c>
      <c r="T12" s="122">
        <v>68.276153824057005</v>
      </c>
      <c r="U12" s="257">
        <v>5</v>
      </c>
      <c r="V12" s="257">
        <v>7</v>
      </c>
      <c r="W12" s="257">
        <v>11</v>
      </c>
      <c r="X12" s="97">
        <v>-0.11847610570949074</v>
      </c>
      <c r="Y12" s="97">
        <v>0.12086099786446747</v>
      </c>
    </row>
    <row r="13" spans="1:25" ht="28.35" customHeight="1">
      <c r="A13" s="76" t="s">
        <v>11</v>
      </c>
      <c r="B13" s="343"/>
      <c r="C13" s="96" t="s">
        <v>556</v>
      </c>
      <c r="D13" s="122">
        <v>64.806524557764035</v>
      </c>
      <c r="E13" s="257">
        <v>6</v>
      </c>
      <c r="F13" s="257">
        <v>7</v>
      </c>
      <c r="G13" s="257">
        <v>10</v>
      </c>
      <c r="H13" s="122">
        <v>65.473771526910511</v>
      </c>
      <c r="I13" s="257">
        <v>4</v>
      </c>
      <c r="J13" s="257">
        <v>5</v>
      </c>
      <c r="K13" s="257">
        <v>8</v>
      </c>
      <c r="L13" s="122">
        <v>55.896697554799069</v>
      </c>
      <c r="M13" s="257">
        <v>4</v>
      </c>
      <c r="N13" s="257">
        <v>5</v>
      </c>
      <c r="O13" s="257">
        <v>7</v>
      </c>
      <c r="P13" s="122">
        <v>55.987103803283787</v>
      </c>
      <c r="Q13" s="257">
        <v>4</v>
      </c>
      <c r="R13" s="257">
        <v>5</v>
      </c>
      <c r="S13" s="257">
        <v>8</v>
      </c>
      <c r="T13" s="122">
        <v>58.1027246697954</v>
      </c>
      <c r="U13" s="257">
        <v>2</v>
      </c>
      <c r="V13" s="257">
        <v>3</v>
      </c>
      <c r="W13" s="257">
        <v>6</v>
      </c>
      <c r="X13" s="97">
        <v>-0.1462734427659349</v>
      </c>
      <c r="Y13" s="97">
        <v>3.9466144003116099E-2</v>
      </c>
    </row>
    <row r="14" spans="1:25" ht="28.35" customHeight="1">
      <c r="A14" s="76" t="s">
        <v>13</v>
      </c>
      <c r="B14" s="343"/>
      <c r="C14" s="96" t="s">
        <v>557</v>
      </c>
      <c r="D14" s="122">
        <v>58.497696025718199</v>
      </c>
      <c r="E14" s="257">
        <v>4</v>
      </c>
      <c r="F14" s="257">
        <v>5</v>
      </c>
      <c r="G14" s="257">
        <v>7</v>
      </c>
      <c r="H14" s="122">
        <v>64.141412950555207</v>
      </c>
      <c r="I14" s="257">
        <v>3</v>
      </c>
      <c r="J14" s="257">
        <v>4</v>
      </c>
      <c r="K14" s="257">
        <v>7</v>
      </c>
      <c r="L14" s="122">
        <v>61.209707959134874</v>
      </c>
      <c r="M14" s="257">
        <v>6</v>
      </c>
      <c r="N14" s="257">
        <v>7</v>
      </c>
      <c r="O14" s="257">
        <v>11</v>
      </c>
      <c r="P14" s="122">
        <v>55.695846158497339</v>
      </c>
      <c r="Q14" s="257">
        <v>3</v>
      </c>
      <c r="R14" s="257">
        <v>4</v>
      </c>
      <c r="S14" s="257">
        <v>7</v>
      </c>
      <c r="T14" s="122">
        <v>59.868529935864252</v>
      </c>
      <c r="U14" s="257">
        <v>3</v>
      </c>
      <c r="V14" s="257">
        <v>4</v>
      </c>
      <c r="W14" s="257">
        <v>7</v>
      </c>
      <c r="X14" s="97">
        <v>-4.570689756523294E-2</v>
      </c>
      <c r="Y14" s="97">
        <v>-2.1911197880016497E-2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100.02206750441621</v>
      </c>
      <c r="E15" s="258">
        <v>8</v>
      </c>
      <c r="F15" s="258">
        <v>10</v>
      </c>
      <c r="G15" s="258">
        <v>14</v>
      </c>
      <c r="H15" s="124">
        <v>141.45960106008363</v>
      </c>
      <c r="I15" s="258">
        <v>8</v>
      </c>
      <c r="J15" s="258">
        <v>10</v>
      </c>
      <c r="K15" s="258">
        <v>14</v>
      </c>
      <c r="L15" s="124">
        <v>65.239349538393625</v>
      </c>
      <c r="M15" s="258">
        <v>7</v>
      </c>
      <c r="N15" s="258">
        <v>9</v>
      </c>
      <c r="O15" s="258">
        <v>13</v>
      </c>
      <c r="P15" s="124">
        <v>166.51238654416738</v>
      </c>
      <c r="Q15" s="258">
        <v>8</v>
      </c>
      <c r="R15" s="258">
        <v>10</v>
      </c>
      <c r="S15" s="258">
        <v>14</v>
      </c>
      <c r="T15" s="124">
        <v>186.76603222163027</v>
      </c>
      <c r="U15" s="258">
        <v>8</v>
      </c>
      <c r="V15" s="258">
        <v>10</v>
      </c>
      <c r="W15" s="258">
        <v>14</v>
      </c>
      <c r="X15" s="99">
        <v>-0.53881285505192511</v>
      </c>
      <c r="Y15" s="99">
        <v>1.8627819489787782</v>
      </c>
    </row>
    <row r="16" spans="1:25" ht="28.35" customHeight="1" thickTop="1">
      <c r="A16" s="76" t="s">
        <v>3</v>
      </c>
      <c r="C16" s="100" t="s">
        <v>559</v>
      </c>
      <c r="D16" s="126">
        <v>80.106492946448085</v>
      </c>
      <c r="E16" s="259"/>
      <c r="F16" s="260">
        <v>8</v>
      </c>
      <c r="G16" s="260">
        <v>12</v>
      </c>
      <c r="H16" s="126">
        <v>71.520701474086835</v>
      </c>
      <c r="I16" s="259"/>
      <c r="J16" s="260">
        <v>7</v>
      </c>
      <c r="K16" s="260">
        <v>10</v>
      </c>
      <c r="L16" s="126">
        <v>64.045693980827338</v>
      </c>
      <c r="M16" s="259"/>
      <c r="N16" s="260">
        <v>8</v>
      </c>
      <c r="O16" s="260">
        <v>12</v>
      </c>
      <c r="P16" s="126">
        <v>66.860731909913994</v>
      </c>
      <c r="Q16" s="259"/>
      <c r="R16" s="260">
        <v>7</v>
      </c>
      <c r="S16" s="260">
        <v>11</v>
      </c>
      <c r="T16" s="126">
        <v>68.186170491396538</v>
      </c>
      <c r="U16" s="259"/>
      <c r="V16" s="260">
        <v>6</v>
      </c>
      <c r="W16" s="260">
        <v>10</v>
      </c>
      <c r="X16" s="101">
        <v>-0.10451529891618605</v>
      </c>
      <c r="Y16" s="101">
        <v>6.4648788282451797E-2</v>
      </c>
    </row>
    <row r="17" spans="1:25" ht="28.35" customHeight="1">
      <c r="A17" s="76" t="s">
        <v>12</v>
      </c>
      <c r="C17" s="96" t="s">
        <v>560</v>
      </c>
      <c r="D17" s="122">
        <v>41.051903420289847</v>
      </c>
      <c r="E17" s="261"/>
      <c r="F17" s="257">
        <v>1</v>
      </c>
      <c r="G17" s="257">
        <v>1</v>
      </c>
      <c r="H17" s="122">
        <v>44.726342744160547</v>
      </c>
      <c r="I17" s="261"/>
      <c r="J17" s="257">
        <v>2</v>
      </c>
      <c r="K17" s="257">
        <v>2</v>
      </c>
      <c r="L17" s="122">
        <v>40.053758217461848</v>
      </c>
      <c r="M17" s="261"/>
      <c r="N17" s="257">
        <v>1</v>
      </c>
      <c r="O17" s="257">
        <v>1</v>
      </c>
      <c r="P17" s="122">
        <v>55.213188758468384</v>
      </c>
      <c r="Q17" s="261"/>
      <c r="R17" s="257">
        <v>3</v>
      </c>
      <c r="S17" s="257">
        <v>6</v>
      </c>
      <c r="T17" s="122">
        <v>48.809386172535753</v>
      </c>
      <c r="U17" s="261"/>
      <c r="V17" s="257">
        <v>2</v>
      </c>
      <c r="W17" s="257">
        <v>4</v>
      </c>
      <c r="X17" s="97">
        <v>-0.10447052542226365</v>
      </c>
      <c r="Y17" s="97">
        <v>0.2185969143653741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69.041093006584788</v>
      </c>
      <c r="E20" s="259"/>
      <c r="F20" s="260">
        <v>3</v>
      </c>
      <c r="G20" s="260">
        <v>11</v>
      </c>
      <c r="H20" s="126">
        <v>77.217840195223744</v>
      </c>
      <c r="I20" s="259"/>
      <c r="J20" s="260">
        <v>3</v>
      </c>
      <c r="K20" s="260">
        <v>12</v>
      </c>
      <c r="L20" s="126">
        <v>48.315633503065627</v>
      </c>
      <c r="M20" s="259"/>
      <c r="N20" s="260">
        <v>2</v>
      </c>
      <c r="O20" s="260">
        <v>4</v>
      </c>
      <c r="P20" s="126">
        <v>63.369790405388578</v>
      </c>
      <c r="Q20" s="259"/>
      <c r="R20" s="260">
        <v>3</v>
      </c>
      <c r="S20" s="260">
        <v>10</v>
      </c>
      <c r="T20" s="126">
        <v>62.246229487971057</v>
      </c>
      <c r="U20" s="259"/>
      <c r="V20" s="260">
        <v>3</v>
      </c>
      <c r="W20" s="260">
        <v>8</v>
      </c>
      <c r="X20" s="101">
        <v>-0.3742944197751058</v>
      </c>
      <c r="Y20" s="101">
        <v>0.28832481279628741</v>
      </c>
    </row>
    <row r="21" spans="1:25" ht="28.35" customHeight="1">
      <c r="A21" s="76" t="s">
        <v>14</v>
      </c>
      <c r="C21" s="96" t="s">
        <v>562</v>
      </c>
      <c r="D21" s="122">
        <v>49.656383734281782</v>
      </c>
      <c r="E21" s="261"/>
      <c r="F21" s="257">
        <v>1</v>
      </c>
      <c r="G21" s="257">
        <v>3</v>
      </c>
      <c r="H21" s="122">
        <v>48.843869776732923</v>
      </c>
      <c r="I21" s="261"/>
      <c r="J21" s="257">
        <v>1</v>
      </c>
      <c r="K21" s="257">
        <v>3</v>
      </c>
      <c r="L21" s="122">
        <v>41.180842463057928</v>
      </c>
      <c r="M21" s="261"/>
      <c r="N21" s="257">
        <v>1</v>
      </c>
      <c r="O21" s="257">
        <v>3</v>
      </c>
      <c r="P21" s="122">
        <v>39.948459577740913</v>
      </c>
      <c r="Q21" s="261"/>
      <c r="R21" s="257">
        <v>1</v>
      </c>
      <c r="S21" s="257">
        <v>1</v>
      </c>
      <c r="T21" s="122">
        <v>35.560280441319094</v>
      </c>
      <c r="U21" s="261"/>
      <c r="V21" s="257">
        <v>1</v>
      </c>
      <c r="W21" s="257">
        <v>1</v>
      </c>
      <c r="X21" s="97">
        <v>-0.15688821030567335</v>
      </c>
      <c r="Y21" s="97">
        <v>-0.13648487222622674</v>
      </c>
    </row>
    <row r="22" spans="1:25" ht="28.35" customHeight="1">
      <c r="A22" s="76" t="s">
        <v>15</v>
      </c>
      <c r="C22" s="96" t="s">
        <v>563</v>
      </c>
      <c r="D22" s="122">
        <v>62.871141066189125</v>
      </c>
      <c r="E22" s="261"/>
      <c r="F22" s="257">
        <v>2</v>
      </c>
      <c r="G22" s="257">
        <v>9</v>
      </c>
      <c r="H22" s="122">
        <v>54.360767936617535</v>
      </c>
      <c r="I22" s="261"/>
      <c r="J22" s="257">
        <v>2</v>
      </c>
      <c r="K22" s="257">
        <v>4</v>
      </c>
      <c r="L22" s="122">
        <v>58.055167610458</v>
      </c>
      <c r="M22" s="261"/>
      <c r="N22" s="257">
        <v>3</v>
      </c>
      <c r="O22" s="257">
        <v>9</v>
      </c>
      <c r="P22" s="122">
        <v>48.487999896020604</v>
      </c>
      <c r="Q22" s="261"/>
      <c r="R22" s="257">
        <v>2</v>
      </c>
      <c r="S22" s="257">
        <v>4</v>
      </c>
      <c r="T22" s="122">
        <v>47.923119696678086</v>
      </c>
      <c r="U22" s="261"/>
      <c r="V22" s="257">
        <v>2</v>
      </c>
      <c r="W22" s="257">
        <v>3</v>
      </c>
      <c r="X22" s="97">
        <v>6.796077049809135E-2</v>
      </c>
      <c r="Y22" s="97">
        <v>-0.17452447957371386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55.203987854992491</v>
      </c>
      <c r="E25" s="259"/>
      <c r="F25" s="259"/>
      <c r="G25" s="260">
        <v>5</v>
      </c>
      <c r="H25" s="126">
        <v>63.008101595006409</v>
      </c>
      <c r="I25" s="259"/>
      <c r="J25" s="259"/>
      <c r="K25" s="260">
        <v>6</v>
      </c>
      <c r="L25" s="126">
        <v>57.071502285592146</v>
      </c>
      <c r="M25" s="259"/>
      <c r="N25" s="259"/>
      <c r="O25" s="260">
        <v>8</v>
      </c>
      <c r="P25" s="126">
        <v>48.995467756069971</v>
      </c>
      <c r="Q25" s="259"/>
      <c r="R25" s="259"/>
      <c r="S25" s="260">
        <v>5</v>
      </c>
      <c r="T25" s="126">
        <v>50.417433323523909</v>
      </c>
      <c r="U25" s="259"/>
      <c r="V25" s="259"/>
      <c r="W25" s="260">
        <v>5</v>
      </c>
      <c r="X25" s="101">
        <v>-9.4219618733676569E-2</v>
      </c>
      <c r="Y25" s="101">
        <v>-0.11659179617824911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58.015648801370709</v>
      </c>
      <c r="E28" s="265"/>
      <c r="F28" s="265"/>
      <c r="G28" s="265"/>
      <c r="H28" s="126">
        <v>63.380229682412562</v>
      </c>
      <c r="I28" s="265"/>
      <c r="J28" s="265"/>
      <c r="K28" s="265"/>
      <c r="L28" s="126">
        <v>54.386085503980667</v>
      </c>
      <c r="M28" s="265"/>
      <c r="N28" s="265"/>
      <c r="O28" s="265"/>
      <c r="P28" s="126">
        <v>54.041282562711416</v>
      </c>
      <c r="Q28" s="265"/>
      <c r="R28" s="265"/>
      <c r="S28" s="265"/>
      <c r="T28" s="126">
        <v>54.559806370546312</v>
      </c>
      <c r="U28" s="265"/>
      <c r="V28" s="265"/>
      <c r="W28" s="265"/>
      <c r="X28" s="105">
        <v>-0.14190772459329992</v>
      </c>
      <c r="Y28" s="105">
        <v>3.194215302605885E-3</v>
      </c>
    </row>
    <row r="29" spans="1:25" ht="28.35" customHeight="1">
      <c r="C29" s="96" t="s">
        <v>28</v>
      </c>
      <c r="D29" s="122">
        <v>58.506615173859032</v>
      </c>
      <c r="E29" s="266"/>
      <c r="F29" s="266"/>
      <c r="G29" s="266"/>
      <c r="H29" s="122">
        <v>64.807592238732866</v>
      </c>
      <c r="I29" s="266"/>
      <c r="J29" s="266"/>
      <c r="K29" s="266"/>
      <c r="L29" s="122">
        <v>56.484099920195604</v>
      </c>
      <c r="M29" s="266"/>
      <c r="N29" s="266"/>
      <c r="O29" s="266"/>
      <c r="P29" s="122">
        <v>55.841474980890567</v>
      </c>
      <c r="Q29" s="266"/>
      <c r="R29" s="266"/>
      <c r="S29" s="266"/>
      <c r="T29" s="122">
        <v>61.057379711917655</v>
      </c>
      <c r="U29" s="266"/>
      <c r="V29" s="266"/>
      <c r="W29" s="266"/>
      <c r="X29" s="106">
        <v>-0.12843390767976481</v>
      </c>
      <c r="Y29" s="106">
        <v>8.0965790340706167E-2</v>
      </c>
    </row>
    <row r="30" spans="1:25" ht="28.35" customHeight="1">
      <c r="C30" s="96" t="s">
        <v>29</v>
      </c>
      <c r="D30" s="122">
        <v>58.506615173859032</v>
      </c>
      <c r="E30" s="266"/>
      <c r="F30" s="266"/>
      <c r="G30" s="266"/>
      <c r="H30" s="122">
        <v>67.287295844952155</v>
      </c>
      <c r="I30" s="266"/>
      <c r="J30" s="266"/>
      <c r="K30" s="266"/>
      <c r="L30" s="122">
        <v>58.40536082177475</v>
      </c>
      <c r="M30" s="266"/>
      <c r="N30" s="266"/>
      <c r="O30" s="266"/>
      <c r="P30" s="122">
        <v>58.247578294400526</v>
      </c>
      <c r="Q30" s="266"/>
      <c r="R30" s="266"/>
      <c r="S30" s="266"/>
      <c r="T30" s="122">
        <v>66.148750058364755</v>
      </c>
      <c r="U30" s="266"/>
      <c r="V30" s="266"/>
      <c r="W30" s="266"/>
      <c r="X30" s="106">
        <v>-0.13200017791833618</v>
      </c>
      <c r="Y30" s="106">
        <v>0.13258011127127745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47.600000000000016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60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25" priority="1" operator="notEqual">
      <formula>""" """</formula>
    </cfRule>
    <cfRule type="cellIs" dxfId="2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140625" style="82"/>
    <col min="25" max="25" width="10.8554687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573</v>
      </c>
    </row>
    <row r="3" spans="1:25" ht="15.75">
      <c r="A3" s="84" t="s">
        <v>104</v>
      </c>
    </row>
    <row r="4" spans="1:25" ht="15.75">
      <c r="A4" s="87" t="s">
        <v>90</v>
      </c>
      <c r="B4" s="349" t="s">
        <v>573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264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27.963747318838617</v>
      </c>
      <c r="E8" s="257">
        <v>1</v>
      </c>
      <c r="F8" s="257">
        <v>1</v>
      </c>
      <c r="G8" s="257">
        <v>1</v>
      </c>
      <c r="H8" s="122">
        <v>29.181851863775019</v>
      </c>
      <c r="I8" s="257">
        <v>1</v>
      </c>
      <c r="J8" s="257">
        <v>1</v>
      </c>
      <c r="K8" s="257">
        <v>1</v>
      </c>
      <c r="L8" s="122">
        <v>28.996678637762269</v>
      </c>
      <c r="M8" s="257">
        <v>1</v>
      </c>
      <c r="N8" s="257">
        <v>1</v>
      </c>
      <c r="O8" s="257">
        <v>2</v>
      </c>
      <c r="P8" s="122">
        <v>28.999238114317805</v>
      </c>
      <c r="Q8" s="257">
        <v>1</v>
      </c>
      <c r="R8" s="257">
        <v>1</v>
      </c>
      <c r="S8" s="257">
        <v>1</v>
      </c>
      <c r="T8" s="122">
        <v>29.000722587167587</v>
      </c>
      <c r="U8" s="257">
        <v>1</v>
      </c>
      <c r="V8" s="257">
        <v>1</v>
      </c>
      <c r="W8" s="257">
        <v>1</v>
      </c>
      <c r="X8" s="97">
        <v>-6.3454926327899397E-3</v>
      </c>
      <c r="Y8" s="97">
        <v>1.3946250382113057E-4</v>
      </c>
    </row>
    <row r="9" spans="1:25" ht="28.35" customHeight="1">
      <c r="A9" s="76" t="s">
        <v>7</v>
      </c>
      <c r="B9" s="343"/>
      <c r="C9" s="96" t="s">
        <v>552</v>
      </c>
      <c r="D9" s="122">
        <v>46.763569968763434</v>
      </c>
      <c r="E9" s="257">
        <v>6</v>
      </c>
      <c r="F9" s="257">
        <v>8</v>
      </c>
      <c r="G9" s="257">
        <v>11</v>
      </c>
      <c r="H9" s="122">
        <v>33.248971584089887</v>
      </c>
      <c r="I9" s="257">
        <v>2</v>
      </c>
      <c r="J9" s="257">
        <v>2</v>
      </c>
      <c r="K9" s="257">
        <v>2</v>
      </c>
      <c r="L9" s="122">
        <v>48.597077978657111</v>
      </c>
      <c r="M9" s="257">
        <v>6</v>
      </c>
      <c r="N9" s="257">
        <v>8</v>
      </c>
      <c r="O9" s="257">
        <v>12</v>
      </c>
      <c r="P9" s="122">
        <v>33.410613109313218</v>
      </c>
      <c r="Q9" s="257">
        <v>2</v>
      </c>
      <c r="R9" s="257">
        <v>2</v>
      </c>
      <c r="S9" s="257">
        <v>2</v>
      </c>
      <c r="T9" s="122">
        <v>41.250348271976755</v>
      </c>
      <c r="U9" s="257">
        <v>5</v>
      </c>
      <c r="V9" s="257">
        <v>7</v>
      </c>
      <c r="W9" s="257">
        <v>9</v>
      </c>
      <c r="X9" s="97">
        <v>0.46161146235005712</v>
      </c>
      <c r="Y9" s="97">
        <v>-0.15117636722740613</v>
      </c>
    </row>
    <row r="10" spans="1:25" ht="28.35" customHeight="1">
      <c r="A10" s="76" t="s">
        <v>8</v>
      </c>
      <c r="B10" s="343"/>
      <c r="C10" s="96" t="s">
        <v>553</v>
      </c>
      <c r="D10" s="122">
        <v>42.162627320173684</v>
      </c>
      <c r="E10" s="257">
        <v>4</v>
      </c>
      <c r="F10" s="257">
        <v>5</v>
      </c>
      <c r="G10" s="257">
        <v>7</v>
      </c>
      <c r="H10" s="122">
        <v>41.355675582207198</v>
      </c>
      <c r="I10" s="257">
        <v>4</v>
      </c>
      <c r="J10" s="257">
        <v>6</v>
      </c>
      <c r="K10" s="257">
        <v>8</v>
      </c>
      <c r="L10" s="122">
        <v>40.561834624408213</v>
      </c>
      <c r="M10" s="257">
        <v>4</v>
      </c>
      <c r="N10" s="257">
        <v>6</v>
      </c>
      <c r="O10" s="257">
        <v>8</v>
      </c>
      <c r="P10" s="122">
        <v>39.033189299519705</v>
      </c>
      <c r="Q10" s="257">
        <v>4</v>
      </c>
      <c r="R10" s="257">
        <v>5</v>
      </c>
      <c r="S10" s="257">
        <v>6</v>
      </c>
      <c r="T10" s="122">
        <v>37.295156183368938</v>
      </c>
      <c r="U10" s="257">
        <v>2</v>
      </c>
      <c r="V10" s="257">
        <v>2</v>
      </c>
      <c r="W10" s="257">
        <v>2</v>
      </c>
      <c r="X10" s="97">
        <v>-1.9195453746632229E-2</v>
      </c>
      <c r="Y10" s="97">
        <v>-8.053576647328331E-2</v>
      </c>
    </row>
    <row r="11" spans="1:25" ht="28.35" customHeight="1">
      <c r="A11" s="76" t="s">
        <v>9</v>
      </c>
      <c r="B11" s="343"/>
      <c r="C11" s="96" t="s">
        <v>554</v>
      </c>
      <c r="D11" s="122">
        <v>42.721459077566642</v>
      </c>
      <c r="E11" s="257">
        <v>5</v>
      </c>
      <c r="F11" s="257">
        <v>6</v>
      </c>
      <c r="G11" s="257">
        <v>8</v>
      </c>
      <c r="H11" s="122">
        <v>41.745091287619097</v>
      </c>
      <c r="I11" s="257">
        <v>5</v>
      </c>
      <c r="J11" s="257">
        <v>7</v>
      </c>
      <c r="K11" s="257">
        <v>9</v>
      </c>
      <c r="L11" s="122">
        <v>39.057783173872508</v>
      </c>
      <c r="M11" s="257">
        <v>2</v>
      </c>
      <c r="N11" s="257">
        <v>3</v>
      </c>
      <c r="O11" s="257">
        <v>5</v>
      </c>
      <c r="P11" s="122">
        <v>46.529946830560952</v>
      </c>
      <c r="Q11" s="257">
        <v>5</v>
      </c>
      <c r="R11" s="257">
        <v>7</v>
      </c>
      <c r="S11" s="257">
        <v>9</v>
      </c>
      <c r="T11" s="122">
        <v>38.338726484968269</v>
      </c>
      <c r="U11" s="257">
        <v>4</v>
      </c>
      <c r="V11" s="257">
        <v>4</v>
      </c>
      <c r="W11" s="257">
        <v>4</v>
      </c>
      <c r="X11" s="97">
        <v>-6.4374230139570887E-2</v>
      </c>
      <c r="Y11" s="97">
        <v>-1.8410074266202781E-2</v>
      </c>
    </row>
    <row r="12" spans="1:25" ht="28.35" customHeight="1">
      <c r="A12" s="76" t="s">
        <v>10</v>
      </c>
      <c r="B12" s="343"/>
      <c r="C12" s="96" t="s">
        <v>555</v>
      </c>
      <c r="D12" s="122">
        <v>33.39356301768067</v>
      </c>
      <c r="E12" s="257">
        <v>2</v>
      </c>
      <c r="F12" s="257">
        <v>2</v>
      </c>
      <c r="G12" s="257">
        <v>2</v>
      </c>
      <c r="H12" s="122">
        <v>41.773603819175271</v>
      </c>
      <c r="I12" s="257">
        <v>6</v>
      </c>
      <c r="J12" s="257">
        <v>8</v>
      </c>
      <c r="K12" s="257">
        <v>10</v>
      </c>
      <c r="L12" s="122">
        <v>40.476649045437291</v>
      </c>
      <c r="M12" s="257">
        <v>3</v>
      </c>
      <c r="N12" s="257">
        <v>5</v>
      </c>
      <c r="O12" s="257">
        <v>7</v>
      </c>
      <c r="P12" s="122">
        <v>37.817834970625512</v>
      </c>
      <c r="Q12" s="257">
        <v>3</v>
      </c>
      <c r="R12" s="257">
        <v>4</v>
      </c>
      <c r="S12" s="257">
        <v>5</v>
      </c>
      <c r="T12" s="122">
        <v>37.954699899223435</v>
      </c>
      <c r="U12" s="257">
        <v>3</v>
      </c>
      <c r="V12" s="257">
        <v>3</v>
      </c>
      <c r="W12" s="257">
        <v>3</v>
      </c>
      <c r="X12" s="97">
        <v>-3.1047232107435319E-2</v>
      </c>
      <c r="Y12" s="97">
        <v>-6.2306273016395908E-2</v>
      </c>
    </row>
    <row r="13" spans="1:25" ht="28.35" customHeight="1">
      <c r="A13" s="76" t="s">
        <v>11</v>
      </c>
      <c r="B13" s="343"/>
      <c r="C13" s="96" t="s">
        <v>556</v>
      </c>
      <c r="D13" s="122">
        <v>37.674867796866188</v>
      </c>
      <c r="E13" s="257">
        <v>3</v>
      </c>
      <c r="F13" s="257">
        <v>4</v>
      </c>
      <c r="G13" s="257">
        <v>5</v>
      </c>
      <c r="H13" s="122">
        <v>38.095695992222417</v>
      </c>
      <c r="I13" s="257">
        <v>3</v>
      </c>
      <c r="J13" s="257">
        <v>5</v>
      </c>
      <c r="K13" s="257">
        <v>7</v>
      </c>
      <c r="L13" s="122">
        <v>41.799052283593305</v>
      </c>
      <c r="M13" s="257">
        <v>5</v>
      </c>
      <c r="N13" s="257">
        <v>7</v>
      </c>
      <c r="O13" s="257">
        <v>9</v>
      </c>
      <c r="P13" s="122">
        <v>50.792513450749141</v>
      </c>
      <c r="Q13" s="257">
        <v>6</v>
      </c>
      <c r="R13" s="257">
        <v>8</v>
      </c>
      <c r="S13" s="257">
        <v>12</v>
      </c>
      <c r="T13" s="122">
        <v>49.764483503782579</v>
      </c>
      <c r="U13" s="257">
        <v>6</v>
      </c>
      <c r="V13" s="257">
        <v>8</v>
      </c>
      <c r="W13" s="257">
        <v>11</v>
      </c>
      <c r="X13" s="97">
        <v>9.7211934180883919E-2</v>
      </c>
      <c r="Y13" s="97">
        <v>0.19056487611600259</v>
      </c>
    </row>
    <row r="14" spans="1:25" ht="28.35" customHeight="1">
      <c r="A14" s="76" t="s">
        <v>13</v>
      </c>
      <c r="B14" s="343"/>
      <c r="C14" s="96" t="s">
        <v>557</v>
      </c>
      <c r="D14" s="122">
        <v>50.133370730898321</v>
      </c>
      <c r="E14" s="257">
        <v>7</v>
      </c>
      <c r="F14" s="257">
        <v>9</v>
      </c>
      <c r="G14" s="257">
        <v>13</v>
      </c>
      <c r="H14" s="122">
        <v>61.77648336990822</v>
      </c>
      <c r="I14" s="257">
        <v>8</v>
      </c>
      <c r="J14" s="257">
        <v>10</v>
      </c>
      <c r="K14" s="257">
        <v>14</v>
      </c>
      <c r="L14" s="122">
        <v>61.822473216405477</v>
      </c>
      <c r="M14" s="257">
        <v>8</v>
      </c>
      <c r="N14" s="257">
        <v>10</v>
      </c>
      <c r="O14" s="257">
        <v>14</v>
      </c>
      <c r="P14" s="122">
        <v>59.144711709540196</v>
      </c>
      <c r="Q14" s="257">
        <v>8</v>
      </c>
      <c r="R14" s="257">
        <v>10</v>
      </c>
      <c r="S14" s="257">
        <v>14</v>
      </c>
      <c r="T14" s="122">
        <v>61.497614788759634</v>
      </c>
      <c r="U14" s="257">
        <v>8</v>
      </c>
      <c r="V14" s="257">
        <v>10</v>
      </c>
      <c r="W14" s="257">
        <v>14</v>
      </c>
      <c r="X14" s="97">
        <v>7.4445555959989917E-4</v>
      </c>
      <c r="Y14" s="97">
        <v>-5.254698020713211E-3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69.040172118308618</v>
      </c>
      <c r="E15" s="258">
        <v>8</v>
      </c>
      <c r="F15" s="258">
        <v>10</v>
      </c>
      <c r="G15" s="258">
        <v>14</v>
      </c>
      <c r="H15" s="124">
        <v>56.987762329406273</v>
      </c>
      <c r="I15" s="258">
        <v>7</v>
      </c>
      <c r="J15" s="258">
        <v>9</v>
      </c>
      <c r="K15" s="258">
        <v>13</v>
      </c>
      <c r="L15" s="124">
        <v>59.943215340281597</v>
      </c>
      <c r="M15" s="258">
        <v>7</v>
      </c>
      <c r="N15" s="258">
        <v>9</v>
      </c>
      <c r="O15" s="258">
        <v>13</v>
      </c>
      <c r="P15" s="124">
        <v>56.355254631876932</v>
      </c>
      <c r="Q15" s="258">
        <v>7</v>
      </c>
      <c r="R15" s="258">
        <v>9</v>
      </c>
      <c r="S15" s="258">
        <v>13</v>
      </c>
      <c r="T15" s="124">
        <v>54.99999928409531</v>
      </c>
      <c r="U15" s="258">
        <v>7</v>
      </c>
      <c r="V15" s="258">
        <v>9</v>
      </c>
      <c r="W15" s="258">
        <v>13</v>
      </c>
      <c r="X15" s="99">
        <v>5.1861187210543891E-2</v>
      </c>
      <c r="Y15" s="99">
        <v>-8.246498003360303E-2</v>
      </c>
    </row>
    <row r="16" spans="1:25" ht="28.35" customHeight="1" thickTop="1">
      <c r="A16" s="76" t="s">
        <v>3</v>
      </c>
      <c r="C16" s="100" t="s">
        <v>559</v>
      </c>
      <c r="D16" s="126">
        <v>46.214184909199197</v>
      </c>
      <c r="E16" s="259"/>
      <c r="F16" s="260">
        <v>7</v>
      </c>
      <c r="G16" s="260">
        <v>10</v>
      </c>
      <c r="H16" s="126">
        <v>35.122812332537251</v>
      </c>
      <c r="I16" s="259"/>
      <c r="J16" s="260">
        <v>3</v>
      </c>
      <c r="K16" s="260">
        <v>4</v>
      </c>
      <c r="L16" s="126">
        <v>37.573765274129414</v>
      </c>
      <c r="M16" s="259"/>
      <c r="N16" s="260">
        <v>2</v>
      </c>
      <c r="O16" s="260">
        <v>4</v>
      </c>
      <c r="P16" s="126">
        <v>39.622389820396357</v>
      </c>
      <c r="Q16" s="259"/>
      <c r="R16" s="260">
        <v>6</v>
      </c>
      <c r="S16" s="260">
        <v>7</v>
      </c>
      <c r="T16" s="126">
        <v>38.559954898284587</v>
      </c>
      <c r="U16" s="259"/>
      <c r="V16" s="260">
        <v>5</v>
      </c>
      <c r="W16" s="260">
        <v>6</v>
      </c>
      <c r="X16" s="101">
        <v>6.9782365899032417E-2</v>
      </c>
      <c r="Y16" s="101">
        <v>2.6246760657606893E-2</v>
      </c>
    </row>
    <row r="17" spans="1:25" ht="28.35" customHeight="1">
      <c r="A17" s="76" t="s">
        <v>12</v>
      </c>
      <c r="C17" s="96" t="s">
        <v>560</v>
      </c>
      <c r="D17" s="122">
        <v>37.578157322335066</v>
      </c>
      <c r="E17" s="261"/>
      <c r="F17" s="257">
        <v>3</v>
      </c>
      <c r="G17" s="257">
        <v>4</v>
      </c>
      <c r="H17" s="122">
        <v>36.957819304665286</v>
      </c>
      <c r="I17" s="261"/>
      <c r="J17" s="257">
        <v>4</v>
      </c>
      <c r="K17" s="257">
        <v>6</v>
      </c>
      <c r="L17" s="122">
        <v>40.318201308938669</v>
      </c>
      <c r="M17" s="261"/>
      <c r="N17" s="257">
        <v>4</v>
      </c>
      <c r="O17" s="257">
        <v>6</v>
      </c>
      <c r="P17" s="122">
        <v>36.571741271125227</v>
      </c>
      <c r="Q17" s="261"/>
      <c r="R17" s="257">
        <v>3</v>
      </c>
      <c r="S17" s="257">
        <v>3</v>
      </c>
      <c r="T17" s="122">
        <v>39.529202219799771</v>
      </c>
      <c r="U17" s="261"/>
      <c r="V17" s="257">
        <v>6</v>
      </c>
      <c r="W17" s="257">
        <v>7</v>
      </c>
      <c r="X17" s="97">
        <v>9.0924791221358436E-2</v>
      </c>
      <c r="Y17" s="97">
        <v>-1.9569302784446685E-2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48.937038075180141</v>
      </c>
      <c r="E20" s="259"/>
      <c r="F20" s="260">
        <v>3</v>
      </c>
      <c r="G20" s="260">
        <v>12</v>
      </c>
      <c r="H20" s="126">
        <v>45.262848421340784</v>
      </c>
      <c r="I20" s="259"/>
      <c r="J20" s="260">
        <v>3</v>
      </c>
      <c r="K20" s="260">
        <v>11</v>
      </c>
      <c r="L20" s="126">
        <v>47.507369440420931</v>
      </c>
      <c r="M20" s="259"/>
      <c r="N20" s="260">
        <v>3</v>
      </c>
      <c r="O20" s="260">
        <v>10</v>
      </c>
      <c r="P20" s="126">
        <v>49.443133484334503</v>
      </c>
      <c r="Q20" s="259"/>
      <c r="R20" s="260">
        <v>3</v>
      </c>
      <c r="S20" s="260">
        <v>10</v>
      </c>
      <c r="T20" s="126">
        <v>49.308042856381221</v>
      </c>
      <c r="U20" s="259"/>
      <c r="V20" s="260">
        <v>3</v>
      </c>
      <c r="W20" s="260">
        <v>10</v>
      </c>
      <c r="X20" s="101">
        <v>4.9588594119982288E-2</v>
      </c>
      <c r="Y20" s="101">
        <v>3.7903033511853756E-2</v>
      </c>
    </row>
    <row r="21" spans="1:25" ht="28.35" customHeight="1">
      <c r="A21" s="76" t="s">
        <v>14</v>
      </c>
      <c r="C21" s="96" t="s">
        <v>562</v>
      </c>
      <c r="D21" s="122">
        <v>39.192339696447021</v>
      </c>
      <c r="E21" s="261"/>
      <c r="F21" s="257">
        <v>2</v>
      </c>
      <c r="G21" s="257">
        <v>6</v>
      </c>
      <c r="H21" s="122">
        <v>36.776566556451996</v>
      </c>
      <c r="I21" s="261"/>
      <c r="J21" s="257">
        <v>2</v>
      </c>
      <c r="K21" s="257">
        <v>5</v>
      </c>
      <c r="L21" s="122">
        <v>28.282540083073812</v>
      </c>
      <c r="M21" s="261"/>
      <c r="N21" s="257">
        <v>1</v>
      </c>
      <c r="O21" s="257">
        <v>1</v>
      </c>
      <c r="P21" s="122">
        <v>41.793292473355415</v>
      </c>
      <c r="Q21" s="261"/>
      <c r="R21" s="257">
        <v>2</v>
      </c>
      <c r="S21" s="257">
        <v>8</v>
      </c>
      <c r="T21" s="122">
        <v>39.60823832489865</v>
      </c>
      <c r="U21" s="261"/>
      <c r="V21" s="257">
        <v>2</v>
      </c>
      <c r="W21" s="257">
        <v>8</v>
      </c>
      <c r="X21" s="97">
        <v>-0.23096300902205924</v>
      </c>
      <c r="Y21" s="97">
        <v>0.40044841123032304</v>
      </c>
    </row>
    <row r="22" spans="1:25" ht="28.35" customHeight="1">
      <c r="A22" s="76" t="s">
        <v>15</v>
      </c>
      <c r="C22" s="96" t="s">
        <v>563</v>
      </c>
      <c r="D22" s="122">
        <v>33.431316791079112</v>
      </c>
      <c r="E22" s="261"/>
      <c r="F22" s="257">
        <v>1</v>
      </c>
      <c r="G22" s="257">
        <v>3</v>
      </c>
      <c r="H22" s="122">
        <v>34.207102845201049</v>
      </c>
      <c r="I22" s="261"/>
      <c r="J22" s="257">
        <v>1</v>
      </c>
      <c r="K22" s="257">
        <v>3</v>
      </c>
      <c r="L22" s="122">
        <v>35.454544625354586</v>
      </c>
      <c r="M22" s="261"/>
      <c r="N22" s="257">
        <v>2</v>
      </c>
      <c r="O22" s="257">
        <v>3</v>
      </c>
      <c r="P22" s="122">
        <v>36.821687403405292</v>
      </c>
      <c r="Q22" s="261"/>
      <c r="R22" s="257">
        <v>1</v>
      </c>
      <c r="S22" s="257">
        <v>4</v>
      </c>
      <c r="T22" s="122">
        <v>38.547296897966639</v>
      </c>
      <c r="U22" s="261"/>
      <c r="V22" s="257">
        <v>1</v>
      </c>
      <c r="W22" s="257">
        <v>5</v>
      </c>
      <c r="X22" s="97">
        <v>3.6467332115164508E-2</v>
      </c>
      <c r="Y22" s="97">
        <v>8.7231476395845053E-2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45.093997890860685</v>
      </c>
      <c r="E25" s="259"/>
      <c r="F25" s="259"/>
      <c r="G25" s="260">
        <v>9</v>
      </c>
      <c r="H25" s="126">
        <v>45.998603059312472</v>
      </c>
      <c r="I25" s="259"/>
      <c r="J25" s="259"/>
      <c r="K25" s="260">
        <v>12</v>
      </c>
      <c r="L25" s="126">
        <v>48.037333760779994</v>
      </c>
      <c r="M25" s="259"/>
      <c r="N25" s="259"/>
      <c r="O25" s="260">
        <v>11</v>
      </c>
      <c r="P25" s="126">
        <v>50.78799010556336</v>
      </c>
      <c r="Q25" s="259"/>
      <c r="R25" s="259"/>
      <c r="S25" s="260">
        <v>11</v>
      </c>
      <c r="T25" s="126">
        <v>50.649225329275538</v>
      </c>
      <c r="U25" s="259"/>
      <c r="V25" s="259"/>
      <c r="W25" s="260">
        <v>12</v>
      </c>
      <c r="X25" s="101">
        <v>4.4321578610522216E-2</v>
      </c>
      <c r="Y25" s="101">
        <v>5.4372117767868655E-2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43.361194582500147</v>
      </c>
      <c r="E28" s="265"/>
      <c r="F28" s="265"/>
      <c r="G28" s="265"/>
      <c r="H28" s="126">
        <v>42.925046491790368</v>
      </c>
      <c r="I28" s="265"/>
      <c r="J28" s="265"/>
      <c r="K28" s="265"/>
      <c r="L28" s="126">
        <v>43.885750264483868</v>
      </c>
      <c r="M28" s="265"/>
      <c r="N28" s="265"/>
      <c r="O28" s="265"/>
      <c r="P28" s="126">
        <v>46.762631184921567</v>
      </c>
      <c r="Q28" s="265"/>
      <c r="R28" s="265"/>
      <c r="S28" s="265"/>
      <c r="T28" s="126">
        <v>46.438837723723061</v>
      </c>
      <c r="U28" s="265"/>
      <c r="V28" s="265"/>
      <c r="W28" s="265"/>
      <c r="X28" s="105">
        <v>2.2380960562902175E-2</v>
      </c>
      <c r="Y28" s="105">
        <v>5.8175773317139079E-2</v>
      </c>
    </row>
    <row r="29" spans="1:25" ht="28.35" customHeight="1">
      <c r="C29" s="96" t="s">
        <v>28</v>
      </c>
      <c r="D29" s="122">
        <v>42.442043198870167</v>
      </c>
      <c r="E29" s="266"/>
      <c r="F29" s="266"/>
      <c r="G29" s="266"/>
      <c r="H29" s="122">
        <v>39.725685787214807</v>
      </c>
      <c r="I29" s="266"/>
      <c r="J29" s="266"/>
      <c r="K29" s="266"/>
      <c r="L29" s="122">
        <v>40.519241834922752</v>
      </c>
      <c r="M29" s="266"/>
      <c r="N29" s="266"/>
      <c r="O29" s="266"/>
      <c r="P29" s="122">
        <v>40.707841146875886</v>
      </c>
      <c r="Q29" s="266"/>
      <c r="R29" s="266"/>
      <c r="S29" s="266"/>
      <c r="T29" s="122">
        <v>39.568720272349211</v>
      </c>
      <c r="U29" s="266"/>
      <c r="V29" s="266"/>
      <c r="W29" s="266"/>
      <c r="X29" s="106">
        <v>1.997589297661273E-2</v>
      </c>
      <c r="Y29" s="106">
        <v>-2.345852290242767E-2</v>
      </c>
    </row>
    <row r="30" spans="1:25" ht="28.35" customHeight="1">
      <c r="C30" s="96" t="s">
        <v>29</v>
      </c>
      <c r="D30" s="122">
        <v>42.442043198870167</v>
      </c>
      <c r="E30" s="266"/>
      <c r="F30" s="266"/>
      <c r="G30" s="266"/>
      <c r="H30" s="122">
        <v>41.550383434913144</v>
      </c>
      <c r="I30" s="266"/>
      <c r="J30" s="266"/>
      <c r="K30" s="266"/>
      <c r="L30" s="122">
        <v>41.180443454000759</v>
      </c>
      <c r="M30" s="266"/>
      <c r="N30" s="266"/>
      <c r="O30" s="266"/>
      <c r="P30" s="122">
        <v>42.781568065040332</v>
      </c>
      <c r="Q30" s="266"/>
      <c r="R30" s="266"/>
      <c r="S30" s="266"/>
      <c r="T30" s="122">
        <v>39.794537378472512</v>
      </c>
      <c r="U30" s="266"/>
      <c r="V30" s="266"/>
      <c r="W30" s="266"/>
      <c r="X30" s="106">
        <v>-8.9034071488625077E-3</v>
      </c>
      <c r="Y30" s="106">
        <v>-3.3654471862993085E-2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36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>
        <v>41.909999999999989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49.29999999999999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49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23" priority="1" operator="notEqual">
      <formula>""" """</formula>
    </cfRule>
    <cfRule type="cellIs" dxfId="2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Y42"/>
  <sheetViews>
    <sheetView view="pageBreakPreview" topLeftCell="B1" zoomScale="60" zoomScaleNormal="100" workbookViewId="0">
      <selection activeCell="Q13" sqref="Q13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9.85546875" style="82" customWidth="1"/>
    <col min="25" max="25" width="10.57031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347</v>
      </c>
    </row>
    <row r="3" spans="1:25" ht="15.75">
      <c r="A3" s="84" t="s">
        <v>104</v>
      </c>
    </row>
    <row r="4" spans="1:25" ht="15.75">
      <c r="A4" s="87" t="s">
        <v>91</v>
      </c>
      <c r="B4" s="349" t="s">
        <v>347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265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3">
        <v>84.385935369346242</v>
      </c>
      <c r="E8" s="257">
        <v>1</v>
      </c>
      <c r="F8" s="257">
        <v>1</v>
      </c>
      <c r="G8" s="257">
        <v>2</v>
      </c>
      <c r="H8" s="123">
        <v>63.954482518423099</v>
      </c>
      <c r="I8" s="257">
        <v>2</v>
      </c>
      <c r="J8" s="257">
        <v>2</v>
      </c>
      <c r="K8" s="257">
        <v>3</v>
      </c>
      <c r="L8" s="123">
        <v>64.865428011434432</v>
      </c>
      <c r="M8" s="257">
        <v>1</v>
      </c>
      <c r="N8" s="257">
        <v>1</v>
      </c>
      <c r="O8" s="257">
        <v>2</v>
      </c>
      <c r="P8" s="123">
        <v>67.125151165066342</v>
      </c>
      <c r="Q8" s="257">
        <v>2</v>
      </c>
      <c r="R8" s="257">
        <v>2</v>
      </c>
      <c r="S8" s="257">
        <v>3</v>
      </c>
      <c r="T8" s="123">
        <v>72.08936862182901</v>
      </c>
      <c r="U8" s="257">
        <v>2</v>
      </c>
      <c r="V8" s="257">
        <v>2</v>
      </c>
      <c r="W8" s="257">
        <v>3</v>
      </c>
      <c r="X8" s="97">
        <v>1.4243653566408332E-2</v>
      </c>
      <c r="Y8" s="97">
        <v>0.11136811752974407</v>
      </c>
    </row>
    <row r="9" spans="1:25" ht="28.35" customHeight="1">
      <c r="A9" s="76" t="s">
        <v>7</v>
      </c>
      <c r="B9" s="343"/>
      <c r="C9" s="96" t="s">
        <v>552</v>
      </c>
      <c r="D9" s="123">
        <v>208.97172505415179</v>
      </c>
      <c r="E9" s="257">
        <v>8</v>
      </c>
      <c r="F9" s="257">
        <v>9</v>
      </c>
      <c r="G9" s="257">
        <v>11</v>
      </c>
      <c r="H9" s="123">
        <v>223.92695859000563</v>
      </c>
      <c r="I9" s="257">
        <v>8</v>
      </c>
      <c r="J9" s="257">
        <v>9</v>
      </c>
      <c r="K9" s="257">
        <v>13</v>
      </c>
      <c r="L9" s="123">
        <v>187.07796246963792</v>
      </c>
      <c r="M9" s="257">
        <v>7</v>
      </c>
      <c r="N9" s="257">
        <v>7</v>
      </c>
      <c r="O9" s="257">
        <v>9</v>
      </c>
      <c r="P9" s="123">
        <v>228.49845269238924</v>
      </c>
      <c r="Q9" s="257">
        <v>8</v>
      </c>
      <c r="R9" s="257">
        <v>8</v>
      </c>
      <c r="S9" s="257">
        <v>12</v>
      </c>
      <c r="T9" s="123">
        <v>241.36440587241609</v>
      </c>
      <c r="U9" s="257">
        <v>8</v>
      </c>
      <c r="V9" s="257">
        <v>9</v>
      </c>
      <c r="W9" s="257">
        <v>13</v>
      </c>
      <c r="X9" s="97">
        <v>-0.16455810569836571</v>
      </c>
      <c r="Y9" s="97">
        <v>0.29018085661259363</v>
      </c>
    </row>
    <row r="10" spans="1:25" ht="28.35" customHeight="1">
      <c r="A10" s="76" t="s">
        <v>8</v>
      </c>
      <c r="B10" s="343"/>
      <c r="C10" s="96" t="s">
        <v>553</v>
      </c>
      <c r="D10" s="123">
        <v>85.814638917556337</v>
      </c>
      <c r="E10" s="257">
        <v>2</v>
      </c>
      <c r="F10" s="257">
        <v>2</v>
      </c>
      <c r="G10" s="257">
        <v>3</v>
      </c>
      <c r="H10" s="123">
        <v>92.038434176600305</v>
      </c>
      <c r="I10" s="257">
        <v>3</v>
      </c>
      <c r="J10" s="257">
        <v>3</v>
      </c>
      <c r="K10" s="257">
        <v>4</v>
      </c>
      <c r="L10" s="123">
        <v>92.500276911033396</v>
      </c>
      <c r="M10" s="257">
        <v>2</v>
      </c>
      <c r="N10" s="257">
        <v>2</v>
      </c>
      <c r="O10" s="257">
        <v>3</v>
      </c>
      <c r="P10" s="123">
        <v>94.125247417307733</v>
      </c>
      <c r="Q10" s="257">
        <v>3</v>
      </c>
      <c r="R10" s="257">
        <v>3</v>
      </c>
      <c r="S10" s="257">
        <v>4</v>
      </c>
      <c r="T10" s="123">
        <v>91.07115606259859</v>
      </c>
      <c r="U10" s="257">
        <v>3</v>
      </c>
      <c r="V10" s="257">
        <v>3</v>
      </c>
      <c r="W10" s="257">
        <v>5</v>
      </c>
      <c r="X10" s="97">
        <v>5.0179334162392397E-3</v>
      </c>
      <c r="Y10" s="97">
        <v>-1.5449908866860262E-2</v>
      </c>
    </row>
    <row r="11" spans="1:25" ht="28.35" customHeight="1">
      <c r="A11" s="76" t="s">
        <v>9</v>
      </c>
      <c r="B11" s="343"/>
      <c r="C11" s="96" t="s">
        <v>554</v>
      </c>
      <c r="D11" s="123">
        <v>118.60341076718655</v>
      </c>
      <c r="E11" s="257">
        <v>4</v>
      </c>
      <c r="F11" s="257">
        <v>4</v>
      </c>
      <c r="G11" s="257">
        <v>6</v>
      </c>
      <c r="H11" s="123">
        <v>132.19846878674073</v>
      </c>
      <c r="I11" s="257">
        <v>6</v>
      </c>
      <c r="J11" s="257">
        <v>6</v>
      </c>
      <c r="K11" s="257">
        <v>8</v>
      </c>
      <c r="L11" s="123">
        <v>120.42076294276583</v>
      </c>
      <c r="M11" s="257">
        <v>4</v>
      </c>
      <c r="N11" s="257">
        <v>4</v>
      </c>
      <c r="O11" s="257">
        <v>6</v>
      </c>
      <c r="P11" s="123">
        <v>126.69890401313125</v>
      </c>
      <c r="Q11" s="257">
        <v>6</v>
      </c>
      <c r="R11" s="257">
        <v>6</v>
      </c>
      <c r="S11" s="257">
        <v>8</v>
      </c>
      <c r="T11" s="123">
        <v>133.03979743018883</v>
      </c>
      <c r="U11" s="257">
        <v>6</v>
      </c>
      <c r="V11" s="257">
        <v>6</v>
      </c>
      <c r="W11" s="257">
        <v>8</v>
      </c>
      <c r="X11" s="97">
        <v>-8.9091091236271458E-2</v>
      </c>
      <c r="Y11" s="97">
        <v>0.10479118533255449</v>
      </c>
    </row>
    <row r="12" spans="1:25" ht="28.35" customHeight="1">
      <c r="A12" s="76" t="s">
        <v>10</v>
      </c>
      <c r="B12" s="343"/>
      <c r="C12" s="96" t="s">
        <v>555</v>
      </c>
      <c r="D12" s="123">
        <v>185.47809049732604</v>
      </c>
      <c r="E12" s="257">
        <v>7</v>
      </c>
      <c r="F12" s="257">
        <v>7</v>
      </c>
      <c r="G12" s="257">
        <v>9</v>
      </c>
      <c r="H12" s="123">
        <v>213.39165380183482</v>
      </c>
      <c r="I12" s="257">
        <v>7</v>
      </c>
      <c r="J12" s="257">
        <v>8</v>
      </c>
      <c r="K12" s="257">
        <v>12</v>
      </c>
      <c r="L12" s="123">
        <v>196.31038699894899</v>
      </c>
      <c r="M12" s="257">
        <v>8</v>
      </c>
      <c r="N12" s="257">
        <v>9</v>
      </c>
      <c r="O12" s="257">
        <v>12</v>
      </c>
      <c r="P12" s="123">
        <v>190.85507997579873</v>
      </c>
      <c r="Q12" s="257">
        <v>7</v>
      </c>
      <c r="R12" s="257">
        <v>7</v>
      </c>
      <c r="S12" s="257">
        <v>10</v>
      </c>
      <c r="T12" s="123">
        <v>201.75111754589057</v>
      </c>
      <c r="U12" s="257">
        <v>7</v>
      </c>
      <c r="V12" s="257">
        <v>8</v>
      </c>
      <c r="W12" s="257">
        <v>11</v>
      </c>
      <c r="X12" s="97">
        <v>-8.0046555235699479E-2</v>
      </c>
      <c r="Y12" s="97">
        <v>2.7714939744735601E-2</v>
      </c>
    </row>
    <row r="13" spans="1:25" ht="28.35" customHeight="1">
      <c r="A13" s="76" t="s">
        <v>11</v>
      </c>
      <c r="B13" s="343"/>
      <c r="C13" s="96" t="s">
        <v>556</v>
      </c>
      <c r="D13" s="123">
        <v>123.99682047465451</v>
      </c>
      <c r="E13" s="257">
        <v>6</v>
      </c>
      <c r="F13" s="257">
        <v>6</v>
      </c>
      <c r="G13" s="257">
        <v>8</v>
      </c>
      <c r="H13" s="123">
        <v>119.96718668584249</v>
      </c>
      <c r="I13" s="257">
        <v>4</v>
      </c>
      <c r="J13" s="257">
        <v>4</v>
      </c>
      <c r="K13" s="257">
        <v>6</v>
      </c>
      <c r="L13" s="123">
        <v>121.51394451799355</v>
      </c>
      <c r="M13" s="257">
        <v>5</v>
      </c>
      <c r="N13" s="257">
        <v>5</v>
      </c>
      <c r="O13" s="257">
        <v>7</v>
      </c>
      <c r="P13" s="123">
        <v>108.07255502000115</v>
      </c>
      <c r="Q13" s="257">
        <v>4</v>
      </c>
      <c r="R13" s="257">
        <v>4</v>
      </c>
      <c r="S13" s="257">
        <v>6</v>
      </c>
      <c r="T13" s="123">
        <v>107.50527999119426</v>
      </c>
      <c r="U13" s="257">
        <v>4</v>
      </c>
      <c r="V13" s="257">
        <v>4</v>
      </c>
      <c r="W13" s="257">
        <v>6</v>
      </c>
      <c r="X13" s="97">
        <v>1.2893174166045407E-2</v>
      </c>
      <c r="Y13" s="97">
        <v>-0.11528441926864552</v>
      </c>
    </row>
    <row r="14" spans="1:25" ht="28.35" customHeight="1">
      <c r="A14" s="76" t="s">
        <v>13</v>
      </c>
      <c r="B14" s="343"/>
      <c r="C14" s="96" t="s">
        <v>557</v>
      </c>
      <c r="D14" s="123">
        <v>119.45423053991183</v>
      </c>
      <c r="E14" s="257">
        <v>5</v>
      </c>
      <c r="F14" s="257">
        <v>5</v>
      </c>
      <c r="G14" s="257">
        <v>7</v>
      </c>
      <c r="H14" s="123">
        <v>127.46506549388157</v>
      </c>
      <c r="I14" s="257">
        <v>5</v>
      </c>
      <c r="J14" s="257">
        <v>5</v>
      </c>
      <c r="K14" s="257">
        <v>7</v>
      </c>
      <c r="L14" s="123">
        <v>134.8777690771872</v>
      </c>
      <c r="M14" s="257">
        <v>6</v>
      </c>
      <c r="N14" s="257">
        <v>6</v>
      </c>
      <c r="O14" s="257">
        <v>8</v>
      </c>
      <c r="P14" s="123">
        <v>117.9024873134951</v>
      </c>
      <c r="Q14" s="257">
        <v>5</v>
      </c>
      <c r="R14" s="257">
        <v>5</v>
      </c>
      <c r="S14" s="257">
        <v>7</v>
      </c>
      <c r="T14" s="123">
        <v>125.3144601077863</v>
      </c>
      <c r="U14" s="257">
        <v>5</v>
      </c>
      <c r="V14" s="257">
        <v>5</v>
      </c>
      <c r="W14" s="257">
        <v>7</v>
      </c>
      <c r="X14" s="97">
        <v>5.8154785819817034E-2</v>
      </c>
      <c r="Y14" s="97">
        <v>-7.0903522758654525E-2</v>
      </c>
    </row>
    <row r="15" spans="1:25" ht="28.35" customHeight="1" thickBot="1">
      <c r="A15" s="76" t="s">
        <v>16</v>
      </c>
      <c r="B15" s="344"/>
      <c r="C15" s="98" t="s">
        <v>558</v>
      </c>
      <c r="D15" s="125">
        <v>101.16063339093944</v>
      </c>
      <c r="E15" s="258">
        <v>3</v>
      </c>
      <c r="F15" s="258">
        <v>3</v>
      </c>
      <c r="G15" s="258">
        <v>4</v>
      </c>
      <c r="H15" s="125">
        <v>46.450485249396216</v>
      </c>
      <c r="I15" s="258">
        <v>1</v>
      </c>
      <c r="J15" s="258">
        <v>1</v>
      </c>
      <c r="K15" s="258">
        <v>2</v>
      </c>
      <c r="L15" s="125">
        <v>106.77952511318759</v>
      </c>
      <c r="M15" s="258">
        <v>3</v>
      </c>
      <c r="N15" s="258">
        <v>3</v>
      </c>
      <c r="O15" s="258">
        <v>4</v>
      </c>
      <c r="P15" s="125">
        <v>3.0070517847020701</v>
      </c>
      <c r="Q15" s="258">
        <v>1</v>
      </c>
      <c r="R15" s="258">
        <v>1</v>
      </c>
      <c r="S15" s="258">
        <v>1</v>
      </c>
      <c r="T15" s="125">
        <v>3.7212898309733919</v>
      </c>
      <c r="U15" s="258">
        <v>1</v>
      </c>
      <c r="V15" s="258">
        <v>1</v>
      </c>
      <c r="W15" s="258">
        <v>1</v>
      </c>
      <c r="X15" s="99">
        <v>1.2987816928042868</v>
      </c>
      <c r="Y15" s="99">
        <v>-0.96514978103687221</v>
      </c>
    </row>
    <row r="16" spans="1:25" ht="28.35" customHeight="1" thickTop="1">
      <c r="A16" s="76" t="s">
        <v>3</v>
      </c>
      <c r="C16" s="100" t="s">
        <v>559</v>
      </c>
      <c r="D16" s="127">
        <v>194.96386137774658</v>
      </c>
      <c r="E16" s="267"/>
      <c r="F16" s="260">
        <v>8</v>
      </c>
      <c r="G16" s="260">
        <v>10</v>
      </c>
      <c r="H16" s="127">
        <v>196.29557119532919</v>
      </c>
      <c r="I16" s="267"/>
      <c r="J16" s="260">
        <v>7</v>
      </c>
      <c r="K16" s="260">
        <v>9</v>
      </c>
      <c r="L16" s="127">
        <v>196.24809774303392</v>
      </c>
      <c r="M16" s="267"/>
      <c r="N16" s="260">
        <v>8</v>
      </c>
      <c r="O16" s="260">
        <v>11</v>
      </c>
      <c r="P16" s="127">
        <v>253.23100997389756</v>
      </c>
      <c r="Q16" s="267"/>
      <c r="R16" s="260">
        <v>9</v>
      </c>
      <c r="S16" s="260">
        <v>13</v>
      </c>
      <c r="T16" s="127">
        <v>146.3373792888242</v>
      </c>
      <c r="U16" s="267"/>
      <c r="V16" s="260">
        <v>7</v>
      </c>
      <c r="W16" s="260">
        <v>9</v>
      </c>
      <c r="X16" s="101">
        <v>-2.4184678241179203E-4</v>
      </c>
      <c r="Y16" s="101">
        <v>-0.25432459742648061</v>
      </c>
    </row>
    <row r="17" spans="1:25" ht="28.35" customHeight="1">
      <c r="A17" s="76" t="s">
        <v>12</v>
      </c>
      <c r="C17" s="96" t="s">
        <v>560</v>
      </c>
      <c r="D17" s="123">
        <v>331.40490584508069</v>
      </c>
      <c r="E17" s="268"/>
      <c r="F17" s="257">
        <v>10</v>
      </c>
      <c r="G17" s="257">
        <v>14</v>
      </c>
      <c r="H17" s="123">
        <v>299.52957164064645</v>
      </c>
      <c r="I17" s="268"/>
      <c r="J17" s="257">
        <v>10</v>
      </c>
      <c r="K17" s="257">
        <v>14</v>
      </c>
      <c r="L17" s="123">
        <v>306.53235914467001</v>
      </c>
      <c r="M17" s="268"/>
      <c r="N17" s="257">
        <v>10</v>
      </c>
      <c r="O17" s="257">
        <v>14</v>
      </c>
      <c r="P17" s="123">
        <v>284.09196656782836</v>
      </c>
      <c r="Q17" s="268"/>
      <c r="R17" s="257">
        <v>10</v>
      </c>
      <c r="S17" s="257">
        <v>14</v>
      </c>
      <c r="T17" s="123">
        <v>287.74566625682701</v>
      </c>
      <c r="U17" s="268"/>
      <c r="V17" s="257">
        <v>10</v>
      </c>
      <c r="W17" s="257">
        <v>14</v>
      </c>
      <c r="X17" s="97">
        <v>2.3379285943843309E-2</v>
      </c>
      <c r="Y17" s="97">
        <v>-6.1287796630229541E-2</v>
      </c>
    </row>
    <row r="18" spans="1:25" ht="28.35" customHeight="1">
      <c r="D18" s="222"/>
      <c r="E18" s="269"/>
      <c r="F18" s="269"/>
      <c r="G18" s="269"/>
      <c r="H18" s="222"/>
      <c r="I18" s="269"/>
      <c r="J18" s="269"/>
      <c r="K18" s="269"/>
      <c r="L18" s="222"/>
      <c r="M18" s="269"/>
      <c r="N18" s="269"/>
      <c r="O18" s="269"/>
      <c r="P18" s="222"/>
      <c r="Q18" s="269"/>
      <c r="R18" s="269"/>
      <c r="S18" s="269"/>
      <c r="T18" s="222"/>
      <c r="U18" s="269"/>
      <c r="V18" s="269"/>
      <c r="W18" s="269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94"/>
      <c r="Y19" s="95"/>
    </row>
    <row r="20" spans="1:25" ht="28.35" customHeight="1">
      <c r="A20" s="76" t="s">
        <v>5</v>
      </c>
      <c r="C20" s="100" t="s">
        <v>561</v>
      </c>
      <c r="D20" s="127">
        <v>115.58477786236338</v>
      </c>
      <c r="E20" s="267"/>
      <c r="F20" s="260">
        <v>2</v>
      </c>
      <c r="G20" s="260">
        <v>5</v>
      </c>
      <c r="H20" s="127">
        <v>109.83236264979622</v>
      </c>
      <c r="I20" s="267"/>
      <c r="J20" s="260">
        <v>2</v>
      </c>
      <c r="K20" s="260">
        <v>5</v>
      </c>
      <c r="L20" s="127">
        <v>112.65454511624419</v>
      </c>
      <c r="M20" s="267"/>
      <c r="N20" s="260">
        <v>2</v>
      </c>
      <c r="O20" s="260">
        <v>5</v>
      </c>
      <c r="P20" s="127">
        <v>96.272148237971791</v>
      </c>
      <c r="Q20" s="267"/>
      <c r="R20" s="260">
        <v>2</v>
      </c>
      <c r="S20" s="260">
        <v>5</v>
      </c>
      <c r="T20" s="127">
        <v>89.117587832848926</v>
      </c>
      <c r="U20" s="267"/>
      <c r="V20" s="260">
        <v>2</v>
      </c>
      <c r="W20" s="260">
        <v>4</v>
      </c>
      <c r="X20" s="101">
        <v>2.5695363355212386E-2</v>
      </c>
      <c r="Y20" s="101">
        <v>-0.20893038322695567</v>
      </c>
    </row>
    <row r="21" spans="1:25" ht="28.35" customHeight="1">
      <c r="A21" s="76" t="s">
        <v>14</v>
      </c>
      <c r="C21" s="96" t="s">
        <v>562</v>
      </c>
      <c r="D21" s="123">
        <v>216.09399544705568</v>
      </c>
      <c r="E21" s="268"/>
      <c r="F21" s="257">
        <v>3</v>
      </c>
      <c r="G21" s="257">
        <v>12</v>
      </c>
      <c r="H21" s="123">
        <v>209.49105950477764</v>
      </c>
      <c r="I21" s="268"/>
      <c r="J21" s="257">
        <v>3</v>
      </c>
      <c r="K21" s="257">
        <v>11</v>
      </c>
      <c r="L21" s="123">
        <v>205.70588951200426</v>
      </c>
      <c r="M21" s="268"/>
      <c r="N21" s="257">
        <v>3</v>
      </c>
      <c r="O21" s="257">
        <v>13</v>
      </c>
      <c r="P21" s="123">
        <v>202.94449523960907</v>
      </c>
      <c r="Q21" s="268"/>
      <c r="R21" s="257">
        <v>3</v>
      </c>
      <c r="S21" s="257">
        <v>11</v>
      </c>
      <c r="T21" s="123">
        <v>204.57521803651383</v>
      </c>
      <c r="U21" s="268"/>
      <c r="V21" s="257">
        <v>3</v>
      </c>
      <c r="W21" s="257">
        <v>12</v>
      </c>
      <c r="X21" s="97">
        <v>-1.8068408273466452E-2</v>
      </c>
      <c r="Y21" s="97">
        <v>-5.4965440132643817E-3</v>
      </c>
    </row>
    <row r="22" spans="1:25" ht="28.35" customHeight="1">
      <c r="A22" s="76" t="s">
        <v>15</v>
      </c>
      <c r="C22" s="96" t="s">
        <v>563</v>
      </c>
      <c r="D22" s="123">
        <v>43.979979043963915</v>
      </c>
      <c r="E22" s="268"/>
      <c r="F22" s="257">
        <v>1</v>
      </c>
      <c r="G22" s="257">
        <v>1</v>
      </c>
      <c r="H22" s="123">
        <v>38.020277470468542</v>
      </c>
      <c r="I22" s="268"/>
      <c r="J22" s="257">
        <v>1</v>
      </c>
      <c r="K22" s="257">
        <v>1</v>
      </c>
      <c r="L22" s="123">
        <v>46.345015631299205</v>
      </c>
      <c r="M22" s="268"/>
      <c r="N22" s="257">
        <v>1</v>
      </c>
      <c r="O22" s="257">
        <v>1</v>
      </c>
      <c r="P22" s="123">
        <v>34.800725135600032</v>
      </c>
      <c r="Q22" s="268"/>
      <c r="R22" s="257">
        <v>1</v>
      </c>
      <c r="S22" s="257">
        <v>2</v>
      </c>
      <c r="T22" s="123">
        <v>35.746754953192031</v>
      </c>
      <c r="U22" s="268"/>
      <c r="V22" s="257">
        <v>1</v>
      </c>
      <c r="W22" s="257">
        <v>2</v>
      </c>
      <c r="X22" s="97">
        <v>0.21895521849614941</v>
      </c>
      <c r="Y22" s="97">
        <v>-0.22868178020312535</v>
      </c>
    </row>
    <row r="23" spans="1:25" ht="28.35" customHeight="1">
      <c r="D23" s="222"/>
      <c r="E23" s="270"/>
      <c r="F23" s="270"/>
      <c r="G23" s="270"/>
      <c r="H23" s="225"/>
      <c r="I23" s="270"/>
      <c r="J23" s="270"/>
      <c r="K23" s="270"/>
      <c r="L23" s="225"/>
      <c r="M23" s="270"/>
      <c r="N23" s="270"/>
      <c r="O23" s="270"/>
      <c r="P23" s="225"/>
      <c r="Q23" s="270"/>
      <c r="R23" s="270"/>
      <c r="S23" s="270"/>
      <c r="T23" s="225"/>
      <c r="U23" s="270"/>
      <c r="V23" s="270"/>
      <c r="W23" s="270"/>
      <c r="X23" s="103"/>
      <c r="Y23" s="103"/>
    </row>
    <row r="24" spans="1:25" s="90" customFormat="1" ht="28.35" customHeight="1">
      <c r="B24" s="91" t="s">
        <v>25</v>
      </c>
      <c r="C24" s="92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94"/>
      <c r="Y24" s="95"/>
    </row>
    <row r="25" spans="1:25" ht="28.35" customHeight="1">
      <c r="A25" s="161" t="s">
        <v>216</v>
      </c>
      <c r="C25" s="100" t="s">
        <v>564</v>
      </c>
      <c r="D25" s="127">
        <v>228.87898251843862</v>
      </c>
      <c r="E25" s="267"/>
      <c r="F25" s="267"/>
      <c r="G25" s="260">
        <v>13</v>
      </c>
      <c r="H25" s="127">
        <v>201.6475829755685</v>
      </c>
      <c r="I25" s="267"/>
      <c r="J25" s="267"/>
      <c r="K25" s="260">
        <v>10</v>
      </c>
      <c r="L25" s="127">
        <v>192.35526973731299</v>
      </c>
      <c r="M25" s="267"/>
      <c r="N25" s="267"/>
      <c r="O25" s="260">
        <v>10</v>
      </c>
      <c r="P25" s="127">
        <v>188.99577225312029</v>
      </c>
      <c r="Q25" s="267"/>
      <c r="R25" s="267"/>
      <c r="S25" s="260">
        <v>9</v>
      </c>
      <c r="T25" s="127">
        <v>192.24438790173647</v>
      </c>
      <c r="U25" s="267"/>
      <c r="V25" s="267"/>
      <c r="W25" s="260">
        <v>10</v>
      </c>
      <c r="X25" s="101">
        <v>-4.608194703420454E-2</v>
      </c>
      <c r="Y25" s="101">
        <v>-5.7644293149827774E-4</v>
      </c>
    </row>
    <row r="26" spans="1:25" ht="28.35" customHeight="1">
      <c r="D26" s="222"/>
      <c r="E26" s="269"/>
      <c r="F26" s="269"/>
      <c r="G26" s="269"/>
      <c r="H26" s="222"/>
      <c r="I26" s="269"/>
      <c r="J26" s="269"/>
      <c r="K26" s="269"/>
      <c r="L26" s="222"/>
      <c r="M26" s="269"/>
      <c r="N26" s="269"/>
      <c r="O26" s="269"/>
      <c r="P26" s="222"/>
      <c r="Q26" s="269"/>
      <c r="R26" s="269"/>
      <c r="S26" s="269"/>
      <c r="T26" s="222"/>
      <c r="U26" s="269"/>
      <c r="V26" s="269"/>
      <c r="W26" s="269"/>
      <c r="X26" s="104"/>
      <c r="Y26" s="104"/>
    </row>
    <row r="27" spans="1:25" s="90" customFormat="1" ht="28.35" customHeight="1">
      <c r="B27" s="91" t="s">
        <v>26</v>
      </c>
      <c r="C27" s="9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94"/>
      <c r="Y27" s="95"/>
    </row>
    <row r="28" spans="1:25" ht="28.35" customHeight="1">
      <c r="A28" s="76" t="s">
        <v>102</v>
      </c>
      <c r="C28" s="100" t="s">
        <v>27</v>
      </c>
      <c r="D28" s="127">
        <v>191.95308876071093</v>
      </c>
      <c r="E28" s="260"/>
      <c r="F28" s="260"/>
      <c r="G28" s="260"/>
      <c r="H28" s="127">
        <v>175.83259636046748</v>
      </c>
      <c r="I28" s="260"/>
      <c r="J28" s="260"/>
      <c r="K28" s="260"/>
      <c r="L28" s="127">
        <v>171.77297294423775</v>
      </c>
      <c r="M28" s="260"/>
      <c r="N28" s="260"/>
      <c r="O28" s="260"/>
      <c r="P28" s="127">
        <v>166.87452060486177</v>
      </c>
      <c r="Q28" s="260"/>
      <c r="R28" s="260"/>
      <c r="S28" s="260"/>
      <c r="T28" s="127">
        <v>166.00375454714001</v>
      </c>
      <c r="U28" s="260"/>
      <c r="V28" s="260"/>
      <c r="W28" s="260"/>
      <c r="X28" s="105">
        <v>-2.3088002453806933E-2</v>
      </c>
      <c r="Y28" s="105">
        <v>-3.3586298811807747E-2</v>
      </c>
    </row>
    <row r="29" spans="1:25" ht="28.35" customHeight="1">
      <c r="C29" s="96" t="s">
        <v>28</v>
      </c>
      <c r="D29" s="123">
        <v>121.72552550728318</v>
      </c>
      <c r="E29" s="257"/>
      <c r="F29" s="257"/>
      <c r="G29" s="257"/>
      <c r="H29" s="123">
        <v>129.83176714031114</v>
      </c>
      <c r="I29" s="257"/>
      <c r="J29" s="257"/>
      <c r="K29" s="257"/>
      <c r="L29" s="123">
        <v>128.19585679759038</v>
      </c>
      <c r="M29" s="257"/>
      <c r="N29" s="257"/>
      <c r="O29" s="257"/>
      <c r="P29" s="123">
        <v>122.30069566331318</v>
      </c>
      <c r="Q29" s="257"/>
      <c r="R29" s="257"/>
      <c r="S29" s="257"/>
      <c r="T29" s="123">
        <v>129.17712876898756</v>
      </c>
      <c r="U29" s="257"/>
      <c r="V29" s="257"/>
      <c r="W29" s="257"/>
      <c r="X29" s="106">
        <v>-1.2600231659427474E-2</v>
      </c>
      <c r="Y29" s="106">
        <v>7.6544749253988353E-3</v>
      </c>
    </row>
    <row r="30" spans="1:25" ht="28.35" customHeight="1">
      <c r="C30" s="96" t="s">
        <v>29</v>
      </c>
      <c r="D30" s="123">
        <v>119.02882065354919</v>
      </c>
      <c r="E30" s="257"/>
      <c r="F30" s="257"/>
      <c r="G30" s="257"/>
      <c r="H30" s="123">
        <v>123.71612608986203</v>
      </c>
      <c r="I30" s="257"/>
      <c r="J30" s="257"/>
      <c r="K30" s="257"/>
      <c r="L30" s="123">
        <v>120.9673537303797</v>
      </c>
      <c r="M30" s="257"/>
      <c r="N30" s="257"/>
      <c r="O30" s="257"/>
      <c r="P30" s="123">
        <v>112.98752116674812</v>
      </c>
      <c r="Q30" s="257"/>
      <c r="R30" s="257"/>
      <c r="S30" s="257"/>
      <c r="T30" s="123">
        <v>116.40987004949028</v>
      </c>
      <c r="U30" s="257"/>
      <c r="V30" s="257"/>
      <c r="W30" s="257"/>
      <c r="X30" s="106">
        <v>-2.221838370113316E-2</v>
      </c>
      <c r="Y30" s="106">
        <v>-3.7675319334896318E-2</v>
      </c>
    </row>
    <row r="31" spans="1:25" ht="28.35" customHeight="1"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6"/>
      <c r="V31" s="226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227"/>
      <c r="E32" s="223"/>
      <c r="F32" s="223"/>
      <c r="G32" s="223"/>
      <c r="H32" s="223"/>
      <c r="I32" s="223"/>
      <c r="J32" s="223"/>
      <c r="K32" s="223"/>
      <c r="L32" s="223"/>
      <c r="M32" s="227" t="s">
        <v>214</v>
      </c>
      <c r="N32" s="223"/>
      <c r="O32" s="223"/>
      <c r="P32" s="223"/>
      <c r="Q32" s="223"/>
      <c r="R32" s="223"/>
      <c r="S32" s="223"/>
      <c r="T32" s="223"/>
      <c r="U32" s="224"/>
      <c r="V32" s="224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7">
        <v>113.78999999999998</v>
      </c>
      <c r="E33" s="123"/>
      <c r="F33" s="123"/>
      <c r="G33" s="123"/>
      <c r="H33" s="127" t="s">
        <v>4</v>
      </c>
      <c r="I33" s="123"/>
      <c r="J33" s="123"/>
      <c r="K33" s="123"/>
      <c r="L33" s="127" t="s">
        <v>4</v>
      </c>
      <c r="M33" s="123"/>
      <c r="N33" s="123"/>
      <c r="O33" s="123"/>
      <c r="P33" s="127" t="s">
        <v>4</v>
      </c>
      <c r="Q33" s="123"/>
      <c r="R33" s="123"/>
      <c r="S33" s="123"/>
      <c r="T33" s="127" t="s">
        <v>4</v>
      </c>
      <c r="U33" s="123"/>
      <c r="V33" s="123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7">
        <v>166.59999999999997</v>
      </c>
      <c r="E34" s="127"/>
      <c r="F34" s="127"/>
      <c r="G34" s="127"/>
      <c r="H34" s="127" t="s">
        <v>4</v>
      </c>
      <c r="I34" s="127"/>
      <c r="J34" s="127"/>
      <c r="K34" s="127"/>
      <c r="L34" s="127" t="s">
        <v>4</v>
      </c>
      <c r="M34" s="127"/>
      <c r="N34" s="127"/>
      <c r="O34" s="127"/>
      <c r="P34" s="127" t="s">
        <v>4</v>
      </c>
      <c r="Q34" s="127"/>
      <c r="R34" s="127"/>
      <c r="S34" s="127"/>
      <c r="T34" s="127" t="s">
        <v>4</v>
      </c>
      <c r="U34" s="127"/>
      <c r="V34" s="127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7" t="s">
        <v>4</v>
      </c>
      <c r="E35" s="127"/>
      <c r="F35" s="127"/>
      <c r="G35" s="127"/>
      <c r="H35" s="127" t="s">
        <v>4</v>
      </c>
      <c r="I35" s="127"/>
      <c r="J35" s="127"/>
      <c r="K35" s="127"/>
      <c r="L35" s="127" t="s">
        <v>4</v>
      </c>
      <c r="M35" s="127"/>
      <c r="N35" s="127"/>
      <c r="O35" s="127"/>
      <c r="P35" s="127" t="s">
        <v>4</v>
      </c>
      <c r="Q35" s="127"/>
      <c r="R35" s="127"/>
      <c r="S35" s="127"/>
      <c r="T35" s="127" t="s">
        <v>4</v>
      </c>
      <c r="U35" s="127"/>
      <c r="V35" s="127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7">
        <v>136.90000000000003</v>
      </c>
      <c r="E36" s="127"/>
      <c r="F36" s="127"/>
      <c r="G36" s="127"/>
      <c r="H36" s="127" t="s">
        <v>4</v>
      </c>
      <c r="I36" s="127"/>
      <c r="J36" s="127"/>
      <c r="K36" s="127"/>
      <c r="L36" s="127" t="s">
        <v>4</v>
      </c>
      <c r="M36" s="127"/>
      <c r="N36" s="127"/>
      <c r="O36" s="127"/>
      <c r="P36" s="127" t="s">
        <v>4</v>
      </c>
      <c r="Q36" s="127"/>
      <c r="R36" s="127"/>
      <c r="S36" s="127"/>
      <c r="T36" s="127" t="s">
        <v>4</v>
      </c>
      <c r="U36" s="127"/>
      <c r="V36" s="127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7" t="s">
        <v>4</v>
      </c>
      <c r="E37" s="127"/>
      <c r="F37" s="127"/>
      <c r="G37" s="127"/>
      <c r="H37" s="127" t="s">
        <v>4</v>
      </c>
      <c r="I37" s="127"/>
      <c r="J37" s="127"/>
      <c r="K37" s="127"/>
      <c r="L37" s="127" t="s">
        <v>4</v>
      </c>
      <c r="M37" s="127"/>
      <c r="N37" s="127"/>
      <c r="O37" s="127"/>
      <c r="P37" s="127" t="s">
        <v>4</v>
      </c>
      <c r="Q37" s="127"/>
      <c r="R37" s="127"/>
      <c r="S37" s="127"/>
      <c r="T37" s="127" t="s">
        <v>4</v>
      </c>
      <c r="U37" s="127"/>
      <c r="V37" s="127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7" t="s">
        <v>4</v>
      </c>
      <c r="E38" s="127"/>
      <c r="F38" s="127"/>
      <c r="G38" s="127"/>
      <c r="H38" s="127" t="s">
        <v>4</v>
      </c>
      <c r="I38" s="127"/>
      <c r="J38" s="127"/>
      <c r="K38" s="127"/>
      <c r="L38" s="127" t="s">
        <v>4</v>
      </c>
      <c r="M38" s="127"/>
      <c r="N38" s="127"/>
      <c r="O38" s="127"/>
      <c r="P38" s="127" t="s">
        <v>4</v>
      </c>
      <c r="Q38" s="127"/>
      <c r="R38" s="127"/>
      <c r="S38" s="127"/>
      <c r="T38" s="127" t="s">
        <v>4</v>
      </c>
      <c r="U38" s="127"/>
      <c r="V38" s="127"/>
      <c r="W38" s="127"/>
      <c r="X38" s="106"/>
      <c r="Y38" s="105" t="s">
        <v>565</v>
      </c>
    </row>
    <row r="39" spans="1:25">
      <c r="C39" s="171" t="s">
        <v>353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9"/>
      <c r="V39" s="229"/>
    </row>
    <row r="40" spans="1:25">
      <c r="C40" s="171" t="s">
        <v>354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9"/>
      <c r="V40" s="229"/>
    </row>
    <row r="41" spans="1:25">
      <c r="C41" s="171" t="s">
        <v>357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9"/>
      <c r="V41" s="229"/>
    </row>
    <row r="42" spans="1:25">
      <c r="C42" s="171" t="s">
        <v>355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9"/>
      <c r="V42" s="229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21" priority="1" operator="notEqual">
      <formula>""" """</formula>
    </cfRule>
    <cfRule type="cellIs" dxfId="20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64.140625" style="85" customWidth="1"/>
    <col min="4" max="4" width="10" style="102" bestFit="1" customWidth="1"/>
    <col min="5" max="7" width="7.7109375" style="86" customWidth="1"/>
    <col min="8" max="8" width="10" style="102" bestFit="1" customWidth="1"/>
    <col min="9" max="11" width="7.7109375" style="86" customWidth="1"/>
    <col min="12" max="12" width="10" style="102" bestFit="1" customWidth="1"/>
    <col min="13" max="15" width="7.7109375" style="86" customWidth="1"/>
    <col min="16" max="16" width="10" style="102" bestFit="1" customWidth="1"/>
    <col min="17" max="19" width="7.7109375" style="86" customWidth="1"/>
    <col min="20" max="20" width="10" style="102" bestFit="1" customWidth="1"/>
    <col min="21" max="23" width="7.7109375" style="85" customWidth="1"/>
    <col min="24" max="24" width="13.42578125" style="82" bestFit="1" customWidth="1"/>
    <col min="25" max="25" width="17" style="82" customWidth="1"/>
    <col min="26" max="16384" width="9.140625" style="76"/>
  </cols>
  <sheetData>
    <row r="1" spans="1:25" ht="15.75">
      <c r="B1" s="77" t="s">
        <v>17</v>
      </c>
      <c r="C1" s="77"/>
      <c r="D1" s="115"/>
      <c r="E1" s="78"/>
      <c r="F1" s="78"/>
      <c r="G1" s="78"/>
      <c r="H1" s="115"/>
      <c r="I1" s="78"/>
      <c r="J1" s="78"/>
      <c r="K1" s="78"/>
      <c r="L1" s="115"/>
      <c r="M1" s="78"/>
      <c r="N1" s="78"/>
      <c r="O1" s="78"/>
      <c r="P1" s="115"/>
      <c r="Q1" s="78"/>
      <c r="R1" s="78"/>
      <c r="S1" s="78"/>
      <c r="T1" s="115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6"/>
      <c r="E2" s="81"/>
      <c r="F2" s="81"/>
      <c r="G2" s="81"/>
      <c r="H2" s="116"/>
      <c r="I2" s="81"/>
      <c r="J2" s="81"/>
      <c r="K2" s="81"/>
      <c r="L2" s="116"/>
      <c r="M2" s="81"/>
      <c r="N2" s="81"/>
      <c r="O2" s="81"/>
      <c r="P2" s="116"/>
      <c r="Q2" s="81"/>
      <c r="R2" s="81"/>
      <c r="S2" s="81"/>
      <c r="T2" s="116"/>
      <c r="U2" s="80"/>
      <c r="V2" s="80"/>
      <c r="W2" s="76"/>
      <c r="Y2" s="83" t="s">
        <v>572</v>
      </c>
    </row>
    <row r="3" spans="1:25" ht="15.75">
      <c r="A3" s="84" t="s">
        <v>104</v>
      </c>
    </row>
    <row r="4" spans="1:25" ht="15.75">
      <c r="A4" s="87" t="s">
        <v>92</v>
      </c>
      <c r="B4" s="349" t="s">
        <v>572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164" t="s">
        <v>266</v>
      </c>
      <c r="D5" s="355"/>
      <c r="E5" s="346" t="s">
        <v>36</v>
      </c>
      <c r="F5" s="346"/>
      <c r="G5" s="346"/>
      <c r="H5" s="355"/>
      <c r="I5" s="346" t="s">
        <v>36</v>
      </c>
      <c r="J5" s="346"/>
      <c r="K5" s="346"/>
      <c r="L5" s="355"/>
      <c r="M5" s="346" t="s">
        <v>36</v>
      </c>
      <c r="N5" s="346"/>
      <c r="O5" s="346"/>
      <c r="P5" s="355"/>
      <c r="Q5" s="346" t="s">
        <v>36</v>
      </c>
      <c r="R5" s="346"/>
      <c r="S5" s="346"/>
      <c r="T5" s="35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5"/>
      <c r="E6" s="8" t="s">
        <v>37</v>
      </c>
      <c r="F6" s="8" t="s">
        <v>38</v>
      </c>
      <c r="G6" s="8" t="s">
        <v>39</v>
      </c>
      <c r="H6" s="355"/>
      <c r="I6" s="8" t="s">
        <v>37</v>
      </c>
      <c r="J6" s="8" t="s">
        <v>38</v>
      </c>
      <c r="K6" s="8" t="s">
        <v>39</v>
      </c>
      <c r="L6" s="355"/>
      <c r="M6" s="8" t="s">
        <v>37</v>
      </c>
      <c r="N6" s="8" t="s">
        <v>38</v>
      </c>
      <c r="O6" s="8" t="s">
        <v>39</v>
      </c>
      <c r="P6" s="355"/>
      <c r="Q6" s="8" t="s">
        <v>37</v>
      </c>
      <c r="R6" s="8" t="s">
        <v>38</v>
      </c>
      <c r="S6" s="8" t="s">
        <v>39</v>
      </c>
      <c r="T6" s="35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7"/>
      <c r="E7" s="93"/>
      <c r="F7" s="93"/>
      <c r="G7" s="93"/>
      <c r="H7" s="117"/>
      <c r="I7" s="93"/>
      <c r="J7" s="93"/>
      <c r="K7" s="93"/>
      <c r="L7" s="117"/>
      <c r="M7" s="93"/>
      <c r="N7" s="93"/>
      <c r="O7" s="93"/>
      <c r="P7" s="117"/>
      <c r="Q7" s="93"/>
      <c r="R7" s="93"/>
      <c r="S7" s="93"/>
      <c r="T7" s="117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47">
        <v>3.0615523609450693E-2</v>
      </c>
      <c r="E8" s="257">
        <v>3</v>
      </c>
      <c r="F8" s="257">
        <v>4</v>
      </c>
      <c r="G8" s="257">
        <v>4</v>
      </c>
      <c r="H8" s="147">
        <v>1.1955638397548195E-2</v>
      </c>
      <c r="I8" s="257">
        <v>4</v>
      </c>
      <c r="J8" s="257">
        <v>4</v>
      </c>
      <c r="K8" s="257">
        <v>5</v>
      </c>
      <c r="L8" s="147">
        <v>4.4976685555006252E-2</v>
      </c>
      <c r="M8" s="257">
        <v>1</v>
      </c>
      <c r="N8" s="257">
        <v>1</v>
      </c>
      <c r="O8" s="257">
        <v>1</v>
      </c>
      <c r="P8" s="147">
        <v>2.2163408608167158E-2</v>
      </c>
      <c r="Q8" s="257">
        <v>3</v>
      </c>
      <c r="R8" s="257">
        <v>4</v>
      </c>
      <c r="S8" s="257">
        <v>4</v>
      </c>
      <c r="T8" s="147">
        <v>5.4509713306869226E-2</v>
      </c>
      <c r="U8" s="257">
        <v>3</v>
      </c>
      <c r="V8" s="257">
        <v>3</v>
      </c>
      <c r="W8" s="257">
        <v>3</v>
      </c>
      <c r="X8" s="97">
        <v>2.7619643601992725</v>
      </c>
      <c r="Y8" s="97">
        <v>0.21195487471401453</v>
      </c>
    </row>
    <row r="9" spans="1:25" ht="28.35" customHeight="1">
      <c r="A9" s="76" t="s">
        <v>7</v>
      </c>
      <c r="B9" s="343"/>
      <c r="C9" s="96" t="s">
        <v>552</v>
      </c>
      <c r="D9" s="147">
        <v>5.3984992393684518E-2</v>
      </c>
      <c r="E9" s="257">
        <v>5</v>
      </c>
      <c r="F9" s="257">
        <v>7</v>
      </c>
      <c r="G9" s="257">
        <v>8</v>
      </c>
      <c r="H9" s="147">
        <v>-3.7720226680365551E-2</v>
      </c>
      <c r="I9" s="257">
        <v>2</v>
      </c>
      <c r="J9" s="257">
        <v>2</v>
      </c>
      <c r="K9" s="257">
        <v>2</v>
      </c>
      <c r="L9" s="147">
        <v>8.8249987592477E-2</v>
      </c>
      <c r="M9" s="257">
        <v>8</v>
      </c>
      <c r="N9" s="257">
        <v>10</v>
      </c>
      <c r="O9" s="257">
        <v>14</v>
      </c>
      <c r="P9" s="147">
        <v>5.806625569945837E-2</v>
      </c>
      <c r="Q9" s="257">
        <v>5</v>
      </c>
      <c r="R9" s="257">
        <v>6</v>
      </c>
      <c r="S9" s="257">
        <v>7</v>
      </c>
      <c r="T9" s="147">
        <v>9.2137979678712623E-2</v>
      </c>
      <c r="U9" s="257">
        <v>8</v>
      </c>
      <c r="V9" s="257">
        <v>10</v>
      </c>
      <c r="W9" s="257">
        <v>14</v>
      </c>
      <c r="X9" s="97">
        <v>3.3395932463580245</v>
      </c>
      <c r="Y9" s="97">
        <v>4.4056573743553207E-2</v>
      </c>
    </row>
    <row r="10" spans="1:25" ht="28.35" customHeight="1">
      <c r="A10" s="76" t="s">
        <v>8</v>
      </c>
      <c r="B10" s="343"/>
      <c r="C10" s="96" t="s">
        <v>553</v>
      </c>
      <c r="D10" s="147">
        <v>-2.9424782344836496E-2</v>
      </c>
      <c r="E10" s="257">
        <v>2</v>
      </c>
      <c r="F10" s="257">
        <v>2</v>
      </c>
      <c r="G10" s="257">
        <v>2</v>
      </c>
      <c r="H10" s="147">
        <v>8.2429546724904421E-3</v>
      </c>
      <c r="I10" s="257">
        <v>3</v>
      </c>
      <c r="J10" s="257">
        <v>3</v>
      </c>
      <c r="K10" s="257">
        <v>3</v>
      </c>
      <c r="L10" s="147">
        <v>4.6441014922630933E-2</v>
      </c>
      <c r="M10" s="257">
        <v>3</v>
      </c>
      <c r="N10" s="257">
        <v>3</v>
      </c>
      <c r="O10" s="257">
        <v>3</v>
      </c>
      <c r="P10" s="147">
        <v>-1.9443276928184986E-2</v>
      </c>
      <c r="Q10" s="257">
        <v>2</v>
      </c>
      <c r="R10" s="257">
        <v>2</v>
      </c>
      <c r="S10" s="257">
        <v>2</v>
      </c>
      <c r="T10" s="147">
        <v>2.608069855718442E-2</v>
      </c>
      <c r="U10" s="257">
        <v>2</v>
      </c>
      <c r="V10" s="257">
        <v>2</v>
      </c>
      <c r="W10" s="257">
        <v>2</v>
      </c>
      <c r="X10" s="97">
        <v>4.6340252698004605</v>
      </c>
      <c r="Y10" s="97">
        <v>-0.43841239041321711</v>
      </c>
    </row>
    <row r="11" spans="1:25" ht="28.35" customHeight="1">
      <c r="A11" s="76" t="s">
        <v>9</v>
      </c>
      <c r="B11" s="343"/>
      <c r="C11" s="96" t="s">
        <v>554</v>
      </c>
      <c r="D11" s="147">
        <v>7.1733938151283538E-2</v>
      </c>
      <c r="E11" s="257">
        <v>8</v>
      </c>
      <c r="F11" s="257">
        <v>10</v>
      </c>
      <c r="G11" s="257">
        <v>11</v>
      </c>
      <c r="H11" s="147">
        <v>6.1563857131145212E-2</v>
      </c>
      <c r="I11" s="257">
        <v>8</v>
      </c>
      <c r="J11" s="257">
        <v>10</v>
      </c>
      <c r="K11" s="257">
        <v>12</v>
      </c>
      <c r="L11" s="147">
        <v>4.5523298741701024E-2</v>
      </c>
      <c r="M11" s="257">
        <v>2</v>
      </c>
      <c r="N11" s="257">
        <v>2</v>
      </c>
      <c r="O11" s="257">
        <v>2</v>
      </c>
      <c r="P11" s="147">
        <v>3.8987018809751098E-2</v>
      </c>
      <c r="Q11" s="257">
        <v>4</v>
      </c>
      <c r="R11" s="257">
        <v>5</v>
      </c>
      <c r="S11" s="257">
        <v>5</v>
      </c>
      <c r="T11" s="147">
        <v>5.991060285006166E-2</v>
      </c>
      <c r="U11" s="257">
        <v>4</v>
      </c>
      <c r="V11" s="257">
        <v>4</v>
      </c>
      <c r="W11" s="257">
        <v>5</v>
      </c>
      <c r="X11" s="97">
        <v>-0.26055154983668583</v>
      </c>
      <c r="Y11" s="97">
        <v>0.31604265301585754</v>
      </c>
    </row>
    <row r="12" spans="1:25" ht="28.35" customHeight="1">
      <c r="A12" s="76" t="s">
        <v>10</v>
      </c>
      <c r="B12" s="343"/>
      <c r="C12" s="96" t="s">
        <v>555</v>
      </c>
      <c r="D12" s="147">
        <v>4.2164613366953263E-2</v>
      </c>
      <c r="E12" s="257">
        <v>4</v>
      </c>
      <c r="F12" s="257">
        <v>6</v>
      </c>
      <c r="G12" s="257">
        <v>7</v>
      </c>
      <c r="H12" s="147">
        <v>3.6910738324327459E-2</v>
      </c>
      <c r="I12" s="257">
        <v>5</v>
      </c>
      <c r="J12" s="257">
        <v>7</v>
      </c>
      <c r="K12" s="257">
        <v>8</v>
      </c>
      <c r="L12" s="147">
        <v>6.760810897200388E-2</v>
      </c>
      <c r="M12" s="257">
        <v>6</v>
      </c>
      <c r="N12" s="257">
        <v>7</v>
      </c>
      <c r="O12" s="257">
        <v>8</v>
      </c>
      <c r="P12" s="147">
        <v>7.3081218956983413E-2</v>
      </c>
      <c r="Q12" s="257">
        <v>8</v>
      </c>
      <c r="R12" s="257">
        <v>10</v>
      </c>
      <c r="S12" s="257">
        <v>13</v>
      </c>
      <c r="T12" s="147">
        <v>7.2485190473680294E-2</v>
      </c>
      <c r="U12" s="257">
        <v>6</v>
      </c>
      <c r="V12" s="257">
        <v>7</v>
      </c>
      <c r="W12" s="257">
        <v>8</v>
      </c>
      <c r="X12" s="97">
        <v>0.83166503953252335</v>
      </c>
      <c r="Y12" s="97">
        <v>7.2137522788811914E-2</v>
      </c>
    </row>
    <row r="13" spans="1:25" ht="28.35" customHeight="1">
      <c r="A13" s="76" t="s">
        <v>11</v>
      </c>
      <c r="B13" s="343"/>
      <c r="C13" s="96" t="s">
        <v>556</v>
      </c>
      <c r="D13" s="147">
        <v>5.9572474085041009E-2</v>
      </c>
      <c r="E13" s="257">
        <v>6</v>
      </c>
      <c r="F13" s="257">
        <v>8</v>
      </c>
      <c r="G13" s="257">
        <v>9</v>
      </c>
      <c r="H13" s="147">
        <v>5.8464585950217286E-2</v>
      </c>
      <c r="I13" s="257">
        <v>7</v>
      </c>
      <c r="J13" s="257">
        <v>9</v>
      </c>
      <c r="K13" s="257">
        <v>11</v>
      </c>
      <c r="L13" s="147">
        <v>6.2852588460159994E-2</v>
      </c>
      <c r="M13" s="257">
        <v>5</v>
      </c>
      <c r="N13" s="257">
        <v>6</v>
      </c>
      <c r="O13" s="257">
        <v>7</v>
      </c>
      <c r="P13" s="147">
        <v>6.0298440401393046E-2</v>
      </c>
      <c r="Q13" s="257">
        <v>6</v>
      </c>
      <c r="R13" s="257">
        <v>7</v>
      </c>
      <c r="S13" s="257">
        <v>8</v>
      </c>
      <c r="T13" s="147">
        <v>6.489058483320824E-2</v>
      </c>
      <c r="U13" s="257">
        <v>5</v>
      </c>
      <c r="V13" s="257">
        <v>5</v>
      </c>
      <c r="W13" s="257">
        <v>6</v>
      </c>
      <c r="X13" s="97">
        <v>7.5054025246652722E-2</v>
      </c>
      <c r="Y13" s="97">
        <v>3.2425018968631036E-2</v>
      </c>
    </row>
    <row r="14" spans="1:25" ht="28.35" customHeight="1">
      <c r="A14" s="76" t="s">
        <v>13</v>
      </c>
      <c r="B14" s="343"/>
      <c r="C14" s="96" t="s">
        <v>557</v>
      </c>
      <c r="D14" s="147">
        <v>6.6705398866643603E-2</v>
      </c>
      <c r="E14" s="257">
        <v>7</v>
      </c>
      <c r="F14" s="257">
        <v>9</v>
      </c>
      <c r="G14" s="257">
        <v>10</v>
      </c>
      <c r="H14" s="147">
        <v>5.6671115394136169E-2</v>
      </c>
      <c r="I14" s="257">
        <v>6</v>
      </c>
      <c r="J14" s="257">
        <v>8</v>
      </c>
      <c r="K14" s="257">
        <v>10</v>
      </c>
      <c r="L14" s="147">
        <v>7.4111413519199754E-2</v>
      </c>
      <c r="M14" s="257">
        <v>7</v>
      </c>
      <c r="N14" s="257">
        <v>8</v>
      </c>
      <c r="O14" s="257">
        <v>9</v>
      </c>
      <c r="P14" s="147">
        <v>7.2807586236546012E-2</v>
      </c>
      <c r="Q14" s="257">
        <v>7</v>
      </c>
      <c r="R14" s="257">
        <v>9</v>
      </c>
      <c r="S14" s="257">
        <v>11</v>
      </c>
      <c r="T14" s="147">
        <v>7.8748363719212497E-2</v>
      </c>
      <c r="U14" s="257">
        <v>7</v>
      </c>
      <c r="V14" s="257">
        <v>9</v>
      </c>
      <c r="W14" s="257">
        <v>12</v>
      </c>
      <c r="X14" s="97">
        <v>0.30774580672658081</v>
      </c>
      <c r="Y14" s="97">
        <v>6.2567288624328699E-2</v>
      </c>
    </row>
    <row r="15" spans="1:25" ht="28.35" customHeight="1" thickBot="1">
      <c r="A15" s="76" t="s">
        <v>16</v>
      </c>
      <c r="B15" s="344"/>
      <c r="C15" s="98" t="s">
        <v>558</v>
      </c>
      <c r="D15" s="148">
        <v>-3.0968484734129925E-2</v>
      </c>
      <c r="E15" s="258">
        <v>1</v>
      </c>
      <c r="F15" s="258">
        <v>1</v>
      </c>
      <c r="G15" s="258">
        <v>1</v>
      </c>
      <c r="H15" s="148">
        <v>-8.7119648856915463E-2</v>
      </c>
      <c r="I15" s="258">
        <v>1</v>
      </c>
      <c r="J15" s="258">
        <v>1</v>
      </c>
      <c r="K15" s="258">
        <v>1</v>
      </c>
      <c r="L15" s="148">
        <v>5.7974993509132655E-2</v>
      </c>
      <c r="M15" s="258">
        <v>4</v>
      </c>
      <c r="N15" s="258">
        <v>5</v>
      </c>
      <c r="O15" s="258">
        <v>5</v>
      </c>
      <c r="P15" s="148">
        <v>-8.2887317973216412E-2</v>
      </c>
      <c r="Q15" s="258">
        <v>1</v>
      </c>
      <c r="R15" s="258">
        <v>1</v>
      </c>
      <c r="S15" s="258">
        <v>1</v>
      </c>
      <c r="T15" s="148">
        <v>2.0307254815179341E-2</v>
      </c>
      <c r="U15" s="258">
        <v>1</v>
      </c>
      <c r="V15" s="258">
        <v>1</v>
      </c>
      <c r="W15" s="258">
        <v>1</v>
      </c>
      <c r="X15" s="99">
        <v>1.6654640402000502</v>
      </c>
      <c r="Y15" s="99">
        <v>-0.64972389670073194</v>
      </c>
    </row>
    <row r="16" spans="1:25" ht="28.35" customHeight="1" thickTop="1">
      <c r="A16" s="76" t="s">
        <v>3</v>
      </c>
      <c r="C16" s="100" t="s">
        <v>559</v>
      </c>
      <c r="D16" s="149">
        <v>2.5318864622395316E-2</v>
      </c>
      <c r="E16" s="259"/>
      <c r="F16" s="260">
        <v>3</v>
      </c>
      <c r="G16" s="260">
        <v>3</v>
      </c>
      <c r="H16" s="149">
        <v>3.4752785945639179E-2</v>
      </c>
      <c r="I16" s="259"/>
      <c r="J16" s="260">
        <v>6</v>
      </c>
      <c r="K16" s="260">
        <v>7</v>
      </c>
      <c r="L16" s="149">
        <v>5.5506475638798423E-2</v>
      </c>
      <c r="M16" s="259"/>
      <c r="N16" s="260">
        <v>4</v>
      </c>
      <c r="O16" s="260">
        <v>4</v>
      </c>
      <c r="P16" s="149">
        <v>6.1202892478858982E-2</v>
      </c>
      <c r="Q16" s="259"/>
      <c r="R16" s="260">
        <v>8</v>
      </c>
      <c r="S16" s="260">
        <v>9</v>
      </c>
      <c r="T16" s="149">
        <v>6.5477147636629929E-2</v>
      </c>
      <c r="U16" s="259"/>
      <c r="V16" s="260">
        <v>6</v>
      </c>
      <c r="W16" s="260">
        <v>7</v>
      </c>
      <c r="X16" s="101">
        <v>0.59718060375425641</v>
      </c>
      <c r="Y16" s="101">
        <v>0.17963078871579641</v>
      </c>
    </row>
    <row r="17" spans="1:25" ht="28.35" customHeight="1">
      <c r="A17" s="76" t="s">
        <v>12</v>
      </c>
      <c r="C17" s="96" t="s">
        <v>560</v>
      </c>
      <c r="D17" s="147">
        <v>3.7871910939008019E-2</v>
      </c>
      <c r="E17" s="261"/>
      <c r="F17" s="257">
        <v>5</v>
      </c>
      <c r="G17" s="257">
        <v>5</v>
      </c>
      <c r="H17" s="147">
        <v>1.8576105366142286E-2</v>
      </c>
      <c r="I17" s="261"/>
      <c r="J17" s="257">
        <v>5</v>
      </c>
      <c r="K17" s="257">
        <v>6</v>
      </c>
      <c r="L17" s="147">
        <v>8.068527257654487E-2</v>
      </c>
      <c r="M17" s="261"/>
      <c r="N17" s="257">
        <v>9</v>
      </c>
      <c r="O17" s="257">
        <v>13</v>
      </c>
      <c r="P17" s="147">
        <v>1.8505043977997113E-2</v>
      </c>
      <c r="Q17" s="261"/>
      <c r="R17" s="257">
        <v>3</v>
      </c>
      <c r="S17" s="257">
        <v>3</v>
      </c>
      <c r="T17" s="147">
        <v>7.3181828136868396E-2</v>
      </c>
      <c r="U17" s="261"/>
      <c r="V17" s="257">
        <v>8</v>
      </c>
      <c r="W17" s="257">
        <v>9</v>
      </c>
      <c r="X17" s="97">
        <v>3.3434977884872348</v>
      </c>
      <c r="Y17" s="97">
        <v>-9.2996456479192968E-2</v>
      </c>
    </row>
    <row r="18" spans="1:25" ht="28.35" customHeight="1">
      <c r="D18" s="150"/>
      <c r="E18" s="262"/>
      <c r="F18" s="262"/>
      <c r="G18" s="262"/>
      <c r="H18" s="150"/>
      <c r="I18" s="262"/>
      <c r="J18" s="262"/>
      <c r="K18" s="262"/>
      <c r="L18" s="150"/>
      <c r="M18" s="262"/>
      <c r="N18" s="262"/>
      <c r="O18" s="262"/>
      <c r="P18" s="150"/>
      <c r="Q18" s="262"/>
      <c r="R18" s="262"/>
      <c r="S18" s="262"/>
      <c r="T18" s="15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1"/>
      <c r="E19" s="129"/>
      <c r="F19" s="129"/>
      <c r="G19" s="129"/>
      <c r="H19" s="151"/>
      <c r="I19" s="129"/>
      <c r="J19" s="129"/>
      <c r="K19" s="129"/>
      <c r="L19" s="151"/>
      <c r="M19" s="129"/>
      <c r="N19" s="129"/>
      <c r="O19" s="129"/>
      <c r="P19" s="151"/>
      <c r="Q19" s="129"/>
      <c r="R19" s="129"/>
      <c r="S19" s="129"/>
      <c r="T19" s="15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49">
        <v>4.0784004059052047E-2</v>
      </c>
      <c r="E20" s="259"/>
      <c r="F20" s="260">
        <v>1</v>
      </c>
      <c r="G20" s="260">
        <v>6</v>
      </c>
      <c r="H20" s="149">
        <v>1.1771545173864209E-2</v>
      </c>
      <c r="I20" s="259"/>
      <c r="J20" s="260">
        <v>1</v>
      </c>
      <c r="K20" s="260">
        <v>4</v>
      </c>
      <c r="L20" s="149">
        <v>5.9832977558401473E-2</v>
      </c>
      <c r="M20" s="259"/>
      <c r="N20" s="260">
        <v>1</v>
      </c>
      <c r="O20" s="260">
        <v>6</v>
      </c>
      <c r="P20" s="149">
        <v>4.7183927045240728E-2</v>
      </c>
      <c r="Q20" s="259"/>
      <c r="R20" s="260">
        <v>1</v>
      </c>
      <c r="S20" s="260">
        <v>6</v>
      </c>
      <c r="T20" s="149">
        <v>5.9531579222582766E-2</v>
      </c>
      <c r="U20" s="259"/>
      <c r="V20" s="260">
        <v>1</v>
      </c>
      <c r="W20" s="260">
        <v>4</v>
      </c>
      <c r="X20" s="101">
        <v>4.0828482305998142</v>
      </c>
      <c r="Y20" s="101">
        <v>-5.0373280441294854E-3</v>
      </c>
    </row>
    <row r="21" spans="1:25" ht="28.35" customHeight="1">
      <c r="A21" s="76" t="s">
        <v>14</v>
      </c>
      <c r="C21" s="96" t="s">
        <v>562</v>
      </c>
      <c r="D21" s="147">
        <v>7.2743141404286546E-2</v>
      </c>
      <c r="E21" s="261"/>
      <c r="F21" s="257">
        <v>2</v>
      </c>
      <c r="G21" s="257">
        <v>12</v>
      </c>
      <c r="H21" s="147">
        <v>5.3844753016787657E-2</v>
      </c>
      <c r="I21" s="261"/>
      <c r="J21" s="257">
        <v>2</v>
      </c>
      <c r="K21" s="257">
        <v>9</v>
      </c>
      <c r="L21" s="147">
        <v>7.5198521896361059E-2</v>
      </c>
      <c r="M21" s="261"/>
      <c r="N21" s="257">
        <v>2</v>
      </c>
      <c r="O21" s="257">
        <v>10</v>
      </c>
      <c r="P21" s="147">
        <v>6.4341950691983271E-2</v>
      </c>
      <c r="Q21" s="261"/>
      <c r="R21" s="257">
        <v>2</v>
      </c>
      <c r="S21" s="257">
        <v>10</v>
      </c>
      <c r="T21" s="147">
        <v>7.4086451860193636E-2</v>
      </c>
      <c r="U21" s="261"/>
      <c r="V21" s="257">
        <v>2</v>
      </c>
      <c r="W21" s="257">
        <v>10</v>
      </c>
      <c r="X21" s="97">
        <v>0.39658031067420341</v>
      </c>
      <c r="Y21" s="97">
        <v>-1.4788456051038956E-2</v>
      </c>
    </row>
    <row r="22" spans="1:25" ht="28.35" customHeight="1">
      <c r="A22" s="76" t="s">
        <v>15</v>
      </c>
      <c r="C22" s="96" t="s">
        <v>563</v>
      </c>
      <c r="D22" s="147">
        <v>7.8530923543051481E-2</v>
      </c>
      <c r="E22" s="261"/>
      <c r="F22" s="257">
        <v>3</v>
      </c>
      <c r="G22" s="257">
        <v>13</v>
      </c>
      <c r="H22" s="147">
        <v>8.6054232880186751E-2</v>
      </c>
      <c r="I22" s="261"/>
      <c r="J22" s="257">
        <v>3</v>
      </c>
      <c r="K22" s="257">
        <v>14</v>
      </c>
      <c r="L22" s="147">
        <v>7.6154347366081093E-2</v>
      </c>
      <c r="M22" s="261"/>
      <c r="N22" s="257">
        <v>3</v>
      </c>
      <c r="O22" s="257">
        <v>11</v>
      </c>
      <c r="P22" s="147">
        <v>7.2843745233157189E-2</v>
      </c>
      <c r="Q22" s="261"/>
      <c r="R22" s="257">
        <v>3</v>
      </c>
      <c r="S22" s="257">
        <v>12</v>
      </c>
      <c r="T22" s="147">
        <v>7.4730149338684868E-2</v>
      </c>
      <c r="U22" s="261"/>
      <c r="V22" s="257">
        <v>3</v>
      </c>
      <c r="W22" s="257">
        <v>11</v>
      </c>
      <c r="X22" s="97">
        <v>-0.1150424003882442</v>
      </c>
      <c r="Y22" s="97">
        <v>-1.8701467173633191E-2</v>
      </c>
    </row>
    <row r="23" spans="1:25" ht="28.35" customHeight="1">
      <c r="D23" s="150"/>
      <c r="E23" s="263"/>
      <c r="F23" s="263"/>
      <c r="G23" s="263"/>
      <c r="H23" s="152"/>
      <c r="I23" s="263"/>
      <c r="J23" s="263"/>
      <c r="K23" s="263"/>
      <c r="L23" s="152"/>
      <c r="M23" s="263"/>
      <c r="N23" s="263"/>
      <c r="O23" s="263"/>
      <c r="P23" s="152"/>
      <c r="Q23" s="263"/>
      <c r="R23" s="263"/>
      <c r="S23" s="263"/>
      <c r="T23" s="15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51"/>
      <c r="E24" s="129"/>
      <c r="F24" s="129"/>
      <c r="G24" s="129"/>
      <c r="H24" s="151"/>
      <c r="I24" s="129"/>
      <c r="J24" s="129"/>
      <c r="K24" s="129"/>
      <c r="L24" s="151"/>
      <c r="M24" s="129"/>
      <c r="N24" s="129"/>
      <c r="O24" s="129"/>
      <c r="P24" s="151"/>
      <c r="Q24" s="129"/>
      <c r="R24" s="129"/>
      <c r="S24" s="129"/>
      <c r="T24" s="15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49">
        <v>9.9448614633114552E-2</v>
      </c>
      <c r="E25" s="259"/>
      <c r="F25" s="259"/>
      <c r="G25" s="260">
        <v>14</v>
      </c>
      <c r="H25" s="149">
        <v>7.976031760848562E-2</v>
      </c>
      <c r="I25" s="259"/>
      <c r="J25" s="259"/>
      <c r="K25" s="260">
        <v>13</v>
      </c>
      <c r="L25" s="149">
        <v>7.8912087126346619E-2</v>
      </c>
      <c r="M25" s="259"/>
      <c r="N25" s="259"/>
      <c r="O25" s="260">
        <v>12</v>
      </c>
      <c r="P25" s="149">
        <v>7.5100679919373345E-2</v>
      </c>
      <c r="Q25" s="259"/>
      <c r="R25" s="259"/>
      <c r="S25" s="260">
        <v>14</v>
      </c>
      <c r="T25" s="149">
        <v>8.6331810565840203E-2</v>
      </c>
      <c r="U25" s="259"/>
      <c r="V25" s="259"/>
      <c r="W25" s="260">
        <v>13</v>
      </c>
      <c r="X25" s="101">
        <v>-1.0634743034783956E-2</v>
      </c>
      <c r="Y25" s="101">
        <v>9.4025183082711017E-2</v>
      </c>
    </row>
    <row r="26" spans="1:25" ht="28.35" customHeight="1">
      <c r="D26" s="150"/>
      <c r="E26" s="264"/>
      <c r="F26" s="264"/>
      <c r="G26" s="264"/>
      <c r="H26" s="150"/>
      <c r="I26" s="264"/>
      <c r="J26" s="264"/>
      <c r="K26" s="264"/>
      <c r="L26" s="150"/>
      <c r="M26" s="264"/>
      <c r="N26" s="264"/>
      <c r="O26" s="264"/>
      <c r="P26" s="150"/>
      <c r="Q26" s="264"/>
      <c r="R26" s="264"/>
      <c r="S26" s="264"/>
      <c r="T26" s="15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51"/>
      <c r="E27" s="129"/>
      <c r="F27" s="129"/>
      <c r="G27" s="129"/>
      <c r="H27" s="151"/>
      <c r="I27" s="129"/>
      <c r="J27" s="129"/>
      <c r="K27" s="129"/>
      <c r="L27" s="151"/>
      <c r="M27" s="129"/>
      <c r="N27" s="129"/>
      <c r="O27" s="129"/>
      <c r="P27" s="151"/>
      <c r="Q27" s="129"/>
      <c r="R27" s="129"/>
      <c r="S27" s="129"/>
      <c r="T27" s="15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49">
        <v>7.5241051345433185E-2</v>
      </c>
      <c r="E28" s="265"/>
      <c r="F28" s="265"/>
      <c r="G28" s="265"/>
      <c r="H28" s="149">
        <v>5.7609266922353908E-2</v>
      </c>
      <c r="I28" s="265"/>
      <c r="J28" s="265"/>
      <c r="K28" s="265"/>
      <c r="L28" s="149">
        <v>7.3130450928696286E-2</v>
      </c>
      <c r="M28" s="265"/>
      <c r="N28" s="265"/>
      <c r="O28" s="265"/>
      <c r="P28" s="149">
        <v>6.253952930082303E-2</v>
      </c>
      <c r="Q28" s="265"/>
      <c r="R28" s="265"/>
      <c r="S28" s="265"/>
      <c r="T28" s="149">
        <v>7.6942135097378905E-2</v>
      </c>
      <c r="U28" s="265"/>
      <c r="V28" s="265"/>
      <c r="W28" s="265"/>
      <c r="X28" s="105">
        <v>0.26942165445816069</v>
      </c>
      <c r="Y28" s="105">
        <v>5.2121710180607073E-2</v>
      </c>
    </row>
    <row r="29" spans="1:25" ht="28.35" customHeight="1">
      <c r="C29" s="96" t="s">
        <v>28</v>
      </c>
      <c r="D29" s="147">
        <v>4.8074802880318887E-2</v>
      </c>
      <c r="E29" s="266"/>
      <c r="F29" s="266"/>
      <c r="G29" s="266"/>
      <c r="H29" s="147">
        <v>3.5831762134983319E-2</v>
      </c>
      <c r="I29" s="266"/>
      <c r="J29" s="266"/>
      <c r="K29" s="266"/>
      <c r="L29" s="147">
        <v>6.5230348716081937E-2</v>
      </c>
      <c r="M29" s="266"/>
      <c r="N29" s="266"/>
      <c r="O29" s="266"/>
      <c r="P29" s="147">
        <v>5.9182348050425708E-2</v>
      </c>
      <c r="Q29" s="266"/>
      <c r="R29" s="266"/>
      <c r="S29" s="266"/>
      <c r="T29" s="147">
        <v>6.8981169055155112E-2</v>
      </c>
      <c r="U29" s="266"/>
      <c r="V29" s="266"/>
      <c r="W29" s="266"/>
      <c r="X29" s="106">
        <v>0.82046164713725167</v>
      </c>
      <c r="Y29" s="106">
        <v>5.7501154185129133E-2</v>
      </c>
    </row>
    <row r="30" spans="1:25" ht="28.35" customHeight="1">
      <c r="C30" s="96" t="s">
        <v>29</v>
      </c>
      <c r="D30" s="147">
        <v>4.8074802880318887E-2</v>
      </c>
      <c r="E30" s="266"/>
      <c r="F30" s="266"/>
      <c r="G30" s="266"/>
      <c r="H30" s="147">
        <v>2.443318836093783E-2</v>
      </c>
      <c r="I30" s="266"/>
      <c r="J30" s="266"/>
      <c r="K30" s="266"/>
      <c r="L30" s="147">
        <v>6.0413790984646325E-2</v>
      </c>
      <c r="M30" s="266"/>
      <c r="N30" s="266"/>
      <c r="O30" s="266"/>
      <c r="P30" s="147">
        <v>4.8526637254604738E-2</v>
      </c>
      <c r="Q30" s="266"/>
      <c r="R30" s="266"/>
      <c r="S30" s="266"/>
      <c r="T30" s="147">
        <v>6.2400593841634946E-2</v>
      </c>
      <c r="U30" s="266"/>
      <c r="V30" s="266"/>
      <c r="W30" s="266"/>
      <c r="X30" s="106">
        <v>1.4726118463209619</v>
      </c>
      <c r="Y30" s="106">
        <v>3.2886578124083465E-2</v>
      </c>
    </row>
    <row r="31" spans="1:25" ht="28.35" customHeight="1">
      <c r="D31" s="150"/>
      <c r="E31" s="132"/>
      <c r="F31" s="132"/>
      <c r="G31" s="132"/>
      <c r="H31" s="150"/>
      <c r="I31" s="132"/>
      <c r="J31" s="132"/>
      <c r="K31" s="132"/>
      <c r="L31" s="150"/>
      <c r="M31" s="132"/>
      <c r="N31" s="132"/>
      <c r="O31" s="132"/>
      <c r="P31" s="150"/>
      <c r="Q31" s="132"/>
      <c r="R31" s="132"/>
      <c r="S31" s="132"/>
      <c r="T31" s="15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53"/>
      <c r="E32" s="129"/>
      <c r="F32" s="129"/>
      <c r="G32" s="129"/>
      <c r="H32" s="151"/>
      <c r="I32" s="129"/>
      <c r="J32" s="129"/>
      <c r="K32" s="129"/>
      <c r="L32" s="129"/>
      <c r="M32" s="153" t="s">
        <v>214</v>
      </c>
      <c r="N32" s="129"/>
      <c r="O32" s="129"/>
      <c r="P32" s="151"/>
      <c r="Q32" s="129"/>
      <c r="R32" s="129"/>
      <c r="S32" s="129"/>
      <c r="T32" s="15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49" t="s">
        <v>4</v>
      </c>
      <c r="E33" s="122"/>
      <c r="F33" s="122"/>
      <c r="G33" s="123"/>
      <c r="H33" s="149" t="s">
        <v>4</v>
      </c>
      <c r="I33" s="122"/>
      <c r="J33" s="122"/>
      <c r="K33" s="123"/>
      <c r="L33" s="149" t="s">
        <v>4</v>
      </c>
      <c r="M33" s="122"/>
      <c r="N33" s="122"/>
      <c r="O33" s="123"/>
      <c r="P33" s="149" t="s">
        <v>4</v>
      </c>
      <c r="Q33" s="122"/>
      <c r="R33" s="122"/>
      <c r="S33" s="123"/>
      <c r="T33" s="14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49" t="s">
        <v>4</v>
      </c>
      <c r="E34" s="126"/>
      <c r="F34" s="126"/>
      <c r="G34" s="127"/>
      <c r="H34" s="149" t="s">
        <v>4</v>
      </c>
      <c r="I34" s="126"/>
      <c r="J34" s="126"/>
      <c r="K34" s="127"/>
      <c r="L34" s="149" t="s">
        <v>4</v>
      </c>
      <c r="M34" s="126"/>
      <c r="N34" s="126"/>
      <c r="O34" s="127"/>
      <c r="P34" s="149" t="s">
        <v>4</v>
      </c>
      <c r="Q34" s="126"/>
      <c r="R34" s="126"/>
      <c r="S34" s="127"/>
      <c r="T34" s="14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49" t="s">
        <v>4</v>
      </c>
      <c r="E35" s="126"/>
      <c r="F35" s="126"/>
      <c r="G35" s="127"/>
      <c r="H35" s="149" t="s">
        <v>4</v>
      </c>
      <c r="I35" s="126"/>
      <c r="J35" s="126"/>
      <c r="K35" s="127"/>
      <c r="L35" s="149" t="s">
        <v>4</v>
      </c>
      <c r="M35" s="126"/>
      <c r="N35" s="126"/>
      <c r="O35" s="127"/>
      <c r="P35" s="149" t="s">
        <v>4</v>
      </c>
      <c r="Q35" s="126"/>
      <c r="R35" s="126"/>
      <c r="S35" s="127"/>
      <c r="T35" s="14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49" t="s">
        <v>4</v>
      </c>
      <c r="E36" s="126"/>
      <c r="F36" s="126"/>
      <c r="G36" s="127"/>
      <c r="H36" s="149" t="s">
        <v>4</v>
      </c>
      <c r="I36" s="126"/>
      <c r="J36" s="126"/>
      <c r="K36" s="127"/>
      <c r="L36" s="149" t="s">
        <v>4</v>
      </c>
      <c r="M36" s="126"/>
      <c r="N36" s="126"/>
      <c r="O36" s="127"/>
      <c r="P36" s="149" t="s">
        <v>4</v>
      </c>
      <c r="Q36" s="126"/>
      <c r="R36" s="126"/>
      <c r="S36" s="127"/>
      <c r="T36" s="14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49" t="s">
        <v>4</v>
      </c>
      <c r="E37" s="126"/>
      <c r="F37" s="126"/>
      <c r="G37" s="127"/>
      <c r="H37" s="149" t="s">
        <v>4</v>
      </c>
      <c r="I37" s="126"/>
      <c r="J37" s="126"/>
      <c r="K37" s="127"/>
      <c r="L37" s="149" t="s">
        <v>4</v>
      </c>
      <c r="M37" s="126"/>
      <c r="N37" s="126"/>
      <c r="O37" s="127"/>
      <c r="P37" s="149" t="s">
        <v>4</v>
      </c>
      <c r="Q37" s="126"/>
      <c r="R37" s="126"/>
      <c r="S37" s="127"/>
      <c r="T37" s="14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9" t="s">
        <v>4</v>
      </c>
      <c r="E38" s="126"/>
      <c r="F38" s="126"/>
      <c r="G38" s="127"/>
      <c r="H38" s="149" t="s">
        <v>4</v>
      </c>
      <c r="I38" s="126"/>
      <c r="J38" s="126"/>
      <c r="K38" s="127"/>
      <c r="L38" s="149" t="s">
        <v>4</v>
      </c>
      <c r="M38" s="126"/>
      <c r="N38" s="126"/>
      <c r="O38" s="127"/>
      <c r="P38" s="149" t="s">
        <v>4</v>
      </c>
      <c r="Q38" s="126"/>
      <c r="R38" s="126"/>
      <c r="S38" s="127"/>
      <c r="T38" s="14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19" priority="3" operator="notEqual">
      <formula>""" """</formula>
    </cfRule>
    <cfRule type="cellIs" dxfId="18" priority="4" operator="equal">
      <formula>" "</formula>
    </cfRule>
  </conditionalFormatting>
  <conditionalFormatting sqref="A5">
    <cfRule type="cellIs" dxfId="17" priority="1" operator="notEqual">
      <formula>""" """</formula>
    </cfRule>
    <cfRule type="cellIs" dxfId="16" priority="2" operator="equal">
      <formula>" "</formula>
    </cfRule>
  </conditionalFormatting>
  <pageMargins left="0.7" right="0.7" top="0.75" bottom="0.75" header="0.3" footer="0.3"/>
  <pageSetup scale="47" orientation="landscape" r:id="rId1"/>
  <headerFooter differentFirst="1">
    <oddFooter xml:space="preserve">&amp;L&amp;D&amp;CGreen Mountain Care Board&amp;R&amp;P 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2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571</v>
      </c>
    </row>
    <row r="3" spans="1:25" ht="15.75">
      <c r="A3" s="84" t="s">
        <v>104</v>
      </c>
    </row>
    <row r="4" spans="1:25" ht="15.75">
      <c r="A4" s="87" t="s">
        <v>93</v>
      </c>
      <c r="B4" s="349" t="s">
        <v>571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267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1.3636383120633659</v>
      </c>
      <c r="E8" s="257">
        <v>2</v>
      </c>
      <c r="F8" s="257">
        <v>2</v>
      </c>
      <c r="G8" s="257">
        <v>2</v>
      </c>
      <c r="H8" s="122">
        <v>1.1093021930620086</v>
      </c>
      <c r="I8" s="257">
        <v>1</v>
      </c>
      <c r="J8" s="257">
        <v>1</v>
      </c>
      <c r="K8" s="257">
        <v>1</v>
      </c>
      <c r="L8" s="122">
        <v>1.1988597534701415</v>
      </c>
      <c r="M8" s="257">
        <v>1</v>
      </c>
      <c r="N8" s="257">
        <v>1</v>
      </c>
      <c r="O8" s="257">
        <v>1</v>
      </c>
      <c r="P8" s="122">
        <v>1.2596426485879717</v>
      </c>
      <c r="Q8" s="257">
        <v>2</v>
      </c>
      <c r="R8" s="257">
        <v>2</v>
      </c>
      <c r="S8" s="257">
        <v>2</v>
      </c>
      <c r="T8" s="122">
        <v>1.4443592673833734</v>
      </c>
      <c r="U8" s="257">
        <v>2</v>
      </c>
      <c r="V8" s="257">
        <v>2</v>
      </c>
      <c r="W8" s="257">
        <v>2</v>
      </c>
      <c r="X8" s="97">
        <v>8.0733240201145806E-2</v>
      </c>
      <c r="Y8" s="97">
        <v>0.20477750896435132</v>
      </c>
    </row>
    <row r="9" spans="1:25" ht="28.35" customHeight="1">
      <c r="A9" s="76" t="s">
        <v>7</v>
      </c>
      <c r="B9" s="343"/>
      <c r="C9" s="96" t="s">
        <v>552</v>
      </c>
      <c r="D9" s="122">
        <v>1.6025919274241325</v>
      </c>
      <c r="E9" s="257">
        <v>3</v>
      </c>
      <c r="F9" s="257">
        <v>3</v>
      </c>
      <c r="G9" s="257">
        <v>4</v>
      </c>
      <c r="H9" s="122">
        <v>1.746127572147649</v>
      </c>
      <c r="I9" s="257">
        <v>3</v>
      </c>
      <c r="J9" s="257">
        <v>3</v>
      </c>
      <c r="K9" s="257">
        <v>5</v>
      </c>
      <c r="L9" s="122">
        <v>1.5230347862330385</v>
      </c>
      <c r="M9" s="257">
        <v>3</v>
      </c>
      <c r="N9" s="257">
        <v>3</v>
      </c>
      <c r="O9" s="257">
        <v>3</v>
      </c>
      <c r="P9" s="122">
        <v>1.7413001619696915</v>
      </c>
      <c r="Q9" s="257">
        <v>5</v>
      </c>
      <c r="R9" s="257">
        <v>5</v>
      </c>
      <c r="S9" s="257">
        <v>7</v>
      </c>
      <c r="T9" s="122">
        <v>1.9285443985667845</v>
      </c>
      <c r="U9" s="257">
        <v>5</v>
      </c>
      <c r="V9" s="257">
        <v>5</v>
      </c>
      <c r="W9" s="257">
        <v>7</v>
      </c>
      <c r="X9" s="97">
        <v>-0.12776431085170814</v>
      </c>
      <c r="Y9" s="97">
        <v>0.2662510508618805</v>
      </c>
    </row>
    <row r="10" spans="1:25" ht="28.35" customHeight="1">
      <c r="A10" s="76" t="s">
        <v>8</v>
      </c>
      <c r="B10" s="343"/>
      <c r="C10" s="96" t="s">
        <v>553</v>
      </c>
      <c r="D10" s="122">
        <v>3.2374018680213639</v>
      </c>
      <c r="E10" s="257">
        <v>8</v>
      </c>
      <c r="F10" s="257">
        <v>9</v>
      </c>
      <c r="G10" s="257">
        <v>11</v>
      </c>
      <c r="H10" s="122">
        <v>4.7489308281292848</v>
      </c>
      <c r="I10" s="257">
        <v>8</v>
      </c>
      <c r="J10" s="257">
        <v>9</v>
      </c>
      <c r="K10" s="257">
        <v>12</v>
      </c>
      <c r="L10" s="122">
        <v>6.956135438415183</v>
      </c>
      <c r="M10" s="257">
        <v>8</v>
      </c>
      <c r="N10" s="257">
        <v>10</v>
      </c>
      <c r="O10" s="257">
        <v>14</v>
      </c>
      <c r="P10" s="122">
        <v>6.2013306567939228</v>
      </c>
      <c r="Q10" s="257">
        <v>8</v>
      </c>
      <c r="R10" s="257">
        <v>10</v>
      </c>
      <c r="S10" s="257">
        <v>14</v>
      </c>
      <c r="T10" s="122">
        <v>3.0555316538757809</v>
      </c>
      <c r="U10" s="257">
        <v>7</v>
      </c>
      <c r="V10" s="257">
        <v>8</v>
      </c>
      <c r="W10" s="257">
        <v>10</v>
      </c>
      <c r="X10" s="97">
        <v>0.4647792714124177</v>
      </c>
      <c r="Y10" s="97">
        <v>-0.56074293249069873</v>
      </c>
    </row>
    <row r="11" spans="1:25" ht="28.35" customHeight="1">
      <c r="A11" s="76" t="s">
        <v>9</v>
      </c>
      <c r="B11" s="343"/>
      <c r="C11" s="96" t="s">
        <v>554</v>
      </c>
      <c r="D11" s="122">
        <v>1.360016603676246</v>
      </c>
      <c r="E11" s="257">
        <v>1</v>
      </c>
      <c r="F11" s="257">
        <v>1</v>
      </c>
      <c r="G11" s="257">
        <v>1</v>
      </c>
      <c r="H11" s="122">
        <v>1.6404182176240241</v>
      </c>
      <c r="I11" s="257">
        <v>2</v>
      </c>
      <c r="J11" s="257">
        <v>2</v>
      </c>
      <c r="K11" s="257">
        <v>3</v>
      </c>
      <c r="L11" s="122">
        <v>1.5074481748858246</v>
      </c>
      <c r="M11" s="257">
        <v>2</v>
      </c>
      <c r="N11" s="257">
        <v>2</v>
      </c>
      <c r="O11" s="257">
        <v>2</v>
      </c>
      <c r="P11" s="122">
        <v>1.5981317804956769</v>
      </c>
      <c r="Q11" s="257">
        <v>3</v>
      </c>
      <c r="R11" s="257">
        <v>3</v>
      </c>
      <c r="S11" s="257">
        <v>4</v>
      </c>
      <c r="T11" s="122">
        <v>1.7430441163465502</v>
      </c>
      <c r="U11" s="257">
        <v>4</v>
      </c>
      <c r="V11" s="257">
        <v>4</v>
      </c>
      <c r="W11" s="257">
        <v>5</v>
      </c>
      <c r="X11" s="97">
        <v>-8.105862353247506E-2</v>
      </c>
      <c r="Y11" s="97">
        <v>0.15628792112774947</v>
      </c>
    </row>
    <row r="12" spans="1:25" ht="28.35" customHeight="1">
      <c r="A12" s="76" t="s">
        <v>10</v>
      </c>
      <c r="B12" s="343"/>
      <c r="C12" s="96" t="s">
        <v>555</v>
      </c>
      <c r="D12" s="122">
        <v>2.0869667533387406</v>
      </c>
      <c r="E12" s="257">
        <v>5</v>
      </c>
      <c r="F12" s="257">
        <v>5</v>
      </c>
      <c r="G12" s="257">
        <v>7</v>
      </c>
      <c r="H12" s="122">
        <v>2.6370501882203436</v>
      </c>
      <c r="I12" s="257">
        <v>7</v>
      </c>
      <c r="J12" s="257">
        <v>7</v>
      </c>
      <c r="K12" s="257">
        <v>9</v>
      </c>
      <c r="L12" s="122">
        <v>2.6755398475940697</v>
      </c>
      <c r="M12" s="257">
        <v>6</v>
      </c>
      <c r="N12" s="257">
        <v>6</v>
      </c>
      <c r="O12" s="257">
        <v>8</v>
      </c>
      <c r="P12" s="122">
        <v>2.5704382023614976</v>
      </c>
      <c r="Q12" s="257">
        <v>6</v>
      </c>
      <c r="R12" s="257">
        <v>6</v>
      </c>
      <c r="S12" s="257">
        <v>8</v>
      </c>
      <c r="T12" s="122">
        <v>2.9286858178105817</v>
      </c>
      <c r="U12" s="257">
        <v>6</v>
      </c>
      <c r="V12" s="257">
        <v>7</v>
      </c>
      <c r="W12" s="257">
        <v>9</v>
      </c>
      <c r="X12" s="97">
        <v>1.4595725005788207E-2</v>
      </c>
      <c r="Y12" s="97">
        <v>9.4614913115253607E-2</v>
      </c>
    </row>
    <row r="13" spans="1:25" ht="28.35" customHeight="1">
      <c r="A13" s="76" t="s">
        <v>11</v>
      </c>
      <c r="B13" s="343"/>
      <c r="C13" s="96" t="s">
        <v>556</v>
      </c>
      <c r="D13" s="122">
        <v>2.1817904771171404</v>
      </c>
      <c r="E13" s="257">
        <v>6</v>
      </c>
      <c r="F13" s="257">
        <v>6</v>
      </c>
      <c r="G13" s="257">
        <v>8</v>
      </c>
      <c r="H13" s="122">
        <v>2.3649051268805028</v>
      </c>
      <c r="I13" s="257">
        <v>4</v>
      </c>
      <c r="J13" s="257">
        <v>4</v>
      </c>
      <c r="K13" s="257">
        <v>6</v>
      </c>
      <c r="L13" s="122">
        <v>1.5779149539333805</v>
      </c>
      <c r="M13" s="257">
        <v>4</v>
      </c>
      <c r="N13" s="257">
        <v>4</v>
      </c>
      <c r="O13" s="257">
        <v>5</v>
      </c>
      <c r="P13" s="122">
        <v>1.6494352159468439</v>
      </c>
      <c r="Q13" s="257">
        <v>4</v>
      </c>
      <c r="R13" s="257">
        <v>4</v>
      </c>
      <c r="S13" s="257">
        <v>6</v>
      </c>
      <c r="T13" s="122">
        <v>1.7204234880259774</v>
      </c>
      <c r="U13" s="257">
        <v>3</v>
      </c>
      <c r="V13" s="257">
        <v>3</v>
      </c>
      <c r="W13" s="257">
        <v>4</v>
      </c>
      <c r="X13" s="97">
        <v>-0.33277875040392202</v>
      </c>
      <c r="Y13" s="97">
        <v>9.0314458163512468E-2</v>
      </c>
    </row>
    <row r="14" spans="1:25" ht="28.35" customHeight="1">
      <c r="A14" s="76" t="s">
        <v>13</v>
      </c>
      <c r="B14" s="343"/>
      <c r="C14" s="96" t="s">
        <v>557</v>
      </c>
      <c r="D14" s="122">
        <v>2.1879483723909954</v>
      </c>
      <c r="E14" s="257">
        <v>7</v>
      </c>
      <c r="F14" s="257">
        <v>7</v>
      </c>
      <c r="G14" s="257">
        <v>9</v>
      </c>
      <c r="H14" s="122">
        <v>2.5387613793239066</v>
      </c>
      <c r="I14" s="257">
        <v>5</v>
      </c>
      <c r="J14" s="257">
        <v>5</v>
      </c>
      <c r="K14" s="257">
        <v>7</v>
      </c>
      <c r="L14" s="122">
        <v>2.8857168687181414</v>
      </c>
      <c r="M14" s="257">
        <v>7</v>
      </c>
      <c r="N14" s="257">
        <v>8</v>
      </c>
      <c r="O14" s="257">
        <v>10</v>
      </c>
      <c r="P14" s="122">
        <v>2.6839534189262411</v>
      </c>
      <c r="Q14" s="257">
        <v>7</v>
      </c>
      <c r="R14" s="257">
        <v>7</v>
      </c>
      <c r="S14" s="257">
        <v>9</v>
      </c>
      <c r="T14" s="122">
        <v>3.1404258260893916</v>
      </c>
      <c r="U14" s="257">
        <v>8</v>
      </c>
      <c r="V14" s="257">
        <v>9</v>
      </c>
      <c r="W14" s="257">
        <v>11</v>
      </c>
      <c r="X14" s="97">
        <v>0.13666329266700594</v>
      </c>
      <c r="Y14" s="97">
        <v>8.8265401270774646E-2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1.7124748531499261</v>
      </c>
      <c r="E15" s="258">
        <v>4</v>
      </c>
      <c r="F15" s="258">
        <v>4</v>
      </c>
      <c r="G15" s="258">
        <v>5</v>
      </c>
      <c r="H15" s="124">
        <v>2.6029409968321358</v>
      </c>
      <c r="I15" s="258">
        <v>6</v>
      </c>
      <c r="J15" s="258">
        <v>6</v>
      </c>
      <c r="K15" s="258">
        <v>8</v>
      </c>
      <c r="L15" s="124">
        <v>1.796313651983755</v>
      </c>
      <c r="M15" s="258">
        <v>5</v>
      </c>
      <c r="N15" s="258">
        <v>5</v>
      </c>
      <c r="O15" s="258">
        <v>6</v>
      </c>
      <c r="P15" s="124">
        <v>0.16240713368058105</v>
      </c>
      <c r="Q15" s="258">
        <v>1</v>
      </c>
      <c r="R15" s="258">
        <v>1</v>
      </c>
      <c r="S15" s="258">
        <v>1</v>
      </c>
      <c r="T15" s="124">
        <v>0.19114397132136085</v>
      </c>
      <c r="U15" s="258">
        <v>1</v>
      </c>
      <c r="V15" s="258">
        <v>1</v>
      </c>
      <c r="W15" s="258">
        <v>1</v>
      </c>
      <c r="X15" s="99">
        <v>-0.30989075274086986</v>
      </c>
      <c r="Y15" s="99">
        <v>-0.8935909822261433</v>
      </c>
    </row>
    <row r="16" spans="1:25" ht="28.35" customHeight="1" thickTop="1">
      <c r="A16" s="76" t="s">
        <v>3</v>
      </c>
      <c r="C16" s="100" t="s">
        <v>559</v>
      </c>
      <c r="D16" s="126">
        <v>4.5227543943703656</v>
      </c>
      <c r="E16" s="259"/>
      <c r="F16" s="260">
        <v>10</v>
      </c>
      <c r="G16" s="260">
        <v>14</v>
      </c>
      <c r="H16" s="126">
        <v>5.4362594305908054</v>
      </c>
      <c r="I16" s="259"/>
      <c r="J16" s="260">
        <v>10</v>
      </c>
      <c r="K16" s="260">
        <v>14</v>
      </c>
      <c r="L16" s="126">
        <v>2.756947789997056</v>
      </c>
      <c r="M16" s="259"/>
      <c r="N16" s="260">
        <v>7</v>
      </c>
      <c r="O16" s="260">
        <v>9</v>
      </c>
      <c r="P16" s="126">
        <v>3.044753356044176</v>
      </c>
      <c r="Q16" s="259"/>
      <c r="R16" s="260">
        <v>9</v>
      </c>
      <c r="S16" s="260">
        <v>11</v>
      </c>
      <c r="T16" s="126">
        <v>2.0330868447617938</v>
      </c>
      <c r="U16" s="259"/>
      <c r="V16" s="260">
        <v>6</v>
      </c>
      <c r="W16" s="260">
        <v>8</v>
      </c>
      <c r="X16" s="101">
        <v>-0.49285941460350158</v>
      </c>
      <c r="Y16" s="101">
        <v>-0.26255881517293267</v>
      </c>
    </row>
    <row r="17" spans="1:25" ht="28.35" customHeight="1">
      <c r="A17" s="76" t="s">
        <v>12</v>
      </c>
      <c r="C17" s="96" t="s">
        <v>560</v>
      </c>
      <c r="D17" s="122">
        <v>2.858671903868081</v>
      </c>
      <c r="E17" s="261"/>
      <c r="F17" s="257">
        <v>8</v>
      </c>
      <c r="G17" s="257">
        <v>10</v>
      </c>
      <c r="H17" s="122">
        <v>2.8511158563803365</v>
      </c>
      <c r="I17" s="261"/>
      <c r="J17" s="257">
        <v>8</v>
      </c>
      <c r="K17" s="257">
        <v>10</v>
      </c>
      <c r="L17" s="122">
        <v>2.9838709677419355</v>
      </c>
      <c r="M17" s="261"/>
      <c r="N17" s="257">
        <v>9</v>
      </c>
      <c r="O17" s="257">
        <v>11</v>
      </c>
      <c r="P17" s="122">
        <v>2.9398614866990278</v>
      </c>
      <c r="Q17" s="261"/>
      <c r="R17" s="257">
        <v>8</v>
      </c>
      <c r="S17" s="257">
        <v>10</v>
      </c>
      <c r="T17" s="122">
        <v>3.1747124698190667</v>
      </c>
      <c r="U17" s="261"/>
      <c r="V17" s="257">
        <v>10</v>
      </c>
      <c r="W17" s="257">
        <v>12</v>
      </c>
      <c r="X17" s="97">
        <v>4.6562510276288771E-2</v>
      </c>
      <c r="Y17" s="97">
        <v>6.395769258801165E-2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3.4729177894791832</v>
      </c>
      <c r="E20" s="259"/>
      <c r="F20" s="260">
        <v>2</v>
      </c>
      <c r="G20" s="260">
        <v>12</v>
      </c>
      <c r="H20" s="126">
        <v>4.826594035945253</v>
      </c>
      <c r="I20" s="259"/>
      <c r="J20" s="260">
        <v>3</v>
      </c>
      <c r="K20" s="260">
        <v>13</v>
      </c>
      <c r="L20" s="126">
        <v>5.1624375684239032</v>
      </c>
      <c r="M20" s="259"/>
      <c r="N20" s="260">
        <v>3</v>
      </c>
      <c r="O20" s="260">
        <v>13</v>
      </c>
      <c r="P20" s="126">
        <v>5.9849476165863207</v>
      </c>
      <c r="Q20" s="259"/>
      <c r="R20" s="260">
        <v>3</v>
      </c>
      <c r="S20" s="260">
        <v>13</v>
      </c>
      <c r="T20" s="126">
        <v>8.9965158923020692</v>
      </c>
      <c r="U20" s="259"/>
      <c r="V20" s="260">
        <v>3</v>
      </c>
      <c r="W20" s="260">
        <v>14</v>
      </c>
      <c r="X20" s="101">
        <v>6.9581889418814047E-2</v>
      </c>
      <c r="Y20" s="101">
        <v>0.74268759148378694</v>
      </c>
    </row>
    <row r="21" spans="1:25" ht="28.35" customHeight="1">
      <c r="A21" s="76" t="s">
        <v>14</v>
      </c>
      <c r="C21" s="96" t="s">
        <v>562</v>
      </c>
      <c r="D21" s="122">
        <v>3.8527845002724628</v>
      </c>
      <c r="E21" s="261"/>
      <c r="F21" s="257">
        <v>3</v>
      </c>
      <c r="G21" s="257">
        <v>13</v>
      </c>
      <c r="H21" s="122">
        <v>4.2671940063440239</v>
      </c>
      <c r="I21" s="261"/>
      <c r="J21" s="257">
        <v>2</v>
      </c>
      <c r="K21" s="257">
        <v>11</v>
      </c>
      <c r="L21" s="122">
        <v>3.0022837651306951</v>
      </c>
      <c r="M21" s="261"/>
      <c r="N21" s="257">
        <v>2</v>
      </c>
      <c r="O21" s="257">
        <v>12</v>
      </c>
      <c r="P21" s="122">
        <v>4.5160052934008181</v>
      </c>
      <c r="Q21" s="261"/>
      <c r="R21" s="257">
        <v>2</v>
      </c>
      <c r="S21" s="257">
        <v>12</v>
      </c>
      <c r="T21" s="122">
        <v>4.8888404785754771</v>
      </c>
      <c r="U21" s="261"/>
      <c r="V21" s="257">
        <v>2</v>
      </c>
      <c r="W21" s="257">
        <v>13</v>
      </c>
      <c r="X21" s="97">
        <v>-0.29642670085606393</v>
      </c>
      <c r="Y21" s="97">
        <v>0.62837388502570701</v>
      </c>
    </row>
    <row r="22" spans="1:25" ht="28.35" customHeight="1">
      <c r="A22" s="76" t="s">
        <v>15</v>
      </c>
      <c r="C22" s="96" t="s">
        <v>563</v>
      </c>
      <c r="D22" s="122">
        <v>1.7527966741458152</v>
      </c>
      <c r="E22" s="261"/>
      <c r="F22" s="257">
        <v>1</v>
      </c>
      <c r="G22" s="257">
        <v>6</v>
      </c>
      <c r="H22" s="122">
        <v>1.6590771987369677</v>
      </c>
      <c r="I22" s="261"/>
      <c r="J22" s="257">
        <v>1</v>
      </c>
      <c r="K22" s="257">
        <v>4</v>
      </c>
      <c r="L22" s="122">
        <v>2.138118649909694</v>
      </c>
      <c r="M22" s="261"/>
      <c r="N22" s="257">
        <v>1</v>
      </c>
      <c r="O22" s="257">
        <v>7</v>
      </c>
      <c r="P22" s="122">
        <v>1.6438855219125346</v>
      </c>
      <c r="Q22" s="261"/>
      <c r="R22" s="257">
        <v>1</v>
      </c>
      <c r="S22" s="257">
        <v>5</v>
      </c>
      <c r="T22" s="122">
        <v>1.8047731412457846</v>
      </c>
      <c r="U22" s="261"/>
      <c r="V22" s="257">
        <v>1</v>
      </c>
      <c r="W22" s="257">
        <v>6</v>
      </c>
      <c r="X22" s="97">
        <v>0.28873969911551667</v>
      </c>
      <c r="Y22" s="97">
        <v>-0.15590599178300446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1.5829413067085578</v>
      </c>
      <c r="E25" s="259"/>
      <c r="F25" s="259"/>
      <c r="G25" s="260">
        <v>3</v>
      </c>
      <c r="H25" s="126">
        <v>1.4826230774204729</v>
      </c>
      <c r="I25" s="259"/>
      <c r="J25" s="259"/>
      <c r="K25" s="260">
        <v>2</v>
      </c>
      <c r="L25" s="126">
        <v>1.5747045664661767</v>
      </c>
      <c r="M25" s="259"/>
      <c r="N25" s="259"/>
      <c r="O25" s="260">
        <v>4</v>
      </c>
      <c r="P25" s="126">
        <v>1.4989773504894424</v>
      </c>
      <c r="Q25" s="259"/>
      <c r="R25" s="259"/>
      <c r="S25" s="260">
        <v>3</v>
      </c>
      <c r="T25" s="126">
        <v>1.6502943460610575</v>
      </c>
      <c r="U25" s="259"/>
      <c r="V25" s="259"/>
      <c r="W25" s="260">
        <v>3</v>
      </c>
      <c r="X25" s="101">
        <v>6.2107146750953524E-2</v>
      </c>
      <c r="Y25" s="101">
        <v>4.8002515014300862E-2</v>
      </c>
    </row>
    <row r="26" spans="1:25" ht="28.35" customHeight="1">
      <c r="D26" s="132"/>
      <c r="E26" s="264"/>
      <c r="F26" s="264"/>
      <c r="G26" s="264"/>
      <c r="H26" s="132"/>
      <c r="I26" s="264"/>
      <c r="J26" s="264"/>
      <c r="K26" s="264"/>
      <c r="L26" s="132"/>
      <c r="M26" s="264"/>
      <c r="N26" s="264"/>
      <c r="O26" s="264"/>
      <c r="P26" s="132"/>
      <c r="Q26" s="264"/>
      <c r="R26" s="264"/>
      <c r="S26" s="264"/>
      <c r="T26" s="132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1.8938660552670505</v>
      </c>
      <c r="E28" s="265"/>
      <c r="F28" s="265"/>
      <c r="G28" s="265"/>
      <c r="H28" s="126">
        <v>1.8888672503173187</v>
      </c>
      <c r="I28" s="265"/>
      <c r="J28" s="265"/>
      <c r="K28" s="265"/>
      <c r="L28" s="126">
        <v>1.9092390117751465</v>
      </c>
      <c r="M28" s="265"/>
      <c r="N28" s="265"/>
      <c r="O28" s="265"/>
      <c r="P28" s="126">
        <v>1.883006421548143</v>
      </c>
      <c r="Q28" s="265"/>
      <c r="R28" s="265"/>
      <c r="S28" s="265"/>
      <c r="T28" s="126">
        <v>2.0285451815100219</v>
      </c>
      <c r="U28" s="265"/>
      <c r="V28" s="265"/>
      <c r="W28" s="265"/>
      <c r="X28" s="105">
        <v>1.0785173735425646E-2</v>
      </c>
      <c r="Y28" s="105">
        <v>6.248886022077893E-2</v>
      </c>
    </row>
    <row r="29" spans="1:25" ht="28.35" customHeight="1">
      <c r="C29" s="96" t="s">
        <v>28</v>
      </c>
      <c r="D29" s="122">
        <v>2.1343786152279405</v>
      </c>
      <c r="E29" s="266"/>
      <c r="F29" s="266"/>
      <c r="G29" s="266"/>
      <c r="H29" s="122">
        <v>2.5708511880780209</v>
      </c>
      <c r="I29" s="266"/>
      <c r="J29" s="266"/>
      <c r="K29" s="266"/>
      <c r="L29" s="122">
        <v>2.4068292487518819</v>
      </c>
      <c r="M29" s="266"/>
      <c r="N29" s="266"/>
      <c r="O29" s="266"/>
      <c r="P29" s="122">
        <v>2.1558691821655946</v>
      </c>
      <c r="Q29" s="266"/>
      <c r="R29" s="266"/>
      <c r="S29" s="266"/>
      <c r="T29" s="122">
        <v>1.9808156216642892</v>
      </c>
      <c r="U29" s="266"/>
      <c r="V29" s="266"/>
      <c r="W29" s="266"/>
      <c r="X29" s="106">
        <v>-6.3800635403079342E-2</v>
      </c>
      <c r="Y29" s="106">
        <v>-0.17700201512363711</v>
      </c>
    </row>
    <row r="30" spans="1:25" ht="28.35" customHeight="1">
      <c r="C30" s="96" t="s">
        <v>29</v>
      </c>
      <c r="D30" s="122">
        <v>1.8997208032443333</v>
      </c>
      <c r="E30" s="266"/>
      <c r="F30" s="266"/>
      <c r="G30" s="266"/>
      <c r="H30" s="122">
        <v>2.4518332531022047</v>
      </c>
      <c r="I30" s="266"/>
      <c r="J30" s="266"/>
      <c r="K30" s="266"/>
      <c r="L30" s="122">
        <v>1.6871143029585678</v>
      </c>
      <c r="M30" s="266"/>
      <c r="N30" s="266"/>
      <c r="O30" s="266"/>
      <c r="P30" s="122">
        <v>1.6953676889582678</v>
      </c>
      <c r="Q30" s="266"/>
      <c r="R30" s="266"/>
      <c r="S30" s="266"/>
      <c r="T30" s="122">
        <v>1.8357942574566675</v>
      </c>
      <c r="U30" s="266"/>
      <c r="V30" s="266"/>
      <c r="W30" s="266"/>
      <c r="X30" s="106">
        <v>-0.31189680178130763</v>
      </c>
      <c r="Y30" s="106">
        <v>8.8126782066497045E-2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 t="s">
        <v>4</v>
      </c>
      <c r="Q37" s="126"/>
      <c r="R37" s="126"/>
      <c r="S37" s="127"/>
      <c r="T37" s="126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15" priority="1" operator="notEqual">
      <formula>""" """</formula>
    </cfRule>
    <cfRule type="cellIs" dxfId="14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.140625" style="113" bestFit="1" customWidth="1"/>
    <col min="5" max="7" width="7.7109375" style="86" customWidth="1"/>
    <col min="8" max="8" width="10.140625" style="113" bestFit="1" customWidth="1"/>
    <col min="9" max="11" width="7.7109375" style="86" customWidth="1"/>
    <col min="12" max="12" width="10.140625" style="113" bestFit="1" customWidth="1"/>
    <col min="13" max="15" width="7.7109375" style="86" customWidth="1"/>
    <col min="16" max="16" width="10.140625" style="113" bestFit="1" customWidth="1"/>
    <col min="17" max="19" width="7.7109375" style="86" customWidth="1"/>
    <col min="20" max="20" width="10.140625" style="113" bestFit="1" customWidth="1"/>
    <col min="21" max="23" width="7.7109375" style="85" customWidth="1"/>
    <col min="24" max="24" width="10.28515625" style="82" bestFit="1" customWidth="1"/>
    <col min="25" max="25" width="11.42578125" style="82" customWidth="1"/>
    <col min="26" max="16384" width="9.140625" style="76"/>
  </cols>
  <sheetData>
    <row r="1" spans="1:25" ht="15.75">
      <c r="B1" s="77" t="s">
        <v>17</v>
      </c>
      <c r="C1" s="77"/>
      <c r="D1" s="111"/>
      <c r="E1" s="78"/>
      <c r="F1" s="78"/>
      <c r="G1" s="78"/>
      <c r="H1" s="111"/>
      <c r="I1" s="78"/>
      <c r="J1" s="78"/>
      <c r="K1" s="78"/>
      <c r="L1" s="111"/>
      <c r="M1" s="78"/>
      <c r="N1" s="78"/>
      <c r="O1" s="78"/>
      <c r="P1" s="111"/>
      <c r="Q1" s="78"/>
      <c r="R1" s="78"/>
      <c r="S1" s="78"/>
      <c r="T1" s="111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2"/>
      <c r="E2" s="81"/>
      <c r="F2" s="81"/>
      <c r="G2" s="81"/>
      <c r="H2" s="112"/>
      <c r="I2" s="81"/>
      <c r="J2" s="81"/>
      <c r="K2" s="81"/>
      <c r="L2" s="112"/>
      <c r="M2" s="81"/>
      <c r="N2" s="81"/>
      <c r="O2" s="81"/>
      <c r="P2" s="112"/>
      <c r="Q2" s="81"/>
      <c r="R2" s="81"/>
      <c r="S2" s="81"/>
      <c r="T2" s="112"/>
      <c r="U2" s="80"/>
      <c r="V2" s="80"/>
      <c r="W2" s="76"/>
      <c r="Y2" s="83" t="s">
        <v>570</v>
      </c>
    </row>
    <row r="3" spans="1:25" ht="15.75">
      <c r="A3" s="84" t="s">
        <v>104</v>
      </c>
    </row>
    <row r="4" spans="1:25" ht="15.75">
      <c r="A4" s="87" t="s">
        <v>94</v>
      </c>
      <c r="B4" s="349" t="s">
        <v>570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268</v>
      </c>
      <c r="D5" s="357"/>
      <c r="E5" s="346" t="s">
        <v>36</v>
      </c>
      <c r="F5" s="346"/>
      <c r="G5" s="346"/>
      <c r="H5" s="357"/>
      <c r="I5" s="346" t="s">
        <v>36</v>
      </c>
      <c r="J5" s="346"/>
      <c r="K5" s="346"/>
      <c r="L5" s="357"/>
      <c r="M5" s="346" t="s">
        <v>36</v>
      </c>
      <c r="N5" s="346"/>
      <c r="O5" s="346"/>
      <c r="P5" s="357"/>
      <c r="Q5" s="346" t="s">
        <v>36</v>
      </c>
      <c r="R5" s="346"/>
      <c r="S5" s="346"/>
      <c r="T5" s="357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7"/>
      <c r="E6" s="8" t="s">
        <v>37</v>
      </c>
      <c r="F6" s="8" t="s">
        <v>38</v>
      </c>
      <c r="G6" s="8" t="s">
        <v>39</v>
      </c>
      <c r="H6" s="357"/>
      <c r="I6" s="8" t="s">
        <v>37</v>
      </c>
      <c r="J6" s="8" t="s">
        <v>38</v>
      </c>
      <c r="K6" s="8" t="s">
        <v>39</v>
      </c>
      <c r="L6" s="357"/>
      <c r="M6" s="8" t="s">
        <v>37</v>
      </c>
      <c r="N6" s="8" t="s">
        <v>38</v>
      </c>
      <c r="O6" s="8" t="s">
        <v>39</v>
      </c>
      <c r="P6" s="357"/>
      <c r="Q6" s="8" t="s">
        <v>37</v>
      </c>
      <c r="R6" s="8" t="s">
        <v>38</v>
      </c>
      <c r="S6" s="8" t="s">
        <v>39</v>
      </c>
      <c r="T6" s="357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4"/>
      <c r="E7" s="93"/>
      <c r="F7" s="93"/>
      <c r="G7" s="93"/>
      <c r="H7" s="114"/>
      <c r="I7" s="93"/>
      <c r="J7" s="93"/>
      <c r="K7" s="93"/>
      <c r="L7" s="114"/>
      <c r="M7" s="93"/>
      <c r="N7" s="93"/>
      <c r="O7" s="93"/>
      <c r="P7" s="114"/>
      <c r="Q7" s="93"/>
      <c r="R7" s="93"/>
      <c r="S7" s="93"/>
      <c r="T7" s="114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0.34214977122857221</v>
      </c>
      <c r="E8" s="257">
        <v>6</v>
      </c>
      <c r="F8" s="257">
        <v>6</v>
      </c>
      <c r="G8" s="257">
        <v>7</v>
      </c>
      <c r="H8" s="122">
        <v>0.18284962363322857</v>
      </c>
      <c r="I8" s="257">
        <v>3</v>
      </c>
      <c r="J8" s="257">
        <v>3</v>
      </c>
      <c r="K8" s="257">
        <v>3</v>
      </c>
      <c r="L8" s="122">
        <v>0.29202265114304254</v>
      </c>
      <c r="M8" s="257">
        <v>3</v>
      </c>
      <c r="N8" s="257">
        <v>3</v>
      </c>
      <c r="O8" s="257">
        <v>4</v>
      </c>
      <c r="P8" s="122">
        <v>0.20526025125843833</v>
      </c>
      <c r="Q8" s="257">
        <v>3</v>
      </c>
      <c r="R8" s="257">
        <v>4</v>
      </c>
      <c r="S8" s="257">
        <v>4</v>
      </c>
      <c r="T8" s="122">
        <v>0.35252003625127754</v>
      </c>
      <c r="U8" s="257">
        <v>6</v>
      </c>
      <c r="V8" s="257">
        <v>7</v>
      </c>
      <c r="W8" s="257">
        <v>8</v>
      </c>
      <c r="X8" s="97">
        <v>0.5970645459396744</v>
      </c>
      <c r="Y8" s="97">
        <v>0.20716675528913453</v>
      </c>
    </row>
    <row r="9" spans="1:25" ht="28.35" customHeight="1">
      <c r="A9" s="76" t="s">
        <v>7</v>
      </c>
      <c r="B9" s="343"/>
      <c r="C9" s="96" t="s">
        <v>552</v>
      </c>
      <c r="D9" s="122">
        <v>0.22891407087924934</v>
      </c>
      <c r="E9" s="257">
        <v>2</v>
      </c>
      <c r="F9" s="257">
        <v>2</v>
      </c>
      <c r="G9" s="257">
        <v>2</v>
      </c>
      <c r="H9" s="122">
        <v>6.965065675615599E-2</v>
      </c>
      <c r="I9" s="257">
        <v>2</v>
      </c>
      <c r="J9" s="257">
        <v>2</v>
      </c>
      <c r="K9" s="257">
        <v>2</v>
      </c>
      <c r="L9" s="122">
        <v>0.31626212145214283</v>
      </c>
      <c r="M9" s="257">
        <v>5</v>
      </c>
      <c r="N9" s="257">
        <v>6</v>
      </c>
      <c r="O9" s="257">
        <v>7</v>
      </c>
      <c r="P9" s="122">
        <v>0.29093373330754319</v>
      </c>
      <c r="Q9" s="257">
        <v>5</v>
      </c>
      <c r="R9" s="257">
        <v>7</v>
      </c>
      <c r="S9" s="257">
        <v>8</v>
      </c>
      <c r="T9" s="122">
        <v>0.29863193329178628</v>
      </c>
      <c r="U9" s="257">
        <v>4</v>
      </c>
      <c r="V9" s="257">
        <v>4</v>
      </c>
      <c r="W9" s="257">
        <v>5</v>
      </c>
      <c r="X9" s="97">
        <v>3.5406911604489695</v>
      </c>
      <c r="Y9" s="97">
        <v>-5.5745493894134857E-2</v>
      </c>
    </row>
    <row r="10" spans="1:25" ht="28.35" customHeight="1">
      <c r="A10" s="76" t="s">
        <v>8</v>
      </c>
      <c r="B10" s="343"/>
      <c r="C10" s="96" t="s">
        <v>553</v>
      </c>
      <c r="D10" s="271">
        <v>0.2808436448966195</v>
      </c>
      <c r="E10" s="257">
        <v>5</v>
      </c>
      <c r="F10" s="257">
        <v>5</v>
      </c>
      <c r="G10" s="257">
        <v>6</v>
      </c>
      <c r="H10" s="122">
        <v>0.32417215069048366</v>
      </c>
      <c r="I10" s="257">
        <v>6</v>
      </c>
      <c r="J10" s="257">
        <v>7</v>
      </c>
      <c r="K10" s="257">
        <v>9</v>
      </c>
      <c r="L10" s="122">
        <v>0.39889081483640121</v>
      </c>
      <c r="M10" s="257">
        <v>6</v>
      </c>
      <c r="N10" s="257">
        <v>8</v>
      </c>
      <c r="O10" s="257">
        <v>9</v>
      </c>
      <c r="P10" s="122">
        <v>0.13429322208943437</v>
      </c>
      <c r="Q10" s="257">
        <v>2</v>
      </c>
      <c r="R10" s="257">
        <v>2</v>
      </c>
      <c r="S10" s="257">
        <v>2</v>
      </c>
      <c r="T10" s="122">
        <v>0.24478349427887866</v>
      </c>
      <c r="U10" s="257">
        <v>2</v>
      </c>
      <c r="V10" s="257">
        <v>2</v>
      </c>
      <c r="W10" s="257">
        <v>2</v>
      </c>
      <c r="X10" s="97">
        <v>0.23049069448676418</v>
      </c>
      <c r="Y10" s="97">
        <v>-0.38633960679372181</v>
      </c>
    </row>
    <row r="11" spans="1:25" ht="28.35" customHeight="1">
      <c r="A11" s="76" t="s">
        <v>9</v>
      </c>
      <c r="B11" s="343"/>
      <c r="C11" s="96" t="s">
        <v>554</v>
      </c>
      <c r="D11" s="271">
        <v>0.50425274336698356</v>
      </c>
      <c r="E11" s="257">
        <v>7</v>
      </c>
      <c r="F11" s="257">
        <v>9</v>
      </c>
      <c r="G11" s="257">
        <v>10</v>
      </c>
      <c r="H11" s="122">
        <v>0.30698970125597291</v>
      </c>
      <c r="I11" s="257">
        <v>5</v>
      </c>
      <c r="J11" s="257">
        <v>6</v>
      </c>
      <c r="K11" s="257">
        <v>8</v>
      </c>
      <c r="L11" s="122">
        <v>0.25383716941907847</v>
      </c>
      <c r="M11" s="257">
        <v>1</v>
      </c>
      <c r="N11" s="257">
        <v>1</v>
      </c>
      <c r="O11" s="257">
        <v>2</v>
      </c>
      <c r="P11" s="122">
        <v>0.25173206909751955</v>
      </c>
      <c r="Q11" s="257">
        <v>4</v>
      </c>
      <c r="R11" s="257">
        <v>5</v>
      </c>
      <c r="S11" s="257">
        <v>6</v>
      </c>
      <c r="T11" s="122">
        <v>0.2676719601014047</v>
      </c>
      <c r="U11" s="257">
        <v>3</v>
      </c>
      <c r="V11" s="257">
        <v>3</v>
      </c>
      <c r="W11" s="257">
        <v>4</v>
      </c>
      <c r="X11" s="97">
        <v>-0.1731410911161968</v>
      </c>
      <c r="Y11" s="97">
        <v>5.4502619588722823E-2</v>
      </c>
    </row>
    <row r="12" spans="1:25" ht="28.35" customHeight="1">
      <c r="A12" s="76" t="s">
        <v>10</v>
      </c>
      <c r="B12" s="343"/>
      <c r="C12" s="96" t="s">
        <v>555</v>
      </c>
      <c r="D12" s="271">
        <v>0.27350287554176717</v>
      </c>
      <c r="E12" s="257">
        <v>3</v>
      </c>
      <c r="F12" s="257">
        <v>3</v>
      </c>
      <c r="G12" s="257">
        <v>4</v>
      </c>
      <c r="H12" s="122">
        <v>0.24987066369853222</v>
      </c>
      <c r="I12" s="257">
        <v>4</v>
      </c>
      <c r="J12" s="257">
        <v>4</v>
      </c>
      <c r="K12" s="257">
        <v>5</v>
      </c>
      <c r="L12" s="122">
        <v>0.2937277931007104</v>
      </c>
      <c r="M12" s="257">
        <v>4</v>
      </c>
      <c r="N12" s="257">
        <v>4</v>
      </c>
      <c r="O12" s="257">
        <v>5</v>
      </c>
      <c r="P12" s="122">
        <v>0.33032253934898814</v>
      </c>
      <c r="Q12" s="257">
        <v>7</v>
      </c>
      <c r="R12" s="257">
        <v>9</v>
      </c>
      <c r="S12" s="257">
        <v>10</v>
      </c>
      <c r="T12" s="122">
        <v>0.37110335806797651</v>
      </c>
      <c r="U12" s="257">
        <v>7</v>
      </c>
      <c r="V12" s="257">
        <v>8</v>
      </c>
      <c r="W12" s="257">
        <v>9</v>
      </c>
      <c r="X12" s="97">
        <v>0.17551932168832596</v>
      </c>
      <c r="Y12" s="97">
        <v>0.26342609308590825</v>
      </c>
    </row>
    <row r="13" spans="1:25" ht="28.35" customHeight="1">
      <c r="A13" s="76" t="s">
        <v>11</v>
      </c>
      <c r="B13" s="343"/>
      <c r="C13" s="96" t="s">
        <v>556</v>
      </c>
      <c r="D13" s="271">
        <v>0.27464415740096443</v>
      </c>
      <c r="E13" s="257">
        <v>4</v>
      </c>
      <c r="F13" s="257">
        <v>4</v>
      </c>
      <c r="G13" s="257">
        <v>5</v>
      </c>
      <c r="H13" s="122">
        <v>0.32428298833136826</v>
      </c>
      <c r="I13" s="257">
        <v>7</v>
      </c>
      <c r="J13" s="257">
        <v>8</v>
      </c>
      <c r="K13" s="257">
        <v>10</v>
      </c>
      <c r="L13" s="122">
        <v>0.2806686742864975</v>
      </c>
      <c r="M13" s="257">
        <v>2</v>
      </c>
      <c r="N13" s="257">
        <v>2</v>
      </c>
      <c r="O13" s="257">
        <v>3</v>
      </c>
      <c r="P13" s="122">
        <v>0.30509113188415721</v>
      </c>
      <c r="Q13" s="257">
        <v>6</v>
      </c>
      <c r="R13" s="257">
        <v>8</v>
      </c>
      <c r="S13" s="257">
        <v>9</v>
      </c>
      <c r="T13" s="122">
        <v>0.32632586313874323</v>
      </c>
      <c r="U13" s="257">
        <v>5</v>
      </c>
      <c r="V13" s="257">
        <v>6</v>
      </c>
      <c r="W13" s="257">
        <v>7</v>
      </c>
      <c r="X13" s="97">
        <v>-0.13449460999879381</v>
      </c>
      <c r="Y13" s="97">
        <v>0.1626729059390517</v>
      </c>
    </row>
    <row r="14" spans="1:25" ht="28.35" customHeight="1">
      <c r="A14" s="76" t="s">
        <v>13</v>
      </c>
      <c r="B14" s="343"/>
      <c r="C14" s="96" t="s">
        <v>557</v>
      </c>
      <c r="D14" s="271">
        <v>0.53259308492234503</v>
      </c>
      <c r="E14" s="257">
        <v>8</v>
      </c>
      <c r="F14" s="257">
        <v>10</v>
      </c>
      <c r="G14" s="257">
        <v>11</v>
      </c>
      <c r="H14" s="122">
        <v>0.50302221955413928</v>
      </c>
      <c r="I14" s="257">
        <v>8</v>
      </c>
      <c r="J14" s="257">
        <v>10</v>
      </c>
      <c r="K14" s="257">
        <v>13</v>
      </c>
      <c r="L14" s="122">
        <v>0.42463562586027459</v>
      </c>
      <c r="M14" s="257">
        <v>8</v>
      </c>
      <c r="N14" s="257">
        <v>10</v>
      </c>
      <c r="O14" s="257">
        <v>11</v>
      </c>
      <c r="P14" s="122">
        <v>0.47043611306672822</v>
      </c>
      <c r="Q14" s="257">
        <v>8</v>
      </c>
      <c r="R14" s="257">
        <v>10</v>
      </c>
      <c r="S14" s="257">
        <v>12</v>
      </c>
      <c r="T14" s="122">
        <v>0.50142965341880197</v>
      </c>
      <c r="U14" s="257">
        <v>8</v>
      </c>
      <c r="V14" s="257">
        <v>10</v>
      </c>
      <c r="W14" s="257">
        <v>12</v>
      </c>
      <c r="X14" s="97">
        <v>-0.15583127473641967</v>
      </c>
      <c r="Y14" s="97">
        <v>0.18084687878684091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0.1987883710230634</v>
      </c>
      <c r="E15" s="258">
        <v>1</v>
      </c>
      <c r="F15" s="258">
        <v>1</v>
      </c>
      <c r="G15" s="258">
        <v>1</v>
      </c>
      <c r="H15" s="124">
        <v>3.0901600651570982E-2</v>
      </c>
      <c r="I15" s="258">
        <v>1</v>
      </c>
      <c r="J15" s="258">
        <v>1</v>
      </c>
      <c r="K15" s="258">
        <v>1</v>
      </c>
      <c r="L15" s="124">
        <v>0.4225163741434359</v>
      </c>
      <c r="M15" s="258">
        <v>7</v>
      </c>
      <c r="N15" s="258">
        <v>9</v>
      </c>
      <c r="O15" s="258">
        <v>10</v>
      </c>
      <c r="P15" s="124">
        <v>-0.31210636944394327</v>
      </c>
      <c r="Q15" s="258">
        <v>1</v>
      </c>
      <c r="R15" s="258">
        <v>1</v>
      </c>
      <c r="S15" s="258">
        <v>1</v>
      </c>
      <c r="T15" s="124">
        <v>0.17398136513874871</v>
      </c>
      <c r="U15" s="258">
        <v>1</v>
      </c>
      <c r="V15" s="258">
        <v>1</v>
      </c>
      <c r="W15" s="258">
        <v>1</v>
      </c>
      <c r="X15" s="99">
        <v>12.672960792791681</v>
      </c>
      <c r="Y15" s="99">
        <v>-0.58822574511707448</v>
      </c>
    </row>
    <row r="16" spans="1:25" ht="28.35" customHeight="1" thickTop="1">
      <c r="A16" s="76" t="s">
        <v>3</v>
      </c>
      <c r="C16" s="100" t="s">
        <v>559</v>
      </c>
      <c r="D16" s="126">
        <v>0.34416534462972342</v>
      </c>
      <c r="E16" s="259"/>
      <c r="F16" s="260">
        <v>7</v>
      </c>
      <c r="G16" s="260">
        <v>8</v>
      </c>
      <c r="H16" s="126">
        <v>0.46730592653056918</v>
      </c>
      <c r="I16" s="259"/>
      <c r="J16" s="260">
        <v>9</v>
      </c>
      <c r="K16" s="260">
        <v>12</v>
      </c>
      <c r="L16" s="126">
        <v>0.3040494533122961</v>
      </c>
      <c r="M16" s="259"/>
      <c r="N16" s="260">
        <v>5</v>
      </c>
      <c r="O16" s="260">
        <v>6</v>
      </c>
      <c r="P16" s="126">
        <v>0.28300828505044678</v>
      </c>
      <c r="Q16" s="259"/>
      <c r="R16" s="260">
        <v>6</v>
      </c>
      <c r="S16" s="260">
        <v>7</v>
      </c>
      <c r="T16" s="126">
        <v>0.32066601699352959</v>
      </c>
      <c r="U16" s="259"/>
      <c r="V16" s="260">
        <v>5</v>
      </c>
      <c r="W16" s="260">
        <v>6</v>
      </c>
      <c r="X16" s="101">
        <v>-0.34935673602588802</v>
      </c>
      <c r="Y16" s="101">
        <v>5.4650858602814933E-2</v>
      </c>
    </row>
    <row r="17" spans="1:25" ht="28.35" customHeight="1">
      <c r="A17" s="76" t="s">
        <v>12</v>
      </c>
      <c r="C17" s="96" t="s">
        <v>560</v>
      </c>
      <c r="D17" s="122">
        <v>0.38917265796884187</v>
      </c>
      <c r="E17" s="261"/>
      <c r="F17" s="257">
        <v>8</v>
      </c>
      <c r="G17" s="257">
        <v>9</v>
      </c>
      <c r="H17" s="122">
        <v>0.26969111650887212</v>
      </c>
      <c r="I17" s="261"/>
      <c r="J17" s="257">
        <v>5</v>
      </c>
      <c r="K17" s="257">
        <v>7</v>
      </c>
      <c r="L17" s="122">
        <v>0.36479167621137099</v>
      </c>
      <c r="M17" s="261"/>
      <c r="N17" s="257">
        <v>7</v>
      </c>
      <c r="O17" s="257">
        <v>8</v>
      </c>
      <c r="P17" s="122">
        <v>0.19956231389641071</v>
      </c>
      <c r="Q17" s="261"/>
      <c r="R17" s="257">
        <v>3</v>
      </c>
      <c r="S17" s="257">
        <v>3</v>
      </c>
      <c r="T17" s="122">
        <v>0.38477370364196001</v>
      </c>
      <c r="U17" s="261"/>
      <c r="V17" s="257">
        <v>9</v>
      </c>
      <c r="W17" s="257">
        <v>10</v>
      </c>
      <c r="X17" s="97">
        <v>0.35262770584944469</v>
      </c>
      <c r="Y17" s="97">
        <v>5.4776544350235712E-2</v>
      </c>
    </row>
    <row r="18" spans="1:25" ht="28.35" customHeight="1">
      <c r="D18" s="128"/>
      <c r="E18" s="262"/>
      <c r="F18" s="262"/>
      <c r="G18" s="262"/>
      <c r="H18" s="128"/>
      <c r="I18" s="262"/>
      <c r="J18" s="262"/>
      <c r="K18" s="262"/>
      <c r="L18" s="128"/>
      <c r="M18" s="262"/>
      <c r="N18" s="262"/>
      <c r="O18" s="262"/>
      <c r="P18" s="128"/>
      <c r="Q18" s="262"/>
      <c r="R18" s="262"/>
      <c r="S18" s="262"/>
      <c r="T18" s="128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272"/>
      <c r="E19" s="129"/>
      <c r="F19" s="129"/>
      <c r="G19" s="129"/>
      <c r="H19" s="272"/>
      <c r="I19" s="129"/>
      <c r="J19" s="129"/>
      <c r="K19" s="129"/>
      <c r="L19" s="272"/>
      <c r="M19" s="129"/>
      <c r="N19" s="129"/>
      <c r="O19" s="129"/>
      <c r="P19" s="272"/>
      <c r="Q19" s="129"/>
      <c r="R19" s="129"/>
      <c r="S19" s="129"/>
      <c r="T19" s="272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0.54778682336422146</v>
      </c>
      <c r="E20" s="259"/>
      <c r="F20" s="260">
        <v>2</v>
      </c>
      <c r="G20" s="260">
        <v>13</v>
      </c>
      <c r="H20" s="126">
        <v>0.26151852966118383</v>
      </c>
      <c r="I20" s="259"/>
      <c r="J20" s="260">
        <v>1</v>
      </c>
      <c r="K20" s="260">
        <v>6</v>
      </c>
      <c r="L20" s="126">
        <v>0.54975386951636052</v>
      </c>
      <c r="M20" s="259"/>
      <c r="N20" s="260">
        <v>2</v>
      </c>
      <c r="O20" s="260">
        <v>13</v>
      </c>
      <c r="P20" s="126">
        <v>0.3672462350780557</v>
      </c>
      <c r="Q20" s="259"/>
      <c r="R20" s="260">
        <v>1</v>
      </c>
      <c r="S20" s="260">
        <v>11</v>
      </c>
      <c r="T20" s="126">
        <v>0.49453203071820018</v>
      </c>
      <c r="U20" s="259"/>
      <c r="V20" s="260">
        <v>1</v>
      </c>
      <c r="W20" s="260">
        <v>11</v>
      </c>
      <c r="X20" s="101">
        <v>1.1021602952135225</v>
      </c>
      <c r="Y20" s="101">
        <v>-0.10044829488283746</v>
      </c>
    </row>
    <row r="21" spans="1:25" ht="28.35" customHeight="1">
      <c r="A21" s="76" t="s">
        <v>14</v>
      </c>
      <c r="C21" s="96" t="s">
        <v>562</v>
      </c>
      <c r="D21" s="122">
        <v>0.58406288281786278</v>
      </c>
      <c r="E21" s="261"/>
      <c r="F21" s="257">
        <v>3</v>
      </c>
      <c r="G21" s="257">
        <v>14</v>
      </c>
      <c r="H21" s="122">
        <v>0.41445603053453456</v>
      </c>
      <c r="I21" s="261"/>
      <c r="J21" s="257">
        <v>2</v>
      </c>
      <c r="K21" s="257">
        <v>11</v>
      </c>
      <c r="L21" s="122">
        <v>0.44064707220226473</v>
      </c>
      <c r="M21" s="261"/>
      <c r="N21" s="257">
        <v>1</v>
      </c>
      <c r="O21" s="257">
        <v>12</v>
      </c>
      <c r="P21" s="122">
        <v>0.52186447400171387</v>
      </c>
      <c r="Q21" s="261"/>
      <c r="R21" s="257">
        <v>2</v>
      </c>
      <c r="S21" s="257">
        <v>13</v>
      </c>
      <c r="T21" s="122">
        <v>0.63724126018116856</v>
      </c>
      <c r="U21" s="261"/>
      <c r="V21" s="257">
        <v>3</v>
      </c>
      <c r="W21" s="257">
        <v>14</v>
      </c>
      <c r="X21" s="97">
        <v>6.319377627091316E-2</v>
      </c>
      <c r="Y21" s="97">
        <v>0.44614885785208092</v>
      </c>
    </row>
    <row r="22" spans="1:25" ht="28.35" customHeight="1">
      <c r="A22" s="76" t="s">
        <v>15</v>
      </c>
      <c r="C22" s="96" t="s">
        <v>563</v>
      </c>
      <c r="D22" s="122">
        <v>0.53781785543096583</v>
      </c>
      <c r="E22" s="261"/>
      <c r="F22" s="257">
        <v>1</v>
      </c>
      <c r="G22" s="257">
        <v>12</v>
      </c>
      <c r="H22" s="122">
        <v>0.66964739216866187</v>
      </c>
      <c r="I22" s="261"/>
      <c r="J22" s="257">
        <v>3</v>
      </c>
      <c r="K22" s="257">
        <v>14</v>
      </c>
      <c r="L22" s="122">
        <v>0.55595315338509088</v>
      </c>
      <c r="M22" s="261"/>
      <c r="N22" s="257">
        <v>3</v>
      </c>
      <c r="O22" s="257">
        <v>14</v>
      </c>
      <c r="P22" s="122">
        <v>0.61018574144072735</v>
      </c>
      <c r="Q22" s="261"/>
      <c r="R22" s="257">
        <v>3</v>
      </c>
      <c r="S22" s="257">
        <v>14</v>
      </c>
      <c r="T22" s="122">
        <v>0.63684832602716712</v>
      </c>
      <c r="U22" s="261"/>
      <c r="V22" s="257">
        <v>2</v>
      </c>
      <c r="W22" s="257">
        <v>13</v>
      </c>
      <c r="X22" s="97">
        <v>-0.16978224676627307</v>
      </c>
      <c r="Y22" s="97">
        <v>0.14550717474938524</v>
      </c>
    </row>
    <row r="23" spans="1:25" ht="28.35" customHeight="1">
      <c r="D23" s="128"/>
      <c r="E23" s="263"/>
      <c r="F23" s="263"/>
      <c r="G23" s="263"/>
      <c r="H23" s="131"/>
      <c r="I23" s="263"/>
      <c r="J23" s="263"/>
      <c r="K23" s="263"/>
      <c r="L23" s="131"/>
      <c r="M23" s="263"/>
      <c r="N23" s="263"/>
      <c r="O23" s="263"/>
      <c r="P23" s="131"/>
      <c r="Q23" s="263"/>
      <c r="R23" s="263"/>
      <c r="S23" s="263"/>
      <c r="T23" s="131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272"/>
      <c r="E24" s="129"/>
      <c r="F24" s="129"/>
      <c r="G24" s="129"/>
      <c r="H24" s="272"/>
      <c r="I24" s="129"/>
      <c r="J24" s="129"/>
      <c r="K24" s="129"/>
      <c r="L24" s="272"/>
      <c r="M24" s="129"/>
      <c r="N24" s="129"/>
      <c r="O24" s="129"/>
      <c r="P24" s="272"/>
      <c r="Q24" s="129"/>
      <c r="R24" s="129"/>
      <c r="S24" s="129"/>
      <c r="T24" s="272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0.24777310943387015</v>
      </c>
      <c r="E25" s="259"/>
      <c r="F25" s="259"/>
      <c r="G25" s="260">
        <v>3</v>
      </c>
      <c r="H25" s="126">
        <v>0.21623483599351986</v>
      </c>
      <c r="I25" s="259"/>
      <c r="J25" s="259"/>
      <c r="K25" s="260">
        <v>4</v>
      </c>
      <c r="L25" s="126">
        <v>0.24335467016730863</v>
      </c>
      <c r="M25" s="259"/>
      <c r="N25" s="259"/>
      <c r="O25" s="260">
        <v>1</v>
      </c>
      <c r="P25" s="126">
        <v>0.22099438479328357</v>
      </c>
      <c r="Q25" s="259"/>
      <c r="R25" s="259"/>
      <c r="S25" s="260">
        <v>5</v>
      </c>
      <c r="T25" s="126">
        <v>0.25045589090618381</v>
      </c>
      <c r="U25" s="259"/>
      <c r="V25" s="259"/>
      <c r="W25" s="260">
        <v>3</v>
      </c>
      <c r="X25" s="101">
        <v>0.12541843246109297</v>
      </c>
      <c r="Y25" s="101">
        <v>2.9180540213150641E-2</v>
      </c>
    </row>
    <row r="26" spans="1:25" ht="28.35" customHeight="1">
      <c r="D26" s="128"/>
      <c r="E26" s="264"/>
      <c r="F26" s="264"/>
      <c r="G26" s="264"/>
      <c r="H26" s="128"/>
      <c r="I26" s="264"/>
      <c r="J26" s="264"/>
      <c r="K26" s="264"/>
      <c r="L26" s="128"/>
      <c r="M26" s="264"/>
      <c r="N26" s="264"/>
      <c r="O26" s="264"/>
      <c r="P26" s="128"/>
      <c r="Q26" s="264"/>
      <c r="R26" s="264"/>
      <c r="S26" s="264"/>
      <c r="T26" s="128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272"/>
      <c r="E27" s="129"/>
      <c r="F27" s="129"/>
      <c r="G27" s="129"/>
      <c r="H27" s="272"/>
      <c r="I27" s="129"/>
      <c r="J27" s="129"/>
      <c r="K27" s="129"/>
      <c r="L27" s="272"/>
      <c r="M27" s="129"/>
      <c r="N27" s="129"/>
      <c r="O27" s="129"/>
      <c r="P27" s="272"/>
      <c r="Q27" s="129"/>
      <c r="R27" s="129"/>
      <c r="S27" s="129"/>
      <c r="T27" s="272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0.3159086951606323</v>
      </c>
      <c r="E28" s="265"/>
      <c r="F28" s="265"/>
      <c r="G28" s="265"/>
      <c r="H28" s="126">
        <v>0.25559511177362271</v>
      </c>
      <c r="I28" s="265"/>
      <c r="J28" s="265"/>
      <c r="K28" s="265"/>
      <c r="L28" s="126">
        <v>0.30154893204992428</v>
      </c>
      <c r="M28" s="265"/>
      <c r="N28" s="265"/>
      <c r="O28" s="265"/>
      <c r="P28" s="126">
        <v>0.25583215844630447</v>
      </c>
      <c r="Q28" s="265"/>
      <c r="R28" s="265"/>
      <c r="S28" s="265"/>
      <c r="T28" s="126">
        <v>0.31473569729195272</v>
      </c>
      <c r="U28" s="265"/>
      <c r="V28" s="265"/>
      <c r="W28" s="265"/>
      <c r="X28" s="105">
        <v>0.17979146767486798</v>
      </c>
      <c r="Y28" s="105">
        <v>4.3730100957032336E-2</v>
      </c>
    </row>
    <row r="29" spans="1:25" ht="28.35" customHeight="1">
      <c r="C29" s="96" t="s">
        <v>28</v>
      </c>
      <c r="D29" s="122">
        <v>0.34315755792914782</v>
      </c>
      <c r="E29" s="266"/>
      <c r="F29" s="266"/>
      <c r="G29" s="266"/>
      <c r="H29" s="122">
        <v>0.28834040888242252</v>
      </c>
      <c r="I29" s="266"/>
      <c r="J29" s="266"/>
      <c r="K29" s="266"/>
      <c r="L29" s="122">
        <v>0.34052689883175691</v>
      </c>
      <c r="M29" s="266"/>
      <c r="N29" s="266"/>
      <c r="O29" s="266"/>
      <c r="P29" s="122">
        <v>0.28697100917899498</v>
      </c>
      <c r="Q29" s="266"/>
      <c r="R29" s="266"/>
      <c r="S29" s="266"/>
      <c r="T29" s="122">
        <v>0.33942294969501041</v>
      </c>
      <c r="U29" s="266"/>
      <c r="V29" s="266"/>
      <c r="W29" s="266"/>
      <c r="X29" s="106">
        <v>0.18098916538130672</v>
      </c>
      <c r="Y29" s="106">
        <v>-3.2418852681941335E-3</v>
      </c>
    </row>
    <row r="30" spans="1:25" ht="28.35" customHeight="1">
      <c r="C30" s="96" t="s">
        <v>29</v>
      </c>
      <c r="D30" s="122">
        <v>0.27774390114879199</v>
      </c>
      <c r="E30" s="266"/>
      <c r="F30" s="266"/>
      <c r="G30" s="266"/>
      <c r="H30" s="122">
        <v>0.2784301824772526</v>
      </c>
      <c r="I30" s="266"/>
      <c r="J30" s="266"/>
      <c r="K30" s="266"/>
      <c r="L30" s="122">
        <v>0.30499495727642661</v>
      </c>
      <c r="M30" s="266"/>
      <c r="N30" s="266"/>
      <c r="O30" s="266"/>
      <c r="P30" s="122">
        <v>0.2713329012025314</v>
      </c>
      <c r="Q30" s="266"/>
      <c r="R30" s="266"/>
      <c r="S30" s="266"/>
      <c r="T30" s="122">
        <v>0.31247889821526476</v>
      </c>
      <c r="U30" s="266"/>
      <c r="V30" s="266"/>
      <c r="W30" s="266"/>
      <c r="X30" s="106">
        <v>9.5409106020121648E-2</v>
      </c>
      <c r="Y30" s="106">
        <v>2.4537916973017992E-2</v>
      </c>
    </row>
    <row r="31" spans="1:25" ht="28.35" customHeight="1">
      <c r="D31" s="128"/>
      <c r="E31" s="132"/>
      <c r="F31" s="132"/>
      <c r="G31" s="132"/>
      <c r="H31" s="145"/>
      <c r="I31" s="132"/>
      <c r="J31" s="132"/>
      <c r="K31" s="132"/>
      <c r="L31" s="145"/>
      <c r="M31" s="132"/>
      <c r="N31" s="132"/>
      <c r="O31" s="132"/>
      <c r="P31" s="145"/>
      <c r="Q31" s="132"/>
      <c r="R31" s="132"/>
      <c r="S31" s="132"/>
      <c r="T31" s="145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273"/>
      <c r="E32" s="129"/>
      <c r="F32" s="129"/>
      <c r="G32" s="129"/>
      <c r="H32" s="146"/>
      <c r="I32" s="129"/>
      <c r="J32" s="129"/>
      <c r="K32" s="129"/>
      <c r="L32" s="129"/>
      <c r="M32" s="331" t="s">
        <v>214</v>
      </c>
      <c r="N32" s="129"/>
      <c r="O32" s="129"/>
      <c r="P32" s="146"/>
      <c r="Q32" s="129"/>
      <c r="R32" s="129"/>
      <c r="S32" s="129"/>
      <c r="T32" s="146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44" t="s">
        <v>4</v>
      </c>
      <c r="I33" s="122"/>
      <c r="J33" s="122"/>
      <c r="K33" s="123"/>
      <c r="L33" s="144" t="s">
        <v>4</v>
      </c>
      <c r="M33" s="122"/>
      <c r="N33" s="122"/>
      <c r="O33" s="123"/>
      <c r="P33" s="144" t="s">
        <v>4</v>
      </c>
      <c r="Q33" s="122"/>
      <c r="R33" s="122"/>
      <c r="S33" s="123"/>
      <c r="T33" s="144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>
        <v>20.900000000000002</v>
      </c>
      <c r="E34" s="126"/>
      <c r="F34" s="126"/>
      <c r="G34" s="127"/>
      <c r="H34" s="144" t="s">
        <v>4</v>
      </c>
      <c r="I34" s="126"/>
      <c r="J34" s="126"/>
      <c r="K34" s="127"/>
      <c r="L34" s="144" t="s">
        <v>4</v>
      </c>
      <c r="M34" s="126"/>
      <c r="N34" s="126"/>
      <c r="O34" s="127"/>
      <c r="P34" s="144" t="s">
        <v>4</v>
      </c>
      <c r="Q34" s="126"/>
      <c r="R34" s="126"/>
      <c r="S34" s="127"/>
      <c r="T34" s="144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44" t="s">
        <v>4</v>
      </c>
      <c r="I35" s="126"/>
      <c r="J35" s="126"/>
      <c r="K35" s="127"/>
      <c r="L35" s="144" t="s">
        <v>4</v>
      </c>
      <c r="M35" s="126"/>
      <c r="N35" s="126"/>
      <c r="O35" s="127"/>
      <c r="P35" s="144" t="s">
        <v>4</v>
      </c>
      <c r="Q35" s="126"/>
      <c r="R35" s="126"/>
      <c r="S35" s="127"/>
      <c r="T35" s="144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>
        <v>20.599999999999998</v>
      </c>
      <c r="E36" s="126"/>
      <c r="F36" s="126"/>
      <c r="G36" s="127"/>
      <c r="H36" s="144" t="s">
        <v>4</v>
      </c>
      <c r="I36" s="126"/>
      <c r="J36" s="126"/>
      <c r="K36" s="127"/>
      <c r="L36" s="144" t="s">
        <v>4</v>
      </c>
      <c r="M36" s="126"/>
      <c r="N36" s="126"/>
      <c r="O36" s="127"/>
      <c r="P36" s="144" t="s">
        <v>4</v>
      </c>
      <c r="Q36" s="126"/>
      <c r="R36" s="126"/>
      <c r="S36" s="127"/>
      <c r="T36" s="144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44" t="s">
        <v>4</v>
      </c>
      <c r="I37" s="126"/>
      <c r="J37" s="126"/>
      <c r="K37" s="127"/>
      <c r="L37" s="144" t="s">
        <v>4</v>
      </c>
      <c r="M37" s="126"/>
      <c r="N37" s="126"/>
      <c r="O37" s="127"/>
      <c r="P37" s="144" t="s">
        <v>4</v>
      </c>
      <c r="Q37" s="126"/>
      <c r="R37" s="126"/>
      <c r="S37" s="127"/>
      <c r="T37" s="144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44" t="s">
        <v>4</v>
      </c>
      <c r="E38" s="126"/>
      <c r="F38" s="126"/>
      <c r="G38" s="127"/>
      <c r="H38" s="144" t="s">
        <v>4</v>
      </c>
      <c r="I38" s="126"/>
      <c r="J38" s="126"/>
      <c r="K38" s="127"/>
      <c r="L38" s="144" t="s">
        <v>4</v>
      </c>
      <c r="M38" s="126"/>
      <c r="N38" s="126"/>
      <c r="O38" s="127"/>
      <c r="P38" s="144" t="s">
        <v>4</v>
      </c>
      <c r="Q38" s="126"/>
      <c r="R38" s="126"/>
      <c r="S38" s="127"/>
      <c r="T38" s="144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13" priority="1" operator="notEqual">
      <formula>""" """</formula>
    </cfRule>
    <cfRule type="cellIs" dxfId="12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569</v>
      </c>
    </row>
    <row r="3" spans="1:25" ht="15.75">
      <c r="A3" s="84" t="s">
        <v>104</v>
      </c>
    </row>
    <row r="4" spans="1:25" ht="15.75">
      <c r="A4" s="87" t="s">
        <v>95</v>
      </c>
      <c r="B4" s="349" t="s">
        <v>569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165" t="s">
        <v>269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18582.320493827159</v>
      </c>
      <c r="E8" s="257">
        <v>6</v>
      </c>
      <c r="F8" s="257">
        <v>8</v>
      </c>
      <c r="G8" s="257">
        <v>10</v>
      </c>
      <c r="H8" s="137">
        <v>18682.327526132398</v>
      </c>
      <c r="I8" s="257">
        <v>6</v>
      </c>
      <c r="J8" s="257">
        <v>8</v>
      </c>
      <c r="K8" s="257">
        <v>9</v>
      </c>
      <c r="L8" s="137">
        <v>19629.593355170804</v>
      </c>
      <c r="M8" s="257">
        <v>6</v>
      </c>
      <c r="N8" s="257">
        <v>7</v>
      </c>
      <c r="O8" s="257">
        <v>8</v>
      </c>
      <c r="P8" s="137">
        <v>20289.522072936656</v>
      </c>
      <c r="Q8" s="257">
        <v>6</v>
      </c>
      <c r="R8" s="257">
        <v>7</v>
      </c>
      <c r="S8" s="257">
        <v>8</v>
      </c>
      <c r="T8" s="137">
        <v>21750.455474452552</v>
      </c>
      <c r="U8" s="257">
        <v>7</v>
      </c>
      <c r="V8" s="257">
        <v>9</v>
      </c>
      <c r="W8" s="257">
        <v>11</v>
      </c>
      <c r="X8" s="97">
        <v>5.0703844460139758E-2</v>
      </c>
      <c r="Y8" s="97">
        <v>0.10804411894365984</v>
      </c>
    </row>
    <row r="9" spans="1:25" ht="28.35" customHeight="1">
      <c r="A9" s="76" t="s">
        <v>7</v>
      </c>
      <c r="B9" s="343"/>
      <c r="C9" s="96" t="s">
        <v>552</v>
      </c>
      <c r="D9" s="137">
        <v>17316.962363861381</v>
      </c>
      <c r="E9" s="257">
        <v>5</v>
      </c>
      <c r="F9" s="257">
        <v>7</v>
      </c>
      <c r="G9" s="257">
        <v>8</v>
      </c>
      <c r="H9" s="137">
        <v>16017.644349804938</v>
      </c>
      <c r="I9" s="257">
        <v>5</v>
      </c>
      <c r="J9" s="257">
        <v>6</v>
      </c>
      <c r="K9" s="257">
        <v>6</v>
      </c>
      <c r="L9" s="137">
        <v>18502.00200803213</v>
      </c>
      <c r="M9" s="257">
        <v>5</v>
      </c>
      <c r="N9" s="257">
        <v>6</v>
      </c>
      <c r="O9" s="257">
        <v>6</v>
      </c>
      <c r="P9" s="137">
        <v>16191.50324254216</v>
      </c>
      <c r="Q9" s="257">
        <v>5</v>
      </c>
      <c r="R9" s="257">
        <v>6</v>
      </c>
      <c r="S9" s="257">
        <v>6</v>
      </c>
      <c r="T9" s="137">
        <v>16247.873798846898</v>
      </c>
      <c r="U9" s="257">
        <v>5</v>
      </c>
      <c r="V9" s="257">
        <v>5</v>
      </c>
      <c r="W9" s="257">
        <v>5</v>
      </c>
      <c r="X9" s="97">
        <v>0.15510131227613666</v>
      </c>
      <c r="Y9" s="97">
        <v>-0.12183158385815029</v>
      </c>
    </row>
    <row r="10" spans="1:25" ht="28.35" customHeight="1">
      <c r="A10" s="76" t="s">
        <v>8</v>
      </c>
      <c r="B10" s="343"/>
      <c r="C10" s="96" t="s">
        <v>553</v>
      </c>
      <c r="D10" s="137">
        <v>3764.8664772727275</v>
      </c>
      <c r="E10" s="257">
        <v>1</v>
      </c>
      <c r="F10" s="257">
        <v>1</v>
      </c>
      <c r="G10" s="257">
        <v>1</v>
      </c>
      <c r="H10" s="137">
        <v>4062.813513513514</v>
      </c>
      <c r="I10" s="257">
        <v>1</v>
      </c>
      <c r="J10" s="257">
        <v>1</v>
      </c>
      <c r="K10" s="257">
        <v>1</v>
      </c>
      <c r="L10" s="137">
        <v>4029.1184210526308</v>
      </c>
      <c r="M10" s="257">
        <v>1</v>
      </c>
      <c r="N10" s="257">
        <v>1</v>
      </c>
      <c r="O10" s="257">
        <v>1</v>
      </c>
      <c r="P10" s="137">
        <v>3921.7178770949727</v>
      </c>
      <c r="Q10" s="257">
        <v>1</v>
      </c>
      <c r="R10" s="257">
        <v>1</v>
      </c>
      <c r="S10" s="257">
        <v>1</v>
      </c>
      <c r="T10" s="137">
        <v>3974.4027027027032</v>
      </c>
      <c r="U10" s="257">
        <v>1</v>
      </c>
      <c r="V10" s="257">
        <v>1</v>
      </c>
      <c r="W10" s="257">
        <v>1</v>
      </c>
      <c r="X10" s="97">
        <v>-8.2935365723305621E-3</v>
      </c>
      <c r="Y10" s="97">
        <v>-1.3580072023704037E-2</v>
      </c>
    </row>
    <row r="11" spans="1:25" ht="28.35" customHeight="1">
      <c r="A11" s="76" t="s">
        <v>9</v>
      </c>
      <c r="B11" s="343"/>
      <c r="C11" s="96" t="s">
        <v>554</v>
      </c>
      <c r="D11" s="137">
        <v>4902.1385068762265</v>
      </c>
      <c r="E11" s="257">
        <v>2</v>
      </c>
      <c r="F11" s="257">
        <v>2</v>
      </c>
      <c r="G11" s="257">
        <v>2</v>
      </c>
      <c r="H11" s="137">
        <v>5697.000753295667</v>
      </c>
      <c r="I11" s="257">
        <v>2</v>
      </c>
      <c r="J11" s="257">
        <v>2</v>
      </c>
      <c r="K11" s="257">
        <v>2</v>
      </c>
      <c r="L11" s="137">
        <v>5200.5990783410152</v>
      </c>
      <c r="M11" s="257">
        <v>2</v>
      </c>
      <c r="N11" s="257">
        <v>2</v>
      </c>
      <c r="O11" s="257">
        <v>2</v>
      </c>
      <c r="P11" s="137">
        <v>5547.4267782426796</v>
      </c>
      <c r="Q11" s="257">
        <v>2</v>
      </c>
      <c r="R11" s="257">
        <v>2</v>
      </c>
      <c r="S11" s="257">
        <v>2</v>
      </c>
      <c r="T11" s="137">
        <v>5198.9521951219522</v>
      </c>
      <c r="U11" s="257">
        <v>2</v>
      </c>
      <c r="V11" s="257">
        <v>2</v>
      </c>
      <c r="W11" s="257">
        <v>2</v>
      </c>
      <c r="X11" s="97">
        <v>-8.7133861561715209E-2</v>
      </c>
      <c r="Y11" s="97">
        <v>-3.1667182842876063E-4</v>
      </c>
    </row>
    <row r="12" spans="1:25" ht="28.35" customHeight="1">
      <c r="A12" s="76" t="s">
        <v>10</v>
      </c>
      <c r="B12" s="343"/>
      <c r="C12" s="96" t="s">
        <v>555</v>
      </c>
      <c r="D12" s="137">
        <v>15612.211755641165</v>
      </c>
      <c r="E12" s="257">
        <v>4</v>
      </c>
      <c r="F12" s="257">
        <v>5</v>
      </c>
      <c r="G12" s="257">
        <v>5</v>
      </c>
      <c r="H12" s="137">
        <v>13083.921491569386</v>
      </c>
      <c r="I12" s="257">
        <v>3</v>
      </c>
      <c r="J12" s="257">
        <v>3</v>
      </c>
      <c r="K12" s="257">
        <v>3</v>
      </c>
      <c r="L12" s="137">
        <v>18465.596056497176</v>
      </c>
      <c r="M12" s="257">
        <v>4</v>
      </c>
      <c r="N12" s="257">
        <v>5</v>
      </c>
      <c r="O12" s="257">
        <v>5</v>
      </c>
      <c r="P12" s="137">
        <v>15851.838560224089</v>
      </c>
      <c r="Q12" s="257">
        <v>4</v>
      </c>
      <c r="R12" s="257">
        <v>5</v>
      </c>
      <c r="S12" s="257">
        <v>5</v>
      </c>
      <c r="T12" s="137">
        <v>15971.766397849464</v>
      </c>
      <c r="U12" s="257">
        <v>4</v>
      </c>
      <c r="V12" s="257">
        <v>4</v>
      </c>
      <c r="W12" s="257">
        <v>4</v>
      </c>
      <c r="X12" s="97">
        <v>0.41131969252455902</v>
      </c>
      <c r="Y12" s="97">
        <v>-0.13505275708499265</v>
      </c>
    </row>
    <row r="13" spans="1:25" ht="28.35" customHeight="1">
      <c r="A13" s="76" t="s">
        <v>11</v>
      </c>
      <c r="B13" s="343"/>
      <c r="C13" s="96" t="s">
        <v>556</v>
      </c>
      <c r="D13" s="137">
        <v>20570.74401008827</v>
      </c>
      <c r="E13" s="257">
        <v>8</v>
      </c>
      <c r="F13" s="257">
        <v>10</v>
      </c>
      <c r="G13" s="257">
        <v>12</v>
      </c>
      <c r="H13" s="137">
        <v>20807.236127508855</v>
      </c>
      <c r="I13" s="257">
        <v>8</v>
      </c>
      <c r="J13" s="257">
        <v>10</v>
      </c>
      <c r="K13" s="257">
        <v>12</v>
      </c>
      <c r="L13" s="137">
        <v>21592.153392330387</v>
      </c>
      <c r="M13" s="257">
        <v>8</v>
      </c>
      <c r="N13" s="257">
        <v>10</v>
      </c>
      <c r="O13" s="257">
        <v>12</v>
      </c>
      <c r="P13" s="137">
        <v>25171.304347826084</v>
      </c>
      <c r="Q13" s="257">
        <v>8</v>
      </c>
      <c r="R13" s="257">
        <v>10</v>
      </c>
      <c r="S13" s="257">
        <v>12</v>
      </c>
      <c r="T13" s="137">
        <v>25277.983193277312</v>
      </c>
      <c r="U13" s="257">
        <v>8</v>
      </c>
      <c r="V13" s="257">
        <v>10</v>
      </c>
      <c r="W13" s="257">
        <v>12</v>
      </c>
      <c r="X13" s="97">
        <v>3.7723283381390971E-2</v>
      </c>
      <c r="Y13" s="97">
        <v>0.17070227938711047</v>
      </c>
    </row>
    <row r="14" spans="1:25" ht="28.35" customHeight="1">
      <c r="A14" s="76" t="s">
        <v>13</v>
      </c>
      <c r="B14" s="343"/>
      <c r="C14" s="96" t="s">
        <v>557</v>
      </c>
      <c r="D14" s="137">
        <v>20444.93326157159</v>
      </c>
      <c r="E14" s="257">
        <v>7</v>
      </c>
      <c r="F14" s="257">
        <v>9</v>
      </c>
      <c r="G14" s="257">
        <v>11</v>
      </c>
      <c r="H14" s="137">
        <v>20436.304231387257</v>
      </c>
      <c r="I14" s="257">
        <v>7</v>
      </c>
      <c r="J14" s="257">
        <v>9</v>
      </c>
      <c r="K14" s="257">
        <v>11</v>
      </c>
      <c r="L14" s="137">
        <v>20455.370561385073</v>
      </c>
      <c r="M14" s="257">
        <v>7</v>
      </c>
      <c r="N14" s="257">
        <v>8</v>
      </c>
      <c r="O14" s="257">
        <v>10</v>
      </c>
      <c r="P14" s="137">
        <v>20431.105021097046</v>
      </c>
      <c r="Q14" s="257">
        <v>7</v>
      </c>
      <c r="R14" s="257">
        <v>8</v>
      </c>
      <c r="S14" s="257">
        <v>9</v>
      </c>
      <c r="T14" s="137">
        <v>20001.243226484497</v>
      </c>
      <c r="U14" s="257">
        <v>6</v>
      </c>
      <c r="V14" s="257">
        <v>7</v>
      </c>
      <c r="W14" s="257">
        <v>8</v>
      </c>
      <c r="X14" s="97">
        <v>9.329636994017676E-4</v>
      </c>
      <c r="Y14" s="97">
        <v>-2.2200885265694525E-2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10799.883397312859</v>
      </c>
      <c r="E15" s="258">
        <v>3</v>
      </c>
      <c r="F15" s="258">
        <v>3</v>
      </c>
      <c r="G15" s="258">
        <v>3</v>
      </c>
      <c r="H15" s="138">
        <v>14395.364894586901</v>
      </c>
      <c r="I15" s="258">
        <v>4</v>
      </c>
      <c r="J15" s="258">
        <v>4</v>
      </c>
      <c r="K15" s="258">
        <v>4</v>
      </c>
      <c r="L15" s="138">
        <v>13212.018918918915</v>
      </c>
      <c r="M15" s="258">
        <v>3</v>
      </c>
      <c r="N15" s="258">
        <v>3</v>
      </c>
      <c r="O15" s="258">
        <v>3</v>
      </c>
      <c r="P15" s="138">
        <v>8557.4765765765751</v>
      </c>
      <c r="Q15" s="258">
        <v>3</v>
      </c>
      <c r="R15" s="258">
        <v>3</v>
      </c>
      <c r="S15" s="258">
        <v>3</v>
      </c>
      <c r="T15" s="138">
        <v>12718.436325678496</v>
      </c>
      <c r="U15" s="258">
        <v>3</v>
      </c>
      <c r="V15" s="258">
        <v>3</v>
      </c>
      <c r="W15" s="258">
        <v>3</v>
      </c>
      <c r="X15" s="99">
        <v>-8.2203263643074509E-2</v>
      </c>
      <c r="Y15" s="99">
        <v>-3.7358604787768979E-2</v>
      </c>
    </row>
    <row r="16" spans="1:25" ht="28.35" customHeight="1" thickTop="1">
      <c r="A16" s="76" t="s">
        <v>3</v>
      </c>
      <c r="C16" s="100" t="s">
        <v>559</v>
      </c>
      <c r="D16" s="139">
        <v>16290.159535843217</v>
      </c>
      <c r="E16" s="259"/>
      <c r="F16" s="260">
        <v>6</v>
      </c>
      <c r="G16" s="260">
        <v>6</v>
      </c>
      <c r="H16" s="139">
        <v>18264.376230925744</v>
      </c>
      <c r="I16" s="259"/>
      <c r="J16" s="260">
        <v>7</v>
      </c>
      <c r="K16" s="260">
        <v>8</v>
      </c>
      <c r="L16" s="139">
        <v>21284.716135995681</v>
      </c>
      <c r="M16" s="259"/>
      <c r="N16" s="260">
        <v>9</v>
      </c>
      <c r="O16" s="260">
        <v>11</v>
      </c>
      <c r="P16" s="139">
        <v>21606.645875207065</v>
      </c>
      <c r="Q16" s="259"/>
      <c r="R16" s="260">
        <v>9</v>
      </c>
      <c r="S16" s="260">
        <v>11</v>
      </c>
      <c r="T16" s="139">
        <v>20829.420947630926</v>
      </c>
      <c r="U16" s="259"/>
      <c r="V16" s="260">
        <v>8</v>
      </c>
      <c r="W16" s="260">
        <v>9</v>
      </c>
      <c r="X16" s="101">
        <v>0.16536781036933612</v>
      </c>
      <c r="Y16" s="101">
        <v>-2.1390709909200112E-2</v>
      </c>
    </row>
    <row r="17" spans="1:25" ht="28.35" customHeight="1">
      <c r="A17" s="76" t="s">
        <v>12</v>
      </c>
      <c r="C17" s="96" t="s">
        <v>560</v>
      </c>
      <c r="D17" s="137">
        <v>14311.648448043186</v>
      </c>
      <c r="E17" s="261"/>
      <c r="F17" s="257">
        <v>4</v>
      </c>
      <c r="G17" s="257">
        <v>4</v>
      </c>
      <c r="H17" s="137">
        <v>14900.036798856734</v>
      </c>
      <c r="I17" s="261"/>
      <c r="J17" s="257">
        <v>5</v>
      </c>
      <c r="K17" s="257">
        <v>5</v>
      </c>
      <c r="L17" s="137">
        <v>15668.026859504133</v>
      </c>
      <c r="M17" s="261"/>
      <c r="N17" s="257">
        <v>4</v>
      </c>
      <c r="O17" s="257">
        <v>4</v>
      </c>
      <c r="P17" s="137">
        <v>15453.812273057374</v>
      </c>
      <c r="Q17" s="261"/>
      <c r="R17" s="257">
        <v>4</v>
      </c>
      <c r="S17" s="257">
        <v>4</v>
      </c>
      <c r="T17" s="137">
        <v>16647.74871039057</v>
      </c>
      <c r="U17" s="261"/>
      <c r="V17" s="257">
        <v>6</v>
      </c>
      <c r="W17" s="257">
        <v>6</v>
      </c>
      <c r="X17" s="97">
        <v>5.15428297939724E-2</v>
      </c>
      <c r="Y17" s="97">
        <v>6.2530008384057867E-2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18335.551600414081</v>
      </c>
      <c r="E20" s="259"/>
      <c r="F20" s="260">
        <v>2</v>
      </c>
      <c r="G20" s="260">
        <v>9</v>
      </c>
      <c r="H20" s="139">
        <v>18761.092009314703</v>
      </c>
      <c r="I20" s="259"/>
      <c r="J20" s="260">
        <v>2</v>
      </c>
      <c r="K20" s="260">
        <v>10</v>
      </c>
      <c r="L20" s="139">
        <v>19883.752378714405</v>
      </c>
      <c r="M20" s="259"/>
      <c r="N20" s="260">
        <v>2</v>
      </c>
      <c r="O20" s="260">
        <v>9</v>
      </c>
      <c r="P20" s="139">
        <v>21501.952596765699</v>
      </c>
      <c r="Q20" s="259"/>
      <c r="R20" s="260">
        <v>2</v>
      </c>
      <c r="S20" s="260">
        <v>10</v>
      </c>
      <c r="T20" s="139">
        <v>21632.925570942112</v>
      </c>
      <c r="U20" s="259"/>
      <c r="V20" s="260">
        <v>2</v>
      </c>
      <c r="W20" s="260">
        <v>10</v>
      </c>
      <c r="X20" s="101">
        <v>5.9839820029788937E-2</v>
      </c>
      <c r="Y20" s="101">
        <v>8.7969974626127323E-2</v>
      </c>
    </row>
    <row r="21" spans="1:25" ht="28.35" customHeight="1">
      <c r="A21" s="76" t="s">
        <v>14</v>
      </c>
      <c r="C21" s="96" t="s">
        <v>562</v>
      </c>
      <c r="D21" s="137">
        <v>27518.678382352933</v>
      </c>
      <c r="E21" s="261"/>
      <c r="F21" s="257">
        <v>3</v>
      </c>
      <c r="G21" s="257">
        <v>13</v>
      </c>
      <c r="H21" s="137">
        <v>27228.293073301964</v>
      </c>
      <c r="I21" s="261"/>
      <c r="J21" s="257">
        <v>3</v>
      </c>
      <c r="K21" s="257">
        <v>13</v>
      </c>
      <c r="L21" s="137">
        <v>28677.247251982728</v>
      </c>
      <c r="M21" s="261"/>
      <c r="N21" s="257">
        <v>3</v>
      </c>
      <c r="O21" s="257">
        <v>13</v>
      </c>
      <c r="P21" s="137">
        <v>28292.859844271421</v>
      </c>
      <c r="Q21" s="261"/>
      <c r="R21" s="257">
        <v>3</v>
      </c>
      <c r="S21" s="257">
        <v>13</v>
      </c>
      <c r="T21" s="137">
        <v>29096.120385906044</v>
      </c>
      <c r="U21" s="261"/>
      <c r="V21" s="257">
        <v>3</v>
      </c>
      <c r="W21" s="257">
        <v>13</v>
      </c>
      <c r="X21" s="97">
        <v>5.3215020669125312E-2</v>
      </c>
      <c r="Y21" s="97">
        <v>1.4606462407034337E-2</v>
      </c>
    </row>
    <row r="22" spans="1:25" ht="28.35" customHeight="1">
      <c r="A22" s="76" t="s">
        <v>15</v>
      </c>
      <c r="C22" s="96" t="s">
        <v>563</v>
      </c>
      <c r="D22" s="137">
        <v>17272.240663900408</v>
      </c>
      <c r="E22" s="261"/>
      <c r="F22" s="257">
        <v>1</v>
      </c>
      <c r="G22" s="257">
        <v>7</v>
      </c>
      <c r="H22" s="137">
        <v>17056.845757028626</v>
      </c>
      <c r="I22" s="261"/>
      <c r="J22" s="257">
        <v>1</v>
      </c>
      <c r="K22" s="257">
        <v>7</v>
      </c>
      <c r="L22" s="137">
        <v>18570.069972313111</v>
      </c>
      <c r="M22" s="261"/>
      <c r="N22" s="257">
        <v>1</v>
      </c>
      <c r="O22" s="257">
        <v>7</v>
      </c>
      <c r="P22" s="137">
        <v>18162.936725206615</v>
      </c>
      <c r="Q22" s="261"/>
      <c r="R22" s="257">
        <v>1</v>
      </c>
      <c r="S22" s="257">
        <v>7</v>
      </c>
      <c r="T22" s="137">
        <v>18647.94175257731</v>
      </c>
      <c r="U22" s="261"/>
      <c r="V22" s="257">
        <v>1</v>
      </c>
      <c r="W22" s="257">
        <v>7</v>
      </c>
      <c r="X22" s="97">
        <v>8.8716532754066213E-2</v>
      </c>
      <c r="Y22" s="97">
        <v>4.193402630162435E-3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34722.091139240511</v>
      </c>
      <c r="E25" s="259"/>
      <c r="F25" s="259"/>
      <c r="G25" s="260">
        <v>14</v>
      </c>
      <c r="H25" s="139">
        <v>36673.07847554746</v>
      </c>
      <c r="I25" s="259"/>
      <c r="J25" s="259"/>
      <c r="K25" s="260">
        <v>14</v>
      </c>
      <c r="L25" s="139">
        <v>38852.165604035879</v>
      </c>
      <c r="M25" s="259"/>
      <c r="N25" s="259"/>
      <c r="O25" s="260">
        <v>14</v>
      </c>
      <c r="P25" s="139">
        <v>39291.722135133961</v>
      </c>
      <c r="Q25" s="259"/>
      <c r="R25" s="259"/>
      <c r="S25" s="260">
        <v>14</v>
      </c>
      <c r="T25" s="139">
        <v>40293.021337407241</v>
      </c>
      <c r="U25" s="259"/>
      <c r="V25" s="259"/>
      <c r="W25" s="260">
        <v>14</v>
      </c>
      <c r="X25" s="101">
        <v>5.9419258460708946E-2</v>
      </c>
      <c r="Y25" s="101">
        <v>3.7085596413232835E-2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25153.222679939023</v>
      </c>
      <c r="E28" s="265"/>
      <c r="F28" s="265"/>
      <c r="G28" s="265"/>
      <c r="H28" s="139">
        <v>26119.695888667484</v>
      </c>
      <c r="I28" s="265"/>
      <c r="J28" s="265"/>
      <c r="K28" s="265"/>
      <c r="L28" s="139">
        <v>27678.990671565167</v>
      </c>
      <c r="M28" s="265"/>
      <c r="N28" s="265"/>
      <c r="O28" s="265"/>
      <c r="P28" s="139">
        <v>27975.397400666978</v>
      </c>
      <c r="Q28" s="265"/>
      <c r="R28" s="265"/>
      <c r="S28" s="265"/>
      <c r="T28" s="139">
        <v>28946.053872725293</v>
      </c>
      <c r="U28" s="265"/>
      <c r="V28" s="265"/>
      <c r="W28" s="265"/>
      <c r="X28" s="105">
        <v>5.9698045089958907E-2</v>
      </c>
      <c r="Y28" s="105">
        <v>4.5777073889539999E-2</v>
      </c>
    </row>
    <row r="29" spans="1:25" ht="28.35" customHeight="1">
      <c r="C29" s="96" t="s">
        <v>28</v>
      </c>
      <c r="D29" s="137">
        <v>17294.601513880894</v>
      </c>
      <c r="E29" s="266"/>
      <c r="F29" s="266"/>
      <c r="G29" s="266"/>
      <c r="H29" s="137">
        <v>17660.610993977185</v>
      </c>
      <c r="I29" s="266"/>
      <c r="J29" s="266"/>
      <c r="K29" s="266"/>
      <c r="L29" s="137">
        <v>19099.831663741956</v>
      </c>
      <c r="M29" s="266"/>
      <c r="N29" s="266"/>
      <c r="O29" s="266"/>
      <c r="P29" s="137">
        <v>19226.229399071635</v>
      </c>
      <c r="Q29" s="266"/>
      <c r="R29" s="266"/>
      <c r="S29" s="266"/>
      <c r="T29" s="137">
        <v>19324.592489530904</v>
      </c>
      <c r="U29" s="266"/>
      <c r="V29" s="266"/>
      <c r="W29" s="266"/>
      <c r="X29" s="106">
        <v>8.1493254692920347E-2</v>
      </c>
      <c r="Y29" s="106">
        <v>1.1767686215560902E-2</v>
      </c>
    </row>
    <row r="30" spans="1:25" ht="28.35" customHeight="1">
      <c r="C30" s="96" t="s">
        <v>29</v>
      </c>
      <c r="D30" s="137">
        <v>16464.587059751273</v>
      </c>
      <c r="E30" s="266"/>
      <c r="F30" s="266"/>
      <c r="G30" s="266"/>
      <c r="H30" s="137">
        <v>15206.50462219592</v>
      </c>
      <c r="I30" s="266"/>
      <c r="J30" s="266"/>
      <c r="K30" s="266"/>
      <c r="L30" s="137">
        <v>18483.799032264651</v>
      </c>
      <c r="M30" s="266"/>
      <c r="N30" s="266"/>
      <c r="O30" s="266"/>
      <c r="P30" s="137">
        <v>16021.670901383124</v>
      </c>
      <c r="Q30" s="266"/>
      <c r="R30" s="266"/>
      <c r="S30" s="266"/>
      <c r="T30" s="137">
        <v>16109.82009834818</v>
      </c>
      <c r="U30" s="266"/>
      <c r="V30" s="266"/>
      <c r="W30" s="266"/>
      <c r="X30" s="106">
        <v>0.21551924597353445</v>
      </c>
      <c r="Y30" s="106">
        <v>-0.12843566031920917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>
        <v>27702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>
        <v>39129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11" priority="1" operator="notEqual">
      <formula>""" """</formula>
    </cfRule>
    <cfRule type="cellIs" dxfId="10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1.5703125" style="109" bestFit="1" customWidth="1"/>
    <col min="5" max="7" width="7.7109375" style="86" customWidth="1"/>
    <col min="8" max="8" width="11.5703125" style="109" bestFit="1" customWidth="1"/>
    <col min="9" max="11" width="7.7109375" style="86" customWidth="1"/>
    <col min="12" max="12" width="11.5703125" style="109" bestFit="1" customWidth="1"/>
    <col min="13" max="15" width="7.7109375" style="86" customWidth="1"/>
    <col min="16" max="16" width="11.5703125" style="109" bestFit="1" customWidth="1"/>
    <col min="17" max="19" width="7.7109375" style="86" customWidth="1"/>
    <col min="20" max="20" width="11.5703125" style="109" bestFit="1" customWidth="1"/>
    <col min="21" max="23" width="7.7109375" style="85" customWidth="1"/>
    <col min="24" max="24" width="11.42578125" style="82" customWidth="1"/>
    <col min="25" max="25" width="11.28515625" style="82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568</v>
      </c>
    </row>
    <row r="3" spans="1:25" ht="15.75">
      <c r="A3" s="84" t="s">
        <v>104</v>
      </c>
    </row>
    <row r="4" spans="1:25" ht="15.75">
      <c r="A4" s="87" t="s">
        <v>96</v>
      </c>
      <c r="B4" s="349" t="s">
        <v>568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165" t="s">
        <v>270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710.14191038181764</v>
      </c>
      <c r="E8" s="257">
        <v>3</v>
      </c>
      <c r="F8" s="257">
        <v>5</v>
      </c>
      <c r="G8" s="257">
        <v>7</v>
      </c>
      <c r="H8" s="137">
        <v>712.81958003988655</v>
      </c>
      <c r="I8" s="257">
        <v>3</v>
      </c>
      <c r="J8" s="257">
        <v>5</v>
      </c>
      <c r="K8" s="257">
        <v>6</v>
      </c>
      <c r="L8" s="137">
        <v>761.12126737123265</v>
      </c>
      <c r="M8" s="257">
        <v>2</v>
      </c>
      <c r="N8" s="257">
        <v>3</v>
      </c>
      <c r="O8" s="257">
        <v>5</v>
      </c>
      <c r="P8" s="137">
        <v>786.14476384897898</v>
      </c>
      <c r="Q8" s="257">
        <v>1</v>
      </c>
      <c r="R8" s="257">
        <v>2</v>
      </c>
      <c r="S8" s="257">
        <v>3</v>
      </c>
      <c r="T8" s="137">
        <v>866.70305776502823</v>
      </c>
      <c r="U8" s="257">
        <v>3</v>
      </c>
      <c r="V8" s="257">
        <v>5</v>
      </c>
      <c r="W8" s="257">
        <v>7</v>
      </c>
      <c r="X8" s="97">
        <v>6.7761448596352247E-2</v>
      </c>
      <c r="Y8" s="97">
        <v>0.13871874945559592</v>
      </c>
    </row>
    <row r="9" spans="1:25" ht="28.35" customHeight="1">
      <c r="A9" s="76" t="s">
        <v>7</v>
      </c>
      <c r="B9" s="343"/>
      <c r="C9" s="96" t="s">
        <v>552</v>
      </c>
      <c r="D9" s="137">
        <v>1504.3351351976794</v>
      </c>
      <c r="E9" s="257">
        <v>6</v>
      </c>
      <c r="F9" s="257">
        <v>8</v>
      </c>
      <c r="G9" s="257">
        <v>12</v>
      </c>
      <c r="H9" s="137">
        <v>1442.8713530448406</v>
      </c>
      <c r="I9" s="257">
        <v>6</v>
      </c>
      <c r="J9" s="257">
        <v>8</v>
      </c>
      <c r="K9" s="257">
        <v>12</v>
      </c>
      <c r="L9" s="137">
        <v>1630.5081350018693</v>
      </c>
      <c r="M9" s="257">
        <v>6</v>
      </c>
      <c r="N9" s="257">
        <v>7</v>
      </c>
      <c r="O9" s="257">
        <v>11</v>
      </c>
      <c r="P9" s="137">
        <v>1508.9352047991172</v>
      </c>
      <c r="Q9" s="257">
        <v>5</v>
      </c>
      <c r="R9" s="257">
        <v>6</v>
      </c>
      <c r="S9" s="257">
        <v>9</v>
      </c>
      <c r="T9" s="137">
        <v>1544.1958630756365</v>
      </c>
      <c r="U9" s="257">
        <v>5</v>
      </c>
      <c r="V9" s="257">
        <v>7</v>
      </c>
      <c r="W9" s="257">
        <v>10</v>
      </c>
      <c r="X9" s="97">
        <v>0.13004401366834628</v>
      </c>
      <c r="Y9" s="97">
        <v>-5.2935811894084139E-2</v>
      </c>
    </row>
    <row r="10" spans="1:25" ht="28.35" customHeight="1">
      <c r="A10" s="76" t="s">
        <v>8</v>
      </c>
      <c r="B10" s="343"/>
      <c r="C10" s="96" t="s">
        <v>553</v>
      </c>
      <c r="D10" s="137">
        <v>693.7111391129032</v>
      </c>
      <c r="E10" s="257">
        <v>2</v>
      </c>
      <c r="F10" s="257">
        <v>4</v>
      </c>
      <c r="G10" s="257">
        <v>6</v>
      </c>
      <c r="H10" s="137">
        <v>755.74050277905224</v>
      </c>
      <c r="I10" s="257">
        <v>4</v>
      </c>
      <c r="J10" s="257">
        <v>6</v>
      </c>
      <c r="K10" s="257">
        <v>8</v>
      </c>
      <c r="L10" s="137">
        <v>764.20090648854955</v>
      </c>
      <c r="M10" s="257">
        <v>3</v>
      </c>
      <c r="N10" s="257">
        <v>4</v>
      </c>
      <c r="O10" s="257">
        <v>6</v>
      </c>
      <c r="P10" s="137">
        <v>827.61191876002124</v>
      </c>
      <c r="Q10" s="257">
        <v>2</v>
      </c>
      <c r="R10" s="257">
        <v>3</v>
      </c>
      <c r="S10" s="257">
        <v>4</v>
      </c>
      <c r="T10" s="137">
        <v>834.03012487245496</v>
      </c>
      <c r="U10" s="257">
        <v>2</v>
      </c>
      <c r="V10" s="257">
        <v>4</v>
      </c>
      <c r="W10" s="257">
        <v>6</v>
      </c>
      <c r="X10" s="97">
        <v>1.119485283425492E-2</v>
      </c>
      <c r="Y10" s="97">
        <v>9.1375471804614694E-2</v>
      </c>
    </row>
    <row r="11" spans="1:25" ht="28.35" customHeight="1">
      <c r="A11" s="76" t="s">
        <v>9</v>
      </c>
      <c r="B11" s="343"/>
      <c r="C11" s="96" t="s">
        <v>554</v>
      </c>
      <c r="D11" s="137">
        <v>0</v>
      </c>
      <c r="E11" s="257">
        <v>1</v>
      </c>
      <c r="F11" s="257">
        <v>1</v>
      </c>
      <c r="G11" s="257">
        <v>1</v>
      </c>
      <c r="H11" s="137">
        <v>0</v>
      </c>
      <c r="I11" s="257">
        <v>1</v>
      </c>
      <c r="J11" s="257">
        <v>1</v>
      </c>
      <c r="K11" s="257">
        <v>1</v>
      </c>
      <c r="L11" s="137">
        <v>1651.2713622970343</v>
      </c>
      <c r="M11" s="257">
        <v>7</v>
      </c>
      <c r="N11" s="257">
        <v>8</v>
      </c>
      <c r="O11" s="257">
        <v>12</v>
      </c>
      <c r="P11" s="137">
        <v>1553.5268761806628</v>
      </c>
      <c r="Q11" s="257">
        <v>6</v>
      </c>
      <c r="R11" s="257">
        <v>7</v>
      </c>
      <c r="S11" s="257">
        <v>10</v>
      </c>
      <c r="T11" s="137">
        <v>1675.5752884388983</v>
      </c>
      <c r="U11" s="257">
        <v>7</v>
      </c>
      <c r="V11" s="257">
        <v>9</v>
      </c>
      <c r="W11" s="257">
        <v>12</v>
      </c>
      <c r="X11" s="97">
        <v>1</v>
      </c>
      <c r="Y11" s="97">
        <v>1.4718311415548024E-2</v>
      </c>
    </row>
    <row r="12" spans="1:25" ht="28.35" customHeight="1">
      <c r="A12" s="76" t="s">
        <v>10</v>
      </c>
      <c r="B12" s="343"/>
      <c r="C12" s="96" t="s">
        <v>555</v>
      </c>
      <c r="D12" s="137">
        <v>2245.1009243505996</v>
      </c>
      <c r="E12" s="257">
        <v>8</v>
      </c>
      <c r="F12" s="257">
        <v>10</v>
      </c>
      <c r="G12" s="257">
        <v>14</v>
      </c>
      <c r="H12" s="137">
        <v>2213.8702655700563</v>
      </c>
      <c r="I12" s="257">
        <v>8</v>
      </c>
      <c r="J12" s="257">
        <v>10</v>
      </c>
      <c r="K12" s="257">
        <v>14</v>
      </c>
      <c r="L12" s="137">
        <v>2398.6687074768597</v>
      </c>
      <c r="M12" s="257">
        <v>8</v>
      </c>
      <c r="N12" s="257">
        <v>9</v>
      </c>
      <c r="O12" s="257">
        <v>13</v>
      </c>
      <c r="P12" s="137">
        <v>3898.6866992711921</v>
      </c>
      <c r="Q12" s="257">
        <v>8</v>
      </c>
      <c r="R12" s="257">
        <v>10</v>
      </c>
      <c r="S12" s="257">
        <v>14</v>
      </c>
      <c r="T12" s="137">
        <v>3781.3306780266648</v>
      </c>
      <c r="U12" s="257">
        <v>8</v>
      </c>
      <c r="V12" s="257">
        <v>10</v>
      </c>
      <c r="W12" s="257">
        <v>14</v>
      </c>
      <c r="X12" s="97">
        <v>8.3473022236566718E-2</v>
      </c>
      <c r="Y12" s="97">
        <v>0.57642890251576939</v>
      </c>
    </row>
    <row r="13" spans="1:25" ht="28.35" customHeight="1">
      <c r="A13" s="76" t="s">
        <v>11</v>
      </c>
      <c r="B13" s="343"/>
      <c r="C13" s="96" t="s">
        <v>556</v>
      </c>
      <c r="D13" s="137">
        <v>1325.0309909560303</v>
      </c>
      <c r="E13" s="257">
        <v>5</v>
      </c>
      <c r="F13" s="257">
        <v>7</v>
      </c>
      <c r="G13" s="257">
        <v>11</v>
      </c>
      <c r="H13" s="137">
        <v>1272.5641827660229</v>
      </c>
      <c r="I13" s="257">
        <v>5</v>
      </c>
      <c r="J13" s="257">
        <v>7</v>
      </c>
      <c r="K13" s="257">
        <v>10</v>
      </c>
      <c r="L13" s="137">
        <v>1354.2234756532914</v>
      </c>
      <c r="M13" s="257">
        <v>5</v>
      </c>
      <c r="N13" s="257">
        <v>6</v>
      </c>
      <c r="O13" s="257">
        <v>9</v>
      </c>
      <c r="P13" s="137">
        <v>1015.6127968750002</v>
      </c>
      <c r="Q13" s="257">
        <v>3</v>
      </c>
      <c r="R13" s="257">
        <v>4</v>
      </c>
      <c r="S13" s="257">
        <v>7</v>
      </c>
      <c r="T13" s="137">
        <v>1050.8446153846157</v>
      </c>
      <c r="U13" s="257">
        <v>4</v>
      </c>
      <c r="V13" s="257">
        <v>6</v>
      </c>
      <c r="W13" s="257">
        <v>8</v>
      </c>
      <c r="X13" s="97">
        <v>6.4169095746334337E-2</v>
      </c>
      <c r="Y13" s="97">
        <v>-0.22402422179420767</v>
      </c>
    </row>
    <row r="14" spans="1:25" ht="28.35" customHeight="1">
      <c r="A14" s="76" t="s">
        <v>13</v>
      </c>
      <c r="B14" s="343"/>
      <c r="C14" s="96" t="s">
        <v>557</v>
      </c>
      <c r="D14" s="137">
        <v>1979.7932995714855</v>
      </c>
      <c r="E14" s="257">
        <v>7</v>
      </c>
      <c r="F14" s="257">
        <v>9</v>
      </c>
      <c r="G14" s="257">
        <v>13</v>
      </c>
      <c r="H14" s="137">
        <v>2036.02654260997</v>
      </c>
      <c r="I14" s="257">
        <v>7</v>
      </c>
      <c r="J14" s="257">
        <v>9</v>
      </c>
      <c r="K14" s="257">
        <v>13</v>
      </c>
      <c r="L14" s="137">
        <v>0</v>
      </c>
      <c r="M14" s="257">
        <v>1</v>
      </c>
      <c r="N14" s="257">
        <v>1</v>
      </c>
      <c r="O14" s="257">
        <v>1</v>
      </c>
      <c r="P14" s="137">
        <v>1660.838869362967</v>
      </c>
      <c r="Q14" s="257">
        <v>7</v>
      </c>
      <c r="R14" s="257">
        <v>8</v>
      </c>
      <c r="S14" s="257">
        <v>11</v>
      </c>
      <c r="T14" s="137">
        <v>1605.5855781679247</v>
      </c>
      <c r="U14" s="257">
        <v>6</v>
      </c>
      <c r="V14" s="257">
        <v>8</v>
      </c>
      <c r="W14" s="257">
        <v>11</v>
      </c>
      <c r="X14" s="97">
        <v>-1</v>
      </c>
      <c r="Y14" s="97">
        <v>1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1212.3172844506578</v>
      </c>
      <c r="E15" s="258">
        <v>4</v>
      </c>
      <c r="F15" s="258">
        <v>6</v>
      </c>
      <c r="G15" s="258">
        <v>9</v>
      </c>
      <c r="H15" s="138">
        <v>0</v>
      </c>
      <c r="I15" s="258">
        <v>1</v>
      </c>
      <c r="J15" s="258">
        <v>1</v>
      </c>
      <c r="K15" s="258">
        <v>1</v>
      </c>
      <c r="L15" s="138">
        <v>1311.4906097560975</v>
      </c>
      <c r="M15" s="258">
        <v>4</v>
      </c>
      <c r="N15" s="258">
        <v>5</v>
      </c>
      <c r="O15" s="258">
        <v>8</v>
      </c>
      <c r="P15" s="138">
        <v>1113.566231707317</v>
      </c>
      <c r="Q15" s="258">
        <v>4</v>
      </c>
      <c r="R15" s="258">
        <v>5</v>
      </c>
      <c r="S15" s="258">
        <v>8</v>
      </c>
      <c r="T15" s="138">
        <v>0</v>
      </c>
      <c r="U15" s="258">
        <v>1</v>
      </c>
      <c r="V15" s="258">
        <v>1</v>
      </c>
      <c r="W15" s="258">
        <v>1</v>
      </c>
      <c r="X15" s="99">
        <v>1</v>
      </c>
      <c r="Y15" s="99">
        <v>-1</v>
      </c>
    </row>
    <row r="16" spans="1:25" ht="28.35" customHeight="1" thickTop="1">
      <c r="A16" s="76" t="s">
        <v>3</v>
      </c>
      <c r="C16" s="100" t="s">
        <v>559</v>
      </c>
      <c r="D16" s="139">
        <v>0</v>
      </c>
      <c r="E16" s="259"/>
      <c r="F16" s="260">
        <v>1</v>
      </c>
      <c r="G16" s="260">
        <v>1</v>
      </c>
      <c r="H16" s="139">
        <v>0</v>
      </c>
      <c r="I16" s="259"/>
      <c r="J16" s="260">
        <v>1</v>
      </c>
      <c r="K16" s="260">
        <v>1</v>
      </c>
      <c r="L16" s="139">
        <v>3523.4406147379477</v>
      </c>
      <c r="M16" s="259"/>
      <c r="N16" s="260">
        <v>10</v>
      </c>
      <c r="O16" s="260">
        <v>14</v>
      </c>
      <c r="P16" s="139">
        <v>3674.7378689084458</v>
      </c>
      <c r="Q16" s="259"/>
      <c r="R16" s="260">
        <v>9</v>
      </c>
      <c r="S16" s="260">
        <v>13</v>
      </c>
      <c r="T16" s="139">
        <v>0</v>
      </c>
      <c r="U16" s="259"/>
      <c r="V16" s="260">
        <v>1</v>
      </c>
      <c r="W16" s="260">
        <v>1</v>
      </c>
      <c r="X16" s="101">
        <v>1</v>
      </c>
      <c r="Y16" s="101">
        <v>-1</v>
      </c>
    </row>
    <row r="17" spans="1:25" ht="28.35" customHeight="1">
      <c r="A17" s="76" t="s">
        <v>12</v>
      </c>
      <c r="C17" s="96" t="s">
        <v>560</v>
      </c>
      <c r="D17" s="137">
        <v>684.90290358160894</v>
      </c>
      <c r="E17" s="261"/>
      <c r="F17" s="257">
        <v>3</v>
      </c>
      <c r="G17" s="257">
        <v>5</v>
      </c>
      <c r="H17" s="137">
        <v>652.49120260973223</v>
      </c>
      <c r="I17" s="261"/>
      <c r="J17" s="257">
        <v>4</v>
      </c>
      <c r="K17" s="257">
        <v>5</v>
      </c>
      <c r="L17" s="137">
        <v>739.9473813908271</v>
      </c>
      <c r="M17" s="261"/>
      <c r="N17" s="257">
        <v>2</v>
      </c>
      <c r="O17" s="257">
        <v>4</v>
      </c>
      <c r="P17" s="137">
        <v>754.55570341123519</v>
      </c>
      <c r="Q17" s="261"/>
      <c r="R17" s="257">
        <v>1</v>
      </c>
      <c r="S17" s="257">
        <v>2</v>
      </c>
      <c r="T17" s="137">
        <v>775.26712531568353</v>
      </c>
      <c r="U17" s="261"/>
      <c r="V17" s="257">
        <v>3</v>
      </c>
      <c r="W17" s="257">
        <v>5</v>
      </c>
      <c r="X17" s="97">
        <v>0.13403426503116256</v>
      </c>
      <c r="Y17" s="97">
        <v>4.7732777780047586E-2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631.40730638308673</v>
      </c>
      <c r="E20" s="259"/>
      <c r="F20" s="260">
        <v>1</v>
      </c>
      <c r="G20" s="260">
        <v>3</v>
      </c>
      <c r="H20" s="139">
        <v>517.03023138780804</v>
      </c>
      <c r="I20" s="259"/>
      <c r="J20" s="260">
        <v>1</v>
      </c>
      <c r="K20" s="260">
        <v>4</v>
      </c>
      <c r="L20" s="139">
        <v>467.00372883719621</v>
      </c>
      <c r="M20" s="259"/>
      <c r="N20" s="260">
        <v>1</v>
      </c>
      <c r="O20" s="260">
        <v>2</v>
      </c>
      <c r="P20" s="139">
        <v>538.52200289009465</v>
      </c>
      <c r="Q20" s="259"/>
      <c r="R20" s="260">
        <v>1</v>
      </c>
      <c r="S20" s="260">
        <v>1</v>
      </c>
      <c r="T20" s="139">
        <v>541.45200680518508</v>
      </c>
      <c r="U20" s="259"/>
      <c r="V20" s="260">
        <v>1</v>
      </c>
      <c r="W20" s="260">
        <v>3</v>
      </c>
      <c r="X20" s="101">
        <v>-9.6757403172211265E-2</v>
      </c>
      <c r="Y20" s="101">
        <v>0.15941688121711461</v>
      </c>
    </row>
    <row r="21" spans="1:25" ht="28.35" customHeight="1">
      <c r="A21" s="76" t="s">
        <v>14</v>
      </c>
      <c r="C21" s="96" t="s">
        <v>562</v>
      </c>
      <c r="D21" s="137">
        <v>1308.5614865191926</v>
      </c>
      <c r="E21" s="261"/>
      <c r="F21" s="257">
        <v>3</v>
      </c>
      <c r="G21" s="257">
        <v>10</v>
      </c>
      <c r="H21" s="137">
        <v>1364.4100347316673</v>
      </c>
      <c r="I21" s="261"/>
      <c r="J21" s="257">
        <v>3</v>
      </c>
      <c r="K21" s="257">
        <v>11</v>
      </c>
      <c r="L21" s="137">
        <v>1393.2851949109097</v>
      </c>
      <c r="M21" s="261"/>
      <c r="N21" s="257">
        <v>3</v>
      </c>
      <c r="O21" s="257">
        <v>10</v>
      </c>
      <c r="P21" s="137">
        <v>1727.5247482281848</v>
      </c>
      <c r="Q21" s="261"/>
      <c r="R21" s="257">
        <v>3</v>
      </c>
      <c r="S21" s="257">
        <v>12</v>
      </c>
      <c r="T21" s="137">
        <v>1709.0808904572489</v>
      </c>
      <c r="U21" s="261"/>
      <c r="V21" s="257">
        <v>3</v>
      </c>
      <c r="W21" s="257">
        <v>13</v>
      </c>
      <c r="X21" s="97">
        <v>2.1163110387795614E-2</v>
      </c>
      <c r="Y21" s="97">
        <v>0.22665545912625018</v>
      </c>
    </row>
    <row r="22" spans="1:25" ht="28.35" customHeight="1">
      <c r="A22" s="76" t="s">
        <v>15</v>
      </c>
      <c r="C22" s="96" t="s">
        <v>563</v>
      </c>
      <c r="D22" s="137">
        <v>922.63487267565097</v>
      </c>
      <c r="E22" s="261"/>
      <c r="F22" s="257">
        <v>2</v>
      </c>
      <c r="G22" s="257">
        <v>8</v>
      </c>
      <c r="H22" s="137">
        <v>966.50246145580024</v>
      </c>
      <c r="I22" s="261"/>
      <c r="J22" s="257">
        <v>2</v>
      </c>
      <c r="K22" s="257">
        <v>9</v>
      </c>
      <c r="L22" s="137">
        <v>994.65143922982713</v>
      </c>
      <c r="M22" s="261"/>
      <c r="N22" s="257">
        <v>2</v>
      </c>
      <c r="O22" s="257">
        <v>7</v>
      </c>
      <c r="P22" s="137">
        <v>1004.3976516498889</v>
      </c>
      <c r="Q22" s="261"/>
      <c r="R22" s="257">
        <v>2</v>
      </c>
      <c r="S22" s="257">
        <v>6</v>
      </c>
      <c r="T22" s="137">
        <v>1076.230835165524</v>
      </c>
      <c r="U22" s="261"/>
      <c r="V22" s="257">
        <v>2</v>
      </c>
      <c r="W22" s="257">
        <v>9</v>
      </c>
      <c r="X22" s="97">
        <v>2.9124579498356784E-2</v>
      </c>
      <c r="Y22" s="97">
        <v>8.2018074591904355E-2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679.94442961175844</v>
      </c>
      <c r="E25" s="259"/>
      <c r="F25" s="259"/>
      <c r="G25" s="260">
        <v>4</v>
      </c>
      <c r="H25" s="139">
        <v>726.21723502798216</v>
      </c>
      <c r="I25" s="259"/>
      <c r="J25" s="259"/>
      <c r="K25" s="260">
        <v>7</v>
      </c>
      <c r="L25" s="139">
        <v>699.08848798893757</v>
      </c>
      <c r="M25" s="259"/>
      <c r="N25" s="259"/>
      <c r="O25" s="260">
        <v>3</v>
      </c>
      <c r="P25" s="139">
        <v>828.23561651934028</v>
      </c>
      <c r="Q25" s="259"/>
      <c r="R25" s="259"/>
      <c r="S25" s="260">
        <v>5</v>
      </c>
      <c r="T25" s="139">
        <v>768.94760664468322</v>
      </c>
      <c r="U25" s="259"/>
      <c r="V25" s="259"/>
      <c r="W25" s="260">
        <v>4</v>
      </c>
      <c r="X25" s="101">
        <v>-3.735624236183166E-2</v>
      </c>
      <c r="Y25" s="101">
        <v>9.9928864308306498E-2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891.46656216191263</v>
      </c>
      <c r="E28" s="265"/>
      <c r="F28" s="265"/>
      <c r="G28" s="265"/>
      <c r="H28" s="139">
        <v>928.8020406566261</v>
      </c>
      <c r="I28" s="265"/>
      <c r="J28" s="265"/>
      <c r="K28" s="265"/>
      <c r="L28" s="139">
        <v>891.99018856936618</v>
      </c>
      <c r="M28" s="265"/>
      <c r="N28" s="265"/>
      <c r="O28" s="265"/>
      <c r="P28" s="139">
        <v>975.25829468528559</v>
      </c>
      <c r="Q28" s="265"/>
      <c r="R28" s="265"/>
      <c r="S28" s="265"/>
      <c r="T28" s="139">
        <v>983.35833297039846</v>
      </c>
      <c r="U28" s="265"/>
      <c r="V28" s="265"/>
      <c r="W28" s="265"/>
      <c r="X28" s="105">
        <v>-3.9633689931640737E-2</v>
      </c>
      <c r="Y28" s="105">
        <v>0.10243178184232571</v>
      </c>
    </row>
    <row r="29" spans="1:25" ht="28.35" customHeight="1">
      <c r="C29" s="96" t="s">
        <v>28</v>
      </c>
      <c r="D29" s="137">
        <v>816.38839152873425</v>
      </c>
      <c r="E29" s="266"/>
      <c r="F29" s="266"/>
      <c r="G29" s="266"/>
      <c r="H29" s="137">
        <v>740.9788689035172</v>
      </c>
      <c r="I29" s="266"/>
      <c r="J29" s="266"/>
      <c r="K29" s="266"/>
      <c r="L29" s="137">
        <v>1153.0710244929624</v>
      </c>
      <c r="M29" s="266"/>
      <c r="N29" s="266"/>
      <c r="O29" s="266"/>
      <c r="P29" s="137">
        <v>1064.5895142911586</v>
      </c>
      <c r="Q29" s="266"/>
      <c r="R29" s="266"/>
      <c r="S29" s="266"/>
      <c r="T29" s="137">
        <v>958.77383657482198</v>
      </c>
      <c r="U29" s="266"/>
      <c r="V29" s="266"/>
      <c r="W29" s="266"/>
      <c r="X29" s="106">
        <v>0.55614562423250913</v>
      </c>
      <c r="Y29" s="106">
        <v>-0.16850409366897268</v>
      </c>
    </row>
    <row r="30" spans="1:25" ht="28.35" customHeight="1">
      <c r="C30" s="96" t="s">
        <v>29</v>
      </c>
      <c r="D30" s="137">
        <v>1268.6741377033441</v>
      </c>
      <c r="E30" s="266"/>
      <c r="F30" s="266"/>
      <c r="G30" s="266"/>
      <c r="H30" s="137">
        <v>1014.1523427725376</v>
      </c>
      <c r="I30" s="266"/>
      <c r="J30" s="266"/>
      <c r="K30" s="266"/>
      <c r="L30" s="137">
        <v>1332.8570427046943</v>
      </c>
      <c r="M30" s="266"/>
      <c r="N30" s="266"/>
      <c r="O30" s="266"/>
      <c r="P30" s="137">
        <v>1311.2507182532172</v>
      </c>
      <c r="Q30" s="266"/>
      <c r="R30" s="266"/>
      <c r="S30" s="266"/>
      <c r="T30" s="137">
        <v>1297.5202392301262</v>
      </c>
      <c r="U30" s="266"/>
      <c r="V30" s="266"/>
      <c r="W30" s="266"/>
      <c r="X30" s="106">
        <v>0.31425722397965061</v>
      </c>
      <c r="Y30" s="106">
        <v>-2.6512073194932539E-2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9" priority="1" operator="notEqual">
      <formula>""" """</formula>
    </cfRule>
    <cfRule type="cellIs" dxfId="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Y42"/>
  <sheetViews>
    <sheetView view="pageBreakPreview" topLeftCell="B1" zoomScale="60" zoomScaleNormal="100" workbookViewId="0">
      <selection activeCell="J13" sqref="J13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567</v>
      </c>
    </row>
    <row r="3" spans="1:25" ht="15.75">
      <c r="A3" s="84" t="s">
        <v>104</v>
      </c>
    </row>
    <row r="4" spans="1:25" ht="15.75">
      <c r="A4" s="87" t="s">
        <v>97</v>
      </c>
      <c r="B4" s="349" t="s">
        <v>567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165" t="s">
        <v>271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21045.413310961969</v>
      </c>
      <c r="E8" s="257">
        <v>5</v>
      </c>
      <c r="F8" s="257">
        <v>7</v>
      </c>
      <c r="G8" s="257">
        <v>8</v>
      </c>
      <c r="H8" s="137">
        <v>20828.410654827963</v>
      </c>
      <c r="I8" s="257">
        <v>5</v>
      </c>
      <c r="J8" s="257">
        <v>6</v>
      </c>
      <c r="K8" s="257">
        <v>7</v>
      </c>
      <c r="L8" s="137">
        <v>21997.084950183533</v>
      </c>
      <c r="M8" s="257">
        <v>4</v>
      </c>
      <c r="N8" s="257">
        <v>5</v>
      </c>
      <c r="O8" s="257">
        <v>6</v>
      </c>
      <c r="P8" s="137">
        <v>22843.524581307396</v>
      </c>
      <c r="Q8" s="257">
        <v>6</v>
      </c>
      <c r="R8" s="257">
        <v>7</v>
      </c>
      <c r="S8" s="257">
        <v>8</v>
      </c>
      <c r="T8" s="137">
        <v>24505.036184210519</v>
      </c>
      <c r="U8" s="257">
        <v>6</v>
      </c>
      <c r="V8" s="257">
        <v>7</v>
      </c>
      <c r="W8" s="257">
        <v>8</v>
      </c>
      <c r="X8" s="97">
        <v>5.6109624239844447E-2</v>
      </c>
      <c r="Y8" s="97">
        <v>0.11401289033100093</v>
      </c>
    </row>
    <row r="9" spans="1:25" ht="28.35" customHeight="1">
      <c r="A9" s="76" t="s">
        <v>7</v>
      </c>
      <c r="B9" s="343"/>
      <c r="C9" s="96" t="s">
        <v>552</v>
      </c>
      <c r="D9" s="137">
        <v>22262.697836117743</v>
      </c>
      <c r="E9" s="257">
        <v>6</v>
      </c>
      <c r="F9" s="257">
        <v>8</v>
      </c>
      <c r="G9" s="257">
        <v>10</v>
      </c>
      <c r="H9" s="137">
        <v>20966.074051063832</v>
      </c>
      <c r="I9" s="257">
        <v>6</v>
      </c>
      <c r="J9" s="257">
        <v>7</v>
      </c>
      <c r="K9" s="257">
        <v>8</v>
      </c>
      <c r="L9" s="137">
        <v>23585.316552901029</v>
      </c>
      <c r="M9" s="257">
        <v>5</v>
      </c>
      <c r="N9" s="257">
        <v>6</v>
      </c>
      <c r="O9" s="257">
        <v>8</v>
      </c>
      <c r="P9" s="137">
        <v>21266.863713798979</v>
      </c>
      <c r="Q9" s="257">
        <v>5</v>
      </c>
      <c r="R9" s="257">
        <v>6</v>
      </c>
      <c r="S9" s="257">
        <v>7</v>
      </c>
      <c r="T9" s="137">
        <v>21385.270657672852</v>
      </c>
      <c r="U9" s="257">
        <v>5</v>
      </c>
      <c r="V9" s="257">
        <v>6</v>
      </c>
      <c r="W9" s="257">
        <v>7</v>
      </c>
      <c r="X9" s="97">
        <v>0.12492765672094408</v>
      </c>
      <c r="Y9" s="97">
        <v>-9.3280320842569653E-2</v>
      </c>
    </row>
    <row r="10" spans="1:25" ht="28.35" customHeight="1">
      <c r="A10" s="76" t="s">
        <v>8</v>
      </c>
      <c r="B10" s="343"/>
      <c r="C10" s="96" t="s">
        <v>553</v>
      </c>
      <c r="D10" s="137">
        <v>9673.2335766423348</v>
      </c>
      <c r="E10" s="257">
        <v>1</v>
      </c>
      <c r="F10" s="257">
        <v>1</v>
      </c>
      <c r="G10" s="257">
        <v>1</v>
      </c>
      <c r="H10" s="137">
        <v>10893.050724637682</v>
      </c>
      <c r="I10" s="257">
        <v>1</v>
      </c>
      <c r="J10" s="257">
        <v>1</v>
      </c>
      <c r="K10" s="257">
        <v>1</v>
      </c>
      <c r="L10" s="137">
        <v>10275.604026845638</v>
      </c>
      <c r="M10" s="257">
        <v>1</v>
      </c>
      <c r="N10" s="257">
        <v>1</v>
      </c>
      <c r="O10" s="257">
        <v>1</v>
      </c>
      <c r="P10" s="137">
        <v>10883.527131782947</v>
      </c>
      <c r="Q10" s="257">
        <v>2</v>
      </c>
      <c r="R10" s="257">
        <v>2</v>
      </c>
      <c r="S10" s="257">
        <v>2</v>
      </c>
      <c r="T10" s="137">
        <v>11399.449612403101</v>
      </c>
      <c r="U10" s="257">
        <v>1</v>
      </c>
      <c r="V10" s="257">
        <v>1</v>
      </c>
      <c r="W10" s="257">
        <v>1</v>
      </c>
      <c r="X10" s="97">
        <v>-5.6682623940740084E-2</v>
      </c>
      <c r="Y10" s="97">
        <v>0.10937026987623777</v>
      </c>
    </row>
    <row r="11" spans="1:25" ht="28.35" customHeight="1">
      <c r="A11" s="76" t="s">
        <v>9</v>
      </c>
      <c r="B11" s="343"/>
      <c r="C11" s="96" t="s">
        <v>554</v>
      </c>
      <c r="D11" s="137">
        <v>13785.57182320442</v>
      </c>
      <c r="E11" s="257">
        <v>3</v>
      </c>
      <c r="F11" s="257">
        <v>3</v>
      </c>
      <c r="G11" s="257">
        <v>3</v>
      </c>
      <c r="H11" s="137">
        <v>15355.875126903553</v>
      </c>
      <c r="I11" s="257">
        <v>3</v>
      </c>
      <c r="J11" s="257">
        <v>3</v>
      </c>
      <c r="K11" s="257">
        <v>3</v>
      </c>
      <c r="L11" s="137">
        <v>14249.116161616163</v>
      </c>
      <c r="M11" s="257">
        <v>2</v>
      </c>
      <c r="N11" s="257">
        <v>2</v>
      </c>
      <c r="O11" s="257">
        <v>2</v>
      </c>
      <c r="P11" s="137">
        <v>15506.84210526316</v>
      </c>
      <c r="Q11" s="257">
        <v>3</v>
      </c>
      <c r="R11" s="257">
        <v>3</v>
      </c>
      <c r="S11" s="257">
        <v>3</v>
      </c>
      <c r="T11" s="137">
        <v>13950.068062827228</v>
      </c>
      <c r="U11" s="257">
        <v>3</v>
      </c>
      <c r="V11" s="257">
        <v>3</v>
      </c>
      <c r="W11" s="257">
        <v>3</v>
      </c>
      <c r="X11" s="97">
        <v>-7.2073975344351671E-2</v>
      </c>
      <c r="Y11" s="97">
        <v>-2.0987133194583785E-2</v>
      </c>
    </row>
    <row r="12" spans="1:25" ht="28.35" customHeight="1">
      <c r="A12" s="76" t="s">
        <v>10</v>
      </c>
      <c r="B12" s="343"/>
      <c r="C12" s="96" t="s">
        <v>555</v>
      </c>
      <c r="D12" s="137">
        <v>20736.395292397661</v>
      </c>
      <c r="E12" s="257">
        <v>4</v>
      </c>
      <c r="F12" s="257">
        <v>6</v>
      </c>
      <c r="G12" s="257">
        <v>7</v>
      </c>
      <c r="H12" s="137">
        <v>16812.83911666667</v>
      </c>
      <c r="I12" s="257">
        <v>4</v>
      </c>
      <c r="J12" s="257">
        <v>4</v>
      </c>
      <c r="K12" s="257">
        <v>4</v>
      </c>
      <c r="L12" s="137">
        <v>24085.560073691962</v>
      </c>
      <c r="M12" s="257">
        <v>6</v>
      </c>
      <c r="N12" s="257">
        <v>7</v>
      </c>
      <c r="O12" s="257">
        <v>9</v>
      </c>
      <c r="P12" s="137">
        <v>20729.327347985349</v>
      </c>
      <c r="Q12" s="257">
        <v>4</v>
      </c>
      <c r="R12" s="257">
        <v>5</v>
      </c>
      <c r="S12" s="257">
        <v>6</v>
      </c>
      <c r="T12" s="137">
        <v>20832.738779803647</v>
      </c>
      <c r="U12" s="257">
        <v>4</v>
      </c>
      <c r="V12" s="257">
        <v>5</v>
      </c>
      <c r="W12" s="257">
        <v>5</v>
      </c>
      <c r="X12" s="97">
        <v>0.43256947304133786</v>
      </c>
      <c r="Y12" s="97">
        <v>-0.13505275708499254</v>
      </c>
    </row>
    <row r="13" spans="1:25" ht="28.35" customHeight="1">
      <c r="A13" s="76" t="s">
        <v>11</v>
      </c>
      <c r="B13" s="343"/>
      <c r="C13" s="96" t="s">
        <v>556</v>
      </c>
      <c r="D13" s="137">
        <v>25913.58220810167</v>
      </c>
      <c r="E13" s="257">
        <v>7</v>
      </c>
      <c r="F13" s="257">
        <v>9</v>
      </c>
      <c r="G13" s="257">
        <v>11</v>
      </c>
      <c r="H13" s="137">
        <v>24735.058245614033</v>
      </c>
      <c r="I13" s="257">
        <v>7</v>
      </c>
      <c r="J13" s="257">
        <v>9</v>
      </c>
      <c r="K13" s="257">
        <v>11</v>
      </c>
      <c r="L13" s="137">
        <v>26235.627240143363</v>
      </c>
      <c r="M13" s="257">
        <v>8</v>
      </c>
      <c r="N13" s="257">
        <v>10</v>
      </c>
      <c r="O13" s="257">
        <v>12</v>
      </c>
      <c r="P13" s="137">
        <v>29638.566552901026</v>
      </c>
      <c r="Q13" s="257">
        <v>8</v>
      </c>
      <c r="R13" s="257">
        <v>10</v>
      </c>
      <c r="S13" s="257">
        <v>13</v>
      </c>
      <c r="T13" s="137">
        <v>30181.404682274242</v>
      </c>
      <c r="U13" s="257">
        <v>8</v>
      </c>
      <c r="V13" s="257">
        <v>10</v>
      </c>
      <c r="W13" s="257">
        <v>12</v>
      </c>
      <c r="X13" s="97">
        <v>6.0665674591463992E-2</v>
      </c>
      <c r="Y13" s="97">
        <v>0.15039767892773725</v>
      </c>
    </row>
    <row r="14" spans="1:25" ht="28.35" customHeight="1">
      <c r="A14" s="76" t="s">
        <v>13</v>
      </c>
      <c r="B14" s="343"/>
      <c r="C14" s="96" t="s">
        <v>557</v>
      </c>
      <c r="D14" s="137">
        <v>26416.332406119611</v>
      </c>
      <c r="E14" s="257">
        <v>8</v>
      </c>
      <c r="F14" s="257">
        <v>10</v>
      </c>
      <c r="G14" s="257">
        <v>12</v>
      </c>
      <c r="H14" s="137">
        <v>26625.666434054427</v>
      </c>
      <c r="I14" s="257">
        <v>8</v>
      </c>
      <c r="J14" s="257">
        <v>10</v>
      </c>
      <c r="K14" s="257">
        <v>12</v>
      </c>
      <c r="L14" s="137">
        <v>26115.549409492291</v>
      </c>
      <c r="M14" s="257">
        <v>7</v>
      </c>
      <c r="N14" s="257">
        <v>9</v>
      </c>
      <c r="O14" s="257">
        <v>11</v>
      </c>
      <c r="P14" s="137">
        <v>25434.914720945493</v>
      </c>
      <c r="Q14" s="257">
        <v>7</v>
      </c>
      <c r="R14" s="257">
        <v>9</v>
      </c>
      <c r="S14" s="257">
        <v>11</v>
      </c>
      <c r="T14" s="137">
        <v>25579.546948924733</v>
      </c>
      <c r="U14" s="257">
        <v>7</v>
      </c>
      <c r="V14" s="257">
        <v>9</v>
      </c>
      <c r="W14" s="257">
        <v>11</v>
      </c>
      <c r="X14" s="97">
        <v>-1.9158845312870487E-2</v>
      </c>
      <c r="Y14" s="97">
        <v>-2.0524265148055276E-2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11808.476915005249</v>
      </c>
      <c r="E15" s="258">
        <v>2</v>
      </c>
      <c r="F15" s="258">
        <v>2</v>
      </c>
      <c r="G15" s="258">
        <v>2</v>
      </c>
      <c r="H15" s="138">
        <v>14395.364894586894</v>
      </c>
      <c r="I15" s="258">
        <v>2</v>
      </c>
      <c r="J15" s="258">
        <v>2</v>
      </c>
      <c r="K15" s="258">
        <v>2</v>
      </c>
      <c r="L15" s="138">
        <v>14556.169727047138</v>
      </c>
      <c r="M15" s="258">
        <v>3</v>
      </c>
      <c r="N15" s="258">
        <v>3</v>
      </c>
      <c r="O15" s="258">
        <v>3</v>
      </c>
      <c r="P15" s="138">
        <v>9428.0883374689784</v>
      </c>
      <c r="Q15" s="258">
        <v>1</v>
      </c>
      <c r="R15" s="258">
        <v>1</v>
      </c>
      <c r="S15" s="258">
        <v>1</v>
      </c>
      <c r="T15" s="138">
        <v>12718.436325678498</v>
      </c>
      <c r="U15" s="258">
        <v>2</v>
      </c>
      <c r="V15" s="258">
        <v>2</v>
      </c>
      <c r="W15" s="258">
        <v>2</v>
      </c>
      <c r="X15" s="99">
        <v>1.1170597872146359E-2</v>
      </c>
      <c r="Y15" s="99">
        <v>-0.12625116605736653</v>
      </c>
    </row>
    <row r="16" spans="1:25" ht="28.35" customHeight="1" thickTop="1">
      <c r="A16" s="76" t="s">
        <v>3</v>
      </c>
      <c r="C16" s="100" t="s">
        <v>559</v>
      </c>
      <c r="D16" s="139">
        <v>19522.014425216315</v>
      </c>
      <c r="E16" s="259"/>
      <c r="F16" s="260">
        <v>5</v>
      </c>
      <c r="G16" s="260">
        <v>5</v>
      </c>
      <c r="H16" s="139">
        <v>21234.632566528675</v>
      </c>
      <c r="I16" s="259"/>
      <c r="J16" s="260">
        <v>8</v>
      </c>
      <c r="K16" s="260">
        <v>9</v>
      </c>
      <c r="L16" s="139">
        <v>25347.415809768627</v>
      </c>
      <c r="M16" s="259"/>
      <c r="N16" s="260">
        <v>8</v>
      </c>
      <c r="O16" s="260">
        <v>10</v>
      </c>
      <c r="P16" s="139">
        <v>24875.801449459643</v>
      </c>
      <c r="Q16" s="259"/>
      <c r="R16" s="260">
        <v>8</v>
      </c>
      <c r="S16" s="260">
        <v>10</v>
      </c>
      <c r="T16" s="139">
        <v>25097.950120192298</v>
      </c>
      <c r="U16" s="259"/>
      <c r="V16" s="260">
        <v>8</v>
      </c>
      <c r="W16" s="260">
        <v>10</v>
      </c>
      <c r="X16" s="101">
        <v>0.19368280710082897</v>
      </c>
      <c r="Y16" s="101">
        <v>-9.8418588880444524E-3</v>
      </c>
    </row>
    <row r="17" spans="1:25" ht="28.35" customHeight="1">
      <c r="A17" s="76" t="s">
        <v>12</v>
      </c>
      <c r="C17" s="96" t="s">
        <v>560</v>
      </c>
      <c r="D17" s="137">
        <v>16589.646460696124</v>
      </c>
      <c r="E17" s="261"/>
      <c r="F17" s="257">
        <v>4</v>
      </c>
      <c r="G17" s="257">
        <v>4</v>
      </c>
      <c r="H17" s="137">
        <v>17085.294141745188</v>
      </c>
      <c r="I17" s="261"/>
      <c r="J17" s="257">
        <v>5</v>
      </c>
      <c r="K17" s="257">
        <v>5</v>
      </c>
      <c r="L17" s="137">
        <v>18041.217287866773</v>
      </c>
      <c r="M17" s="261"/>
      <c r="N17" s="257">
        <v>4</v>
      </c>
      <c r="O17" s="257">
        <v>4</v>
      </c>
      <c r="P17" s="137">
        <v>17957.721097046411</v>
      </c>
      <c r="Q17" s="261"/>
      <c r="R17" s="257">
        <v>4</v>
      </c>
      <c r="S17" s="257">
        <v>4</v>
      </c>
      <c r="T17" s="137">
        <v>19032.009267059821</v>
      </c>
      <c r="U17" s="261"/>
      <c r="V17" s="257">
        <v>4</v>
      </c>
      <c r="W17" s="257">
        <v>4</v>
      </c>
      <c r="X17" s="97">
        <v>5.5950054953162409E-2</v>
      </c>
      <c r="Y17" s="97">
        <v>5.4918244339276612E-2</v>
      </c>
    </row>
    <row r="18" spans="1:25" ht="28.35" customHeight="1">
      <c r="D18" s="140"/>
      <c r="E18" s="262"/>
      <c r="F18" s="262"/>
      <c r="G18" s="262"/>
      <c r="H18" s="140"/>
      <c r="I18" s="262"/>
      <c r="J18" s="262"/>
      <c r="K18" s="262"/>
      <c r="L18" s="140"/>
      <c r="M18" s="262"/>
      <c r="N18" s="262"/>
      <c r="O18" s="262"/>
      <c r="P18" s="140"/>
      <c r="Q18" s="262"/>
      <c r="R18" s="262"/>
      <c r="S18" s="262"/>
      <c r="T18" s="140"/>
      <c r="U18" s="262"/>
      <c r="V18" s="262"/>
      <c r="W18" s="26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129"/>
      <c r="F19" s="129"/>
      <c r="G19" s="129"/>
      <c r="H19" s="141"/>
      <c r="I19" s="129"/>
      <c r="J19" s="129"/>
      <c r="K19" s="129"/>
      <c r="L19" s="141"/>
      <c r="M19" s="129"/>
      <c r="N19" s="129"/>
      <c r="O19" s="129"/>
      <c r="P19" s="141"/>
      <c r="Q19" s="129"/>
      <c r="R19" s="129"/>
      <c r="S19" s="129"/>
      <c r="T19" s="141"/>
      <c r="U19" s="129"/>
      <c r="V19" s="129"/>
      <c r="W19" s="129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21386.311091523788</v>
      </c>
      <c r="E20" s="259"/>
      <c r="F20" s="260">
        <v>2</v>
      </c>
      <c r="G20" s="260">
        <v>9</v>
      </c>
      <c r="H20" s="139">
        <v>21421.565933147638</v>
      </c>
      <c r="I20" s="259"/>
      <c r="J20" s="260">
        <v>2</v>
      </c>
      <c r="K20" s="260">
        <v>10</v>
      </c>
      <c r="L20" s="139">
        <v>22569.794679922405</v>
      </c>
      <c r="M20" s="259"/>
      <c r="N20" s="260">
        <v>2</v>
      </c>
      <c r="O20" s="260">
        <v>7</v>
      </c>
      <c r="P20" s="139">
        <v>24437.526691792755</v>
      </c>
      <c r="Q20" s="259"/>
      <c r="R20" s="260">
        <v>2</v>
      </c>
      <c r="S20" s="260">
        <v>9</v>
      </c>
      <c r="T20" s="139">
        <v>24658.265577772014</v>
      </c>
      <c r="U20" s="259"/>
      <c r="V20" s="260">
        <v>2</v>
      </c>
      <c r="W20" s="260">
        <v>9</v>
      </c>
      <c r="X20" s="101">
        <v>5.3601531762811128E-2</v>
      </c>
      <c r="Y20" s="101">
        <v>9.2533889982945539E-2</v>
      </c>
    </row>
    <row r="21" spans="1:25" ht="28.35" customHeight="1">
      <c r="A21" s="76" t="s">
        <v>14</v>
      </c>
      <c r="C21" s="96" t="s">
        <v>562</v>
      </c>
      <c r="D21" s="137">
        <v>28678.46942528736</v>
      </c>
      <c r="E21" s="261"/>
      <c r="F21" s="257">
        <v>3</v>
      </c>
      <c r="G21" s="257">
        <v>13</v>
      </c>
      <c r="H21" s="137">
        <v>28305.698965324387</v>
      </c>
      <c r="I21" s="261"/>
      <c r="J21" s="257">
        <v>3</v>
      </c>
      <c r="K21" s="257">
        <v>13</v>
      </c>
      <c r="L21" s="137">
        <v>29835.462651997681</v>
      </c>
      <c r="M21" s="261"/>
      <c r="N21" s="257">
        <v>3</v>
      </c>
      <c r="O21" s="257">
        <v>13</v>
      </c>
      <c r="P21" s="137">
        <v>29375.234300563017</v>
      </c>
      <c r="Q21" s="261"/>
      <c r="R21" s="257">
        <v>3</v>
      </c>
      <c r="S21" s="257">
        <v>12</v>
      </c>
      <c r="T21" s="137">
        <v>30215.689414839577</v>
      </c>
      <c r="U21" s="261"/>
      <c r="V21" s="257">
        <v>3</v>
      </c>
      <c r="W21" s="257">
        <v>13</v>
      </c>
      <c r="X21" s="97">
        <v>5.4044370660032648E-2</v>
      </c>
      <c r="Y21" s="97">
        <v>1.2744121560201105E-2</v>
      </c>
    </row>
    <row r="22" spans="1:25" ht="28.35" customHeight="1">
      <c r="A22" s="76" t="s">
        <v>15</v>
      </c>
      <c r="C22" s="96" t="s">
        <v>563</v>
      </c>
      <c r="D22" s="137">
        <v>19687.188885604497</v>
      </c>
      <c r="E22" s="261"/>
      <c r="F22" s="257">
        <v>1</v>
      </c>
      <c r="G22" s="257">
        <v>6</v>
      </c>
      <c r="H22" s="137">
        <v>19341.734717753734</v>
      </c>
      <c r="I22" s="261"/>
      <c r="J22" s="257">
        <v>1</v>
      </c>
      <c r="K22" s="257">
        <v>6</v>
      </c>
      <c r="L22" s="137">
        <v>21091.734705546027</v>
      </c>
      <c r="M22" s="261"/>
      <c r="N22" s="257">
        <v>1</v>
      </c>
      <c r="O22" s="257">
        <v>5</v>
      </c>
      <c r="P22" s="137">
        <v>20647.94216089254</v>
      </c>
      <c r="Q22" s="261"/>
      <c r="R22" s="257">
        <v>1</v>
      </c>
      <c r="S22" s="257">
        <v>5</v>
      </c>
      <c r="T22" s="137">
        <v>21125.259562043793</v>
      </c>
      <c r="U22" s="261"/>
      <c r="V22" s="257">
        <v>1</v>
      </c>
      <c r="W22" s="257">
        <v>6</v>
      </c>
      <c r="X22" s="97">
        <v>9.0477923171284669E-2</v>
      </c>
      <c r="Y22" s="97">
        <v>1.5894783888472652E-3</v>
      </c>
    </row>
    <row r="23" spans="1:25" ht="28.35" customHeight="1">
      <c r="D23" s="140"/>
      <c r="E23" s="263"/>
      <c r="F23" s="263"/>
      <c r="G23" s="263"/>
      <c r="H23" s="142"/>
      <c r="I23" s="263"/>
      <c r="J23" s="263"/>
      <c r="K23" s="263"/>
      <c r="L23" s="142"/>
      <c r="M23" s="263"/>
      <c r="N23" s="263"/>
      <c r="O23" s="263"/>
      <c r="P23" s="142"/>
      <c r="Q23" s="263"/>
      <c r="R23" s="263"/>
      <c r="S23" s="263"/>
      <c r="T23" s="142"/>
      <c r="U23" s="263"/>
      <c r="V23" s="263"/>
      <c r="W23" s="26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129"/>
      <c r="F24" s="129"/>
      <c r="G24" s="129"/>
      <c r="H24" s="141"/>
      <c r="I24" s="129"/>
      <c r="J24" s="129"/>
      <c r="K24" s="129"/>
      <c r="L24" s="141"/>
      <c r="M24" s="129"/>
      <c r="N24" s="129"/>
      <c r="O24" s="129"/>
      <c r="P24" s="141"/>
      <c r="Q24" s="129"/>
      <c r="R24" s="129"/>
      <c r="S24" s="129"/>
      <c r="T24" s="141"/>
      <c r="U24" s="129"/>
      <c r="V24" s="129"/>
      <c r="W24" s="129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39170.169659930245</v>
      </c>
      <c r="E25" s="259"/>
      <c r="F25" s="259"/>
      <c r="G25" s="260">
        <v>14</v>
      </c>
      <c r="H25" s="139">
        <v>41122.513043060266</v>
      </c>
      <c r="I25" s="259"/>
      <c r="J25" s="259"/>
      <c r="K25" s="260">
        <v>14</v>
      </c>
      <c r="L25" s="139">
        <v>43750.507124018681</v>
      </c>
      <c r="M25" s="259"/>
      <c r="N25" s="259"/>
      <c r="O25" s="260">
        <v>14</v>
      </c>
      <c r="P25" s="139">
        <v>44020.288218768677</v>
      </c>
      <c r="Q25" s="259"/>
      <c r="R25" s="259"/>
      <c r="S25" s="260">
        <v>14</v>
      </c>
      <c r="T25" s="139">
        <v>45435.042624301117</v>
      </c>
      <c r="U25" s="259"/>
      <c r="V25" s="259"/>
      <c r="W25" s="260">
        <v>14</v>
      </c>
      <c r="X25" s="101">
        <v>6.3906456256858313E-2</v>
      </c>
      <c r="Y25" s="101">
        <v>3.8503222271397242E-2</v>
      </c>
    </row>
    <row r="26" spans="1:25" ht="28.35" customHeight="1">
      <c r="D26" s="140"/>
      <c r="E26" s="264"/>
      <c r="F26" s="264"/>
      <c r="G26" s="264"/>
      <c r="H26" s="140"/>
      <c r="I26" s="264"/>
      <c r="J26" s="264"/>
      <c r="K26" s="264"/>
      <c r="L26" s="140"/>
      <c r="M26" s="264"/>
      <c r="N26" s="264"/>
      <c r="O26" s="264"/>
      <c r="P26" s="140"/>
      <c r="Q26" s="264"/>
      <c r="R26" s="264"/>
      <c r="S26" s="264"/>
      <c r="T26" s="140"/>
      <c r="U26" s="264"/>
      <c r="V26" s="264"/>
      <c r="W26" s="26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129"/>
      <c r="F27" s="129"/>
      <c r="G27" s="129"/>
      <c r="H27" s="141"/>
      <c r="I27" s="129"/>
      <c r="J27" s="129"/>
      <c r="K27" s="129"/>
      <c r="L27" s="141"/>
      <c r="M27" s="129"/>
      <c r="N27" s="129"/>
      <c r="O27" s="129"/>
      <c r="P27" s="141"/>
      <c r="Q27" s="129"/>
      <c r="R27" s="129"/>
      <c r="S27" s="129"/>
      <c r="T27" s="141"/>
      <c r="U27" s="129"/>
      <c r="V27" s="129"/>
      <c r="W27" s="129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29075.319407219231</v>
      </c>
      <c r="E28" s="265"/>
      <c r="F28" s="265"/>
      <c r="G28" s="265"/>
      <c r="H28" s="139">
        <v>29834.973383122669</v>
      </c>
      <c r="I28" s="265"/>
      <c r="J28" s="265"/>
      <c r="K28" s="265"/>
      <c r="L28" s="139">
        <v>31780.144318785391</v>
      </c>
      <c r="M28" s="265"/>
      <c r="N28" s="265"/>
      <c r="O28" s="265"/>
      <c r="P28" s="139">
        <v>31969.063099871317</v>
      </c>
      <c r="Q28" s="265"/>
      <c r="R28" s="265"/>
      <c r="S28" s="265"/>
      <c r="T28" s="139">
        <v>33204.521364495798</v>
      </c>
      <c r="U28" s="265"/>
      <c r="V28" s="265"/>
      <c r="W28" s="265"/>
      <c r="X28" s="105">
        <v>6.519767625343631E-2</v>
      </c>
      <c r="Y28" s="105">
        <v>4.4819716091359929E-2</v>
      </c>
    </row>
    <row r="29" spans="1:25" ht="28.35" customHeight="1">
      <c r="C29" s="96" t="s">
        <v>28</v>
      </c>
      <c r="D29" s="137">
        <v>20890.904301679817</v>
      </c>
      <c r="E29" s="266"/>
      <c r="F29" s="266"/>
      <c r="G29" s="266"/>
      <c r="H29" s="137">
        <v>20897.242352945897</v>
      </c>
      <c r="I29" s="266"/>
      <c r="J29" s="266"/>
      <c r="K29" s="266"/>
      <c r="L29" s="137">
        <v>23077.555616411715</v>
      </c>
      <c r="M29" s="266"/>
      <c r="N29" s="266"/>
      <c r="O29" s="266"/>
      <c r="P29" s="137">
        <v>22055.194147553186</v>
      </c>
      <c r="Q29" s="266"/>
      <c r="R29" s="266"/>
      <c r="S29" s="266"/>
      <c r="T29" s="137">
        <v>22945.153420941686</v>
      </c>
      <c r="U29" s="266"/>
      <c r="V29" s="266"/>
      <c r="W29" s="266"/>
      <c r="X29" s="106">
        <v>0.10433497523937452</v>
      </c>
      <c r="Y29" s="106">
        <v>-5.7372712115086877E-3</v>
      </c>
    </row>
    <row r="30" spans="1:25" ht="28.35" customHeight="1">
      <c r="C30" s="96" t="s">
        <v>29</v>
      </c>
      <c r="D30" s="137">
        <v>20890.904301679817</v>
      </c>
      <c r="E30" s="266"/>
      <c r="F30" s="266"/>
      <c r="G30" s="266"/>
      <c r="H30" s="137">
        <v>18820.624885747318</v>
      </c>
      <c r="I30" s="266"/>
      <c r="J30" s="266"/>
      <c r="K30" s="266"/>
      <c r="L30" s="137">
        <v>22791.200751542281</v>
      </c>
      <c r="M30" s="266"/>
      <c r="N30" s="266"/>
      <c r="O30" s="266"/>
      <c r="P30" s="137">
        <v>20998.095530892162</v>
      </c>
      <c r="Q30" s="266"/>
      <c r="R30" s="266"/>
      <c r="S30" s="266"/>
      <c r="T30" s="137">
        <v>21109.004718738252</v>
      </c>
      <c r="U30" s="266"/>
      <c r="V30" s="266"/>
      <c r="W30" s="266"/>
      <c r="X30" s="106">
        <v>0.21096939606940701</v>
      </c>
      <c r="Y30" s="106">
        <v>-7.3809013010874169E-2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7" priority="1" operator="notEqual">
      <formula>""" """</formula>
    </cfRule>
    <cfRule type="cellIs" dxfId="6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3"/>
  <sheetViews>
    <sheetView view="pageBreakPreview" topLeftCell="B22" zoomScale="85" zoomScaleNormal="100" zoomScaleSheetLayoutView="85" workbookViewId="0">
      <selection activeCell="B20" sqref="A1:XFD1048576"/>
    </sheetView>
  </sheetViews>
  <sheetFormatPr defaultColWidth="9.140625" defaultRowHeight="15" outlineLevelRow="1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4" width="13.42578125" style="82" bestFit="1" customWidth="1"/>
    <col min="25" max="25" width="15" style="82" customWidth="1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161</v>
      </c>
    </row>
    <row r="3" spans="1:25" ht="15.75">
      <c r="A3" s="84" t="s">
        <v>104</v>
      </c>
    </row>
    <row r="4" spans="1:25" ht="15.75">
      <c r="A4" s="87" t="s">
        <v>47</v>
      </c>
      <c r="B4" s="349" t="s">
        <v>161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220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2.8296296296296291</v>
      </c>
      <c r="E8" s="247">
        <v>1</v>
      </c>
      <c r="F8" s="247">
        <v>1</v>
      </c>
      <c r="G8" s="247">
        <v>1</v>
      </c>
      <c r="H8" s="122">
        <v>2.619213539074166</v>
      </c>
      <c r="I8" s="247">
        <v>1</v>
      </c>
      <c r="J8" s="247">
        <v>1</v>
      </c>
      <c r="K8" s="247">
        <v>1</v>
      </c>
      <c r="L8" s="122">
        <v>2.6934955545156773</v>
      </c>
      <c r="M8" s="247">
        <v>1</v>
      </c>
      <c r="N8" s="247">
        <v>1</v>
      </c>
      <c r="O8" s="247">
        <v>1</v>
      </c>
      <c r="P8" s="122">
        <v>2.5230326295585406</v>
      </c>
      <c r="Q8" s="247">
        <v>1</v>
      </c>
      <c r="R8" s="247">
        <v>1</v>
      </c>
      <c r="S8" s="247">
        <v>1</v>
      </c>
      <c r="T8" s="122">
        <v>2.5255474452554743</v>
      </c>
      <c r="U8" s="247">
        <v>1</v>
      </c>
      <c r="V8" s="247">
        <v>1</v>
      </c>
      <c r="W8" s="247">
        <v>1</v>
      </c>
      <c r="X8" s="97">
        <v>2.836042740820921E-2</v>
      </c>
      <c r="Y8" s="97">
        <v>-6.2353215686076102E-2</v>
      </c>
    </row>
    <row r="9" spans="1:25" ht="28.35" customHeight="1">
      <c r="A9" s="76" t="s">
        <v>7</v>
      </c>
      <c r="B9" s="343"/>
      <c r="C9" s="96" t="s">
        <v>552</v>
      </c>
      <c r="D9" s="122">
        <v>3.6943069306930689</v>
      </c>
      <c r="E9" s="247">
        <v>5</v>
      </c>
      <c r="F9" s="247">
        <v>7</v>
      </c>
      <c r="G9" s="247">
        <v>8</v>
      </c>
      <c r="H9" s="122">
        <v>3.6540962288686591</v>
      </c>
      <c r="I9" s="247">
        <v>5</v>
      </c>
      <c r="J9" s="247">
        <v>7</v>
      </c>
      <c r="K9" s="247">
        <v>8</v>
      </c>
      <c r="L9" s="122">
        <v>3.7469879518072302</v>
      </c>
      <c r="M9" s="247">
        <v>5</v>
      </c>
      <c r="N9" s="247">
        <v>7</v>
      </c>
      <c r="O9" s="247">
        <v>8</v>
      </c>
      <c r="P9" s="122">
        <v>3.3904020752269779</v>
      </c>
      <c r="Q9" s="247">
        <v>3</v>
      </c>
      <c r="R9" s="247">
        <v>5</v>
      </c>
      <c r="S9" s="247">
        <v>6</v>
      </c>
      <c r="T9" s="122">
        <v>3.3529788597053187</v>
      </c>
      <c r="U9" s="247">
        <v>3</v>
      </c>
      <c r="V9" s="247">
        <v>5</v>
      </c>
      <c r="W9" s="247">
        <v>6</v>
      </c>
      <c r="X9" s="97">
        <v>2.5421257985680068E-2</v>
      </c>
      <c r="Y9" s="97">
        <v>-0.1051535519114426</v>
      </c>
    </row>
    <row r="10" spans="1:25" ht="28.35" customHeight="1">
      <c r="A10" s="76" t="s">
        <v>8</v>
      </c>
      <c r="B10" s="343"/>
      <c r="C10" s="96" t="s">
        <v>553</v>
      </c>
      <c r="D10" s="122">
        <v>10.639204545454547</v>
      </c>
      <c r="E10" s="247">
        <v>8</v>
      </c>
      <c r="F10" s="247">
        <v>10</v>
      </c>
      <c r="G10" s="247">
        <v>13</v>
      </c>
      <c r="H10" s="122">
        <v>11.283783783783782</v>
      </c>
      <c r="I10" s="247">
        <v>8</v>
      </c>
      <c r="J10" s="247">
        <v>10</v>
      </c>
      <c r="K10" s="247">
        <v>13</v>
      </c>
      <c r="L10" s="122">
        <v>10.889473684210529</v>
      </c>
      <c r="M10" s="247">
        <v>8</v>
      </c>
      <c r="N10" s="247">
        <v>10</v>
      </c>
      <c r="O10" s="247">
        <v>13</v>
      </c>
      <c r="P10" s="122">
        <v>11.055865921787715</v>
      </c>
      <c r="Q10" s="247">
        <v>8</v>
      </c>
      <c r="R10" s="247">
        <v>10</v>
      </c>
      <c r="S10" s="247">
        <v>13</v>
      </c>
      <c r="T10" s="122">
        <v>11.216216216216221</v>
      </c>
      <c r="U10" s="247">
        <v>8</v>
      </c>
      <c r="V10" s="247">
        <v>10</v>
      </c>
      <c r="W10" s="247">
        <v>13</v>
      </c>
      <c r="X10" s="97">
        <v>-3.4944847147809321E-2</v>
      </c>
      <c r="Y10" s="97">
        <v>3.0005355766593356E-2</v>
      </c>
    </row>
    <row r="11" spans="1:25" ht="28.35" customHeight="1">
      <c r="A11" s="76" t="s">
        <v>9</v>
      </c>
      <c r="B11" s="343"/>
      <c r="C11" s="96" t="s">
        <v>554</v>
      </c>
      <c r="D11" s="122">
        <v>9.8722986247544178</v>
      </c>
      <c r="E11" s="247">
        <v>7</v>
      </c>
      <c r="F11" s="247">
        <v>9</v>
      </c>
      <c r="G11" s="247">
        <v>12</v>
      </c>
      <c r="H11" s="122">
        <v>9.7890772128060259</v>
      </c>
      <c r="I11" s="247">
        <v>7</v>
      </c>
      <c r="J11" s="247">
        <v>9</v>
      </c>
      <c r="K11" s="247">
        <v>12</v>
      </c>
      <c r="L11" s="122">
        <v>9.4423963133640569</v>
      </c>
      <c r="M11" s="247">
        <v>7</v>
      </c>
      <c r="N11" s="247">
        <v>9</v>
      </c>
      <c r="O11" s="247">
        <v>12</v>
      </c>
      <c r="P11" s="122">
        <v>10.658995815899583</v>
      </c>
      <c r="Q11" s="247">
        <v>7</v>
      </c>
      <c r="R11" s="247">
        <v>9</v>
      </c>
      <c r="S11" s="247">
        <v>12</v>
      </c>
      <c r="T11" s="122">
        <v>9.9492682926829286</v>
      </c>
      <c r="U11" s="247">
        <v>7</v>
      </c>
      <c r="V11" s="247">
        <v>9</v>
      </c>
      <c r="W11" s="247">
        <v>12</v>
      </c>
      <c r="X11" s="97">
        <v>-3.5415074567850202E-2</v>
      </c>
      <c r="Y11" s="97">
        <v>5.3680439000583169E-2</v>
      </c>
    </row>
    <row r="12" spans="1:25" ht="28.35" customHeight="1">
      <c r="A12" s="76" t="s">
        <v>10</v>
      </c>
      <c r="B12" s="343"/>
      <c r="C12" s="96" t="s">
        <v>555</v>
      </c>
      <c r="D12" s="122">
        <v>3.5745734727572924</v>
      </c>
      <c r="E12" s="247">
        <v>4</v>
      </c>
      <c r="F12" s="247">
        <v>6</v>
      </c>
      <c r="G12" s="247">
        <v>7</v>
      </c>
      <c r="H12" s="122">
        <v>2.8504107220060528</v>
      </c>
      <c r="I12" s="247">
        <v>2</v>
      </c>
      <c r="J12" s="247">
        <v>2</v>
      </c>
      <c r="K12" s="247">
        <v>2</v>
      </c>
      <c r="L12" s="122">
        <v>3.5036158192090392</v>
      </c>
      <c r="M12" s="247">
        <v>4</v>
      </c>
      <c r="N12" s="247">
        <v>6</v>
      </c>
      <c r="O12" s="247">
        <v>7</v>
      </c>
      <c r="P12" s="122">
        <v>3.8296918767506991</v>
      </c>
      <c r="Q12" s="247">
        <v>4</v>
      </c>
      <c r="R12" s="247">
        <v>6</v>
      </c>
      <c r="S12" s="247">
        <v>7</v>
      </c>
      <c r="T12" s="122">
        <v>3.8564516129032258</v>
      </c>
      <c r="U12" s="247">
        <v>5</v>
      </c>
      <c r="V12" s="247">
        <v>7</v>
      </c>
      <c r="W12" s="247">
        <v>8</v>
      </c>
      <c r="X12" s="97">
        <v>0.22916174576528259</v>
      </c>
      <c r="Y12" s="97">
        <v>0.10070618809280329</v>
      </c>
    </row>
    <row r="13" spans="1:25" ht="28.35" customHeight="1">
      <c r="A13" s="76" t="s">
        <v>11</v>
      </c>
      <c r="B13" s="343"/>
      <c r="C13" s="96" t="s">
        <v>556</v>
      </c>
      <c r="D13" s="122">
        <v>3.5094577553593935</v>
      </c>
      <c r="E13" s="247">
        <v>3</v>
      </c>
      <c r="F13" s="247">
        <v>5</v>
      </c>
      <c r="G13" s="247">
        <v>6</v>
      </c>
      <c r="H13" s="122">
        <v>3.5112160566706012</v>
      </c>
      <c r="I13" s="247">
        <v>4</v>
      </c>
      <c r="J13" s="247">
        <v>6</v>
      </c>
      <c r="K13" s="247">
        <v>7</v>
      </c>
      <c r="L13" s="122">
        <v>3.412979351032448</v>
      </c>
      <c r="M13" s="247">
        <v>3</v>
      </c>
      <c r="N13" s="247">
        <v>5</v>
      </c>
      <c r="O13" s="247">
        <v>6</v>
      </c>
      <c r="P13" s="122">
        <v>3.9924637681159427</v>
      </c>
      <c r="Q13" s="247">
        <v>5</v>
      </c>
      <c r="R13" s="247">
        <v>7</v>
      </c>
      <c r="S13" s="247">
        <v>8</v>
      </c>
      <c r="T13" s="122">
        <v>3.4717086834733908</v>
      </c>
      <c r="U13" s="247">
        <v>4</v>
      </c>
      <c r="V13" s="247">
        <v>6</v>
      </c>
      <c r="W13" s="247">
        <v>7</v>
      </c>
      <c r="X13" s="97">
        <v>-2.7977972318599775E-2</v>
      </c>
      <c r="Y13" s="97">
        <v>1.7207643645185566E-2</v>
      </c>
    </row>
    <row r="14" spans="1:25" ht="28.35" customHeight="1">
      <c r="A14" s="76" t="s">
        <v>13</v>
      </c>
      <c r="B14" s="343"/>
      <c r="C14" s="96" t="s">
        <v>557</v>
      </c>
      <c r="D14" s="122">
        <v>3.2341227125941883</v>
      </c>
      <c r="E14" s="247">
        <v>2</v>
      </c>
      <c r="F14" s="247">
        <v>4</v>
      </c>
      <c r="G14" s="247">
        <v>4</v>
      </c>
      <c r="H14" s="122">
        <v>3.3529726834493867</v>
      </c>
      <c r="I14" s="247">
        <v>3</v>
      </c>
      <c r="J14" s="247">
        <v>4</v>
      </c>
      <c r="K14" s="247">
        <v>5</v>
      </c>
      <c r="L14" s="122">
        <v>3.1491683991683987</v>
      </c>
      <c r="M14" s="247">
        <v>2</v>
      </c>
      <c r="N14" s="247">
        <v>4</v>
      </c>
      <c r="O14" s="247">
        <v>4</v>
      </c>
      <c r="P14" s="122">
        <v>3.2114410958829116</v>
      </c>
      <c r="Q14" s="247">
        <v>2</v>
      </c>
      <c r="R14" s="247">
        <v>3</v>
      </c>
      <c r="S14" s="247">
        <v>3</v>
      </c>
      <c r="T14" s="122">
        <v>3.2059905412506571</v>
      </c>
      <c r="U14" s="247">
        <v>2</v>
      </c>
      <c r="V14" s="247">
        <v>3</v>
      </c>
      <c r="W14" s="247">
        <v>3</v>
      </c>
      <c r="X14" s="97">
        <v>-6.0783162740032592E-2</v>
      </c>
      <c r="Y14" s="97">
        <v>1.804353876320608E-2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3.8584452975047965</v>
      </c>
      <c r="E15" s="248">
        <v>6</v>
      </c>
      <c r="F15" s="248">
        <v>8</v>
      </c>
      <c r="G15" s="248">
        <v>9</v>
      </c>
      <c r="H15" s="124">
        <v>5.1612535612535622</v>
      </c>
      <c r="I15" s="248">
        <v>6</v>
      </c>
      <c r="J15" s="248">
        <v>8</v>
      </c>
      <c r="K15" s="248">
        <v>10</v>
      </c>
      <c r="L15" s="124">
        <v>3.9936936936936922</v>
      </c>
      <c r="M15" s="248">
        <v>6</v>
      </c>
      <c r="N15" s="248">
        <v>8</v>
      </c>
      <c r="O15" s="248">
        <v>9</v>
      </c>
      <c r="P15" s="124">
        <v>3.9936936936936922</v>
      </c>
      <c r="Q15" s="248">
        <v>6</v>
      </c>
      <c r="R15" s="248">
        <v>8</v>
      </c>
      <c r="S15" s="248">
        <v>9</v>
      </c>
      <c r="T15" s="124">
        <v>4.3959638135003489</v>
      </c>
      <c r="U15" s="248">
        <v>6</v>
      </c>
      <c r="V15" s="248">
        <v>8</v>
      </c>
      <c r="W15" s="248">
        <v>9</v>
      </c>
      <c r="X15" s="99">
        <v>-0.22621633556718612</v>
      </c>
      <c r="Y15" s="99">
        <v>0.10072633272848841</v>
      </c>
    </row>
    <row r="16" spans="1:25" ht="28.35" customHeight="1" thickTop="1">
      <c r="A16" s="76" t="s">
        <v>3</v>
      </c>
      <c r="C16" s="100" t="s">
        <v>559</v>
      </c>
      <c r="D16" s="126">
        <v>3.137699845281074</v>
      </c>
      <c r="E16" s="249"/>
      <c r="F16" s="250">
        <v>3</v>
      </c>
      <c r="G16" s="250">
        <v>3</v>
      </c>
      <c r="H16" s="126">
        <v>3.4247202441505595</v>
      </c>
      <c r="I16" s="249"/>
      <c r="J16" s="250">
        <v>5</v>
      </c>
      <c r="K16" s="250">
        <v>6</v>
      </c>
      <c r="L16" s="126">
        <v>3.0194279546681053</v>
      </c>
      <c r="M16" s="249"/>
      <c r="N16" s="250">
        <v>2</v>
      </c>
      <c r="O16" s="250">
        <v>2</v>
      </c>
      <c r="P16" s="126">
        <v>3.282164549972391</v>
      </c>
      <c r="Q16" s="249"/>
      <c r="R16" s="250">
        <v>4</v>
      </c>
      <c r="S16" s="250">
        <v>4</v>
      </c>
      <c r="T16" s="126">
        <v>2.8094763092269335</v>
      </c>
      <c r="U16" s="249"/>
      <c r="V16" s="250">
        <v>2</v>
      </c>
      <c r="W16" s="250">
        <v>2</v>
      </c>
      <c r="X16" s="101">
        <v>-0.11834318151232803</v>
      </c>
      <c r="Y16" s="101">
        <v>-6.9533583378461383E-2</v>
      </c>
    </row>
    <row r="17" spans="1:25" ht="28.35" customHeight="1">
      <c r="A17" s="76" t="s">
        <v>12</v>
      </c>
      <c r="C17" s="96" t="s">
        <v>560</v>
      </c>
      <c r="D17" s="122">
        <v>3.0023616734143039</v>
      </c>
      <c r="E17" s="251"/>
      <c r="F17" s="247">
        <v>2</v>
      </c>
      <c r="G17" s="247">
        <v>2</v>
      </c>
      <c r="H17" s="122">
        <v>3.0753840657377629</v>
      </c>
      <c r="I17" s="251"/>
      <c r="J17" s="247">
        <v>3</v>
      </c>
      <c r="K17" s="247">
        <v>3</v>
      </c>
      <c r="L17" s="122">
        <v>3.1091597796143251</v>
      </c>
      <c r="M17" s="251"/>
      <c r="N17" s="247">
        <v>3</v>
      </c>
      <c r="O17" s="247">
        <v>3</v>
      </c>
      <c r="P17" s="122">
        <v>3.1899055918663759</v>
      </c>
      <c r="Q17" s="251"/>
      <c r="R17" s="247">
        <v>2</v>
      </c>
      <c r="S17" s="247">
        <v>2</v>
      </c>
      <c r="T17" s="122">
        <v>3.2822402358142955</v>
      </c>
      <c r="U17" s="251"/>
      <c r="V17" s="247">
        <v>4</v>
      </c>
      <c r="W17" s="247">
        <v>4</v>
      </c>
      <c r="X17" s="97">
        <v>1.0982600271898013E-2</v>
      </c>
      <c r="Y17" s="97">
        <v>5.5667919460041349E-2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13.274948240165632</v>
      </c>
      <c r="E20" s="249"/>
      <c r="F20" s="250">
        <v>3</v>
      </c>
      <c r="G20" s="250">
        <v>14</v>
      </c>
      <c r="H20" s="126">
        <v>13.703703703703704</v>
      </c>
      <c r="I20" s="249"/>
      <c r="J20" s="250">
        <v>3</v>
      </c>
      <c r="K20" s="250">
        <v>14</v>
      </c>
      <c r="L20" s="126">
        <v>14.649548183119352</v>
      </c>
      <c r="M20" s="249"/>
      <c r="N20" s="250">
        <v>3</v>
      </c>
      <c r="O20" s="250">
        <v>14</v>
      </c>
      <c r="P20" s="126">
        <v>15.163788354815575</v>
      </c>
      <c r="Q20" s="249"/>
      <c r="R20" s="250">
        <v>3</v>
      </c>
      <c r="S20" s="250">
        <v>14</v>
      </c>
      <c r="T20" s="126">
        <v>15.940976163450625</v>
      </c>
      <c r="U20" s="249"/>
      <c r="V20" s="250">
        <v>3</v>
      </c>
      <c r="W20" s="250">
        <v>14</v>
      </c>
      <c r="X20" s="101">
        <v>6.9021083633033831E-2</v>
      </c>
      <c r="Y20" s="101">
        <v>8.815479932817194E-2</v>
      </c>
    </row>
    <row r="21" spans="1:25" ht="28.35" customHeight="1">
      <c r="A21" s="76" t="s">
        <v>14</v>
      </c>
      <c r="C21" s="96" t="s">
        <v>562</v>
      </c>
      <c r="D21" s="122">
        <v>4.6610294117647042</v>
      </c>
      <c r="E21" s="251"/>
      <c r="F21" s="247">
        <v>2</v>
      </c>
      <c r="G21" s="247">
        <v>10</v>
      </c>
      <c r="H21" s="122">
        <v>4.4511096166778721</v>
      </c>
      <c r="I21" s="251"/>
      <c r="J21" s="247">
        <v>2</v>
      </c>
      <c r="K21" s="247">
        <v>9</v>
      </c>
      <c r="L21" s="122">
        <v>4.6453318491721198</v>
      </c>
      <c r="M21" s="251"/>
      <c r="N21" s="247">
        <v>2</v>
      </c>
      <c r="O21" s="247">
        <v>10</v>
      </c>
      <c r="P21" s="122">
        <v>4.4959677419354849</v>
      </c>
      <c r="Q21" s="251"/>
      <c r="R21" s="247">
        <v>2</v>
      </c>
      <c r="S21" s="247">
        <v>10</v>
      </c>
      <c r="T21" s="122">
        <v>4.4857382550335574</v>
      </c>
      <c r="U21" s="251"/>
      <c r="V21" s="247">
        <v>2</v>
      </c>
      <c r="W21" s="247">
        <v>10</v>
      </c>
      <c r="X21" s="97">
        <v>4.3634565135515002E-2</v>
      </c>
      <c r="Y21" s="97">
        <v>-3.4355692837532148E-2</v>
      </c>
    </row>
    <row r="22" spans="1:25" ht="28.35" customHeight="1">
      <c r="A22" s="76" t="s">
        <v>15</v>
      </c>
      <c r="C22" s="96" t="s">
        <v>563</v>
      </c>
      <c r="D22" s="122">
        <v>3.3386929460580914</v>
      </c>
      <c r="E22" s="251"/>
      <c r="F22" s="247">
        <v>1</v>
      </c>
      <c r="G22" s="247">
        <v>5</v>
      </c>
      <c r="H22" s="122">
        <v>3.2236265153469166</v>
      </c>
      <c r="I22" s="251"/>
      <c r="J22" s="247">
        <v>1</v>
      </c>
      <c r="K22" s="247">
        <v>4</v>
      </c>
      <c r="L22" s="122">
        <v>3.3299773470928766</v>
      </c>
      <c r="M22" s="251"/>
      <c r="N22" s="247">
        <v>1</v>
      </c>
      <c r="O22" s="247">
        <v>5</v>
      </c>
      <c r="P22" s="122">
        <v>3.3595041322314052</v>
      </c>
      <c r="Q22" s="251"/>
      <c r="R22" s="247">
        <v>1</v>
      </c>
      <c r="S22" s="247">
        <v>5</v>
      </c>
      <c r="T22" s="122">
        <v>3.3317010309278348</v>
      </c>
      <c r="U22" s="251"/>
      <c r="V22" s="247">
        <v>1</v>
      </c>
      <c r="W22" s="247">
        <v>5</v>
      </c>
      <c r="X22" s="97">
        <v>3.2991052542733712E-2</v>
      </c>
      <c r="Y22" s="97">
        <v>5.1762629450413655E-4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5.573735295433198</v>
      </c>
      <c r="E25" s="249"/>
      <c r="F25" s="249"/>
      <c r="G25" s="250">
        <v>11</v>
      </c>
      <c r="H25" s="126">
        <v>5.6419846311020301</v>
      </c>
      <c r="I25" s="249"/>
      <c r="J25" s="249"/>
      <c r="K25" s="250">
        <v>11</v>
      </c>
      <c r="L25" s="126">
        <v>5.63</v>
      </c>
      <c r="M25" s="249"/>
      <c r="N25" s="249"/>
      <c r="O25" s="250">
        <v>11</v>
      </c>
      <c r="P25" s="126">
        <v>5.7229729730281926</v>
      </c>
      <c r="Q25" s="249"/>
      <c r="R25" s="249"/>
      <c r="S25" s="250">
        <v>11</v>
      </c>
      <c r="T25" s="126">
        <v>5.6299869052815366</v>
      </c>
      <c r="U25" s="249"/>
      <c r="V25" s="249"/>
      <c r="W25" s="250">
        <v>11</v>
      </c>
      <c r="X25" s="101">
        <v>-2.1241871230849307E-3</v>
      </c>
      <c r="Y25" s="101">
        <v>-2.325882497933307E-6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5.4424158832710248</v>
      </c>
      <c r="E28" s="251"/>
      <c r="F28" s="247"/>
      <c r="G28" s="247"/>
      <c r="H28" s="126">
        <v>5.4401242213725416</v>
      </c>
      <c r="I28" s="251"/>
      <c r="J28" s="247"/>
      <c r="K28" s="247"/>
      <c r="L28" s="126">
        <v>5.5395004954759726</v>
      </c>
      <c r="M28" s="251"/>
      <c r="N28" s="247"/>
      <c r="O28" s="247"/>
      <c r="P28" s="126">
        <v>5.6084172006729052</v>
      </c>
      <c r="Q28" s="251"/>
      <c r="R28" s="247"/>
      <c r="S28" s="247"/>
      <c r="T28" s="126">
        <v>5.6175402273800454</v>
      </c>
      <c r="U28" s="251"/>
      <c r="V28" s="247"/>
      <c r="W28" s="247"/>
      <c r="X28" s="105">
        <v>1.8267280315587886E-2</v>
      </c>
      <c r="Y28" s="105">
        <v>1.4087864414455087E-2</v>
      </c>
    </row>
    <row r="29" spans="1:25" ht="28.35" customHeight="1">
      <c r="C29" s="96" t="s">
        <v>28</v>
      </c>
      <c r="D29" s="122">
        <v>3.6344402017251807</v>
      </c>
      <c r="E29" s="255"/>
      <c r="F29" s="255"/>
      <c r="G29" s="255"/>
      <c r="H29" s="122">
        <v>3.58265614276963</v>
      </c>
      <c r="I29" s="255"/>
      <c r="J29" s="255"/>
      <c r="K29" s="255"/>
      <c r="L29" s="122">
        <v>3.6253018855081347</v>
      </c>
      <c r="M29" s="255"/>
      <c r="N29" s="255"/>
      <c r="O29" s="255"/>
      <c r="P29" s="122">
        <v>3.9110778224333211</v>
      </c>
      <c r="Q29" s="255"/>
      <c r="R29" s="255"/>
      <c r="S29" s="255"/>
      <c r="T29" s="122">
        <v>3.6640801481883081</v>
      </c>
      <c r="U29" s="255"/>
      <c r="V29" s="255"/>
      <c r="W29" s="255"/>
      <c r="X29" s="106">
        <v>1.1903387051132697E-2</v>
      </c>
      <c r="Y29" s="106">
        <v>1.069656097749716E-2</v>
      </c>
    </row>
    <row r="30" spans="1:25" ht="28.35" customHeight="1">
      <c r="C30" s="96" t="s">
        <v>29</v>
      </c>
      <c r="D30" s="122">
        <v>3.6344402017251807</v>
      </c>
      <c r="E30" s="255"/>
      <c r="F30" s="255"/>
      <c r="G30" s="255"/>
      <c r="H30" s="122">
        <v>3.58265614276963</v>
      </c>
      <c r="I30" s="255"/>
      <c r="J30" s="255"/>
      <c r="K30" s="255"/>
      <c r="L30" s="122">
        <v>3.6253018855081347</v>
      </c>
      <c r="M30" s="255"/>
      <c r="N30" s="255"/>
      <c r="O30" s="255"/>
      <c r="P30" s="122">
        <v>3.9110778224333211</v>
      </c>
      <c r="Q30" s="255"/>
      <c r="R30" s="255"/>
      <c r="S30" s="255"/>
      <c r="T30" s="122">
        <v>3.6640801481883081</v>
      </c>
      <c r="U30" s="255"/>
      <c r="V30" s="255"/>
      <c r="W30" s="255"/>
      <c r="X30" s="106">
        <v>1.1903387051132697E-2</v>
      </c>
      <c r="Y30" s="106">
        <v>1.069656097749716E-2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 outlineLevel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 outlineLevel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 outlineLevel="1">
      <c r="A34" s="76" t="s">
        <v>42</v>
      </c>
      <c r="C34" s="96" t="s">
        <v>31</v>
      </c>
      <c r="D34" s="126">
        <v>4.2999999999999989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 outlineLevel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 outlineLevel="1">
      <c r="A36" s="76" t="s">
        <v>44</v>
      </c>
      <c r="C36" s="96" t="s">
        <v>33</v>
      </c>
      <c r="D36" s="126">
        <v>5.1000000000000005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 outlineLevel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/>
      <c r="I37" s="126"/>
      <c r="J37" s="126"/>
      <c r="K37" s="127"/>
      <c r="L37" s="126"/>
      <c r="M37" s="126"/>
      <c r="N37" s="126"/>
      <c r="O37" s="127"/>
      <c r="P37" s="126"/>
      <c r="Q37" s="126"/>
      <c r="R37" s="126"/>
      <c r="S37" s="127"/>
      <c r="T37" s="126"/>
      <c r="U37" s="126"/>
      <c r="V37" s="126"/>
      <c r="W37" s="127"/>
      <c r="X37" s="106"/>
      <c r="Y37" s="105" t="s">
        <v>565</v>
      </c>
    </row>
    <row r="38" spans="1:25" ht="20.100000000000001" hidden="1" customHeight="1" outlineLevel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  <row r="43" spans="1:25">
      <c r="C43" s="171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19" priority="1" operator="notEqual">
      <formula>""" """</formula>
    </cfRule>
    <cfRule type="cellIs" dxfId="118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Y42"/>
  <sheetViews>
    <sheetView view="pageBreakPreview" topLeftCell="B22" zoomScale="85" zoomScaleNormal="100" zoomScaleSheetLayoutView="85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09" bestFit="1" customWidth="1"/>
    <col min="5" max="7" width="7.7109375" style="86" customWidth="1"/>
    <col min="8" max="8" width="13.140625" style="109" bestFit="1" customWidth="1"/>
    <col min="9" max="11" width="7.7109375" style="86" customWidth="1"/>
    <col min="12" max="12" width="13.140625" style="109" bestFit="1" customWidth="1"/>
    <col min="13" max="15" width="7.7109375" style="86" customWidth="1"/>
    <col min="16" max="16" width="13.140625" style="109" bestFit="1" customWidth="1"/>
    <col min="17" max="19" width="7.7109375" style="86" customWidth="1"/>
    <col min="20" max="20" width="13.140625" style="109" bestFit="1" customWidth="1"/>
    <col min="21" max="23" width="7.7109375" style="85" customWidth="1"/>
    <col min="24" max="24" width="11.42578125" style="82" customWidth="1"/>
    <col min="25" max="25" width="11.85546875" style="82" customWidth="1"/>
    <col min="26" max="16384" width="9.140625" style="76"/>
  </cols>
  <sheetData>
    <row r="1" spans="1:25" ht="15.75">
      <c r="B1" s="77" t="s">
        <v>17</v>
      </c>
      <c r="C1" s="77"/>
      <c r="D1" s="107"/>
      <c r="E1" s="78"/>
      <c r="F1" s="78"/>
      <c r="G1" s="78"/>
      <c r="H1" s="107"/>
      <c r="I1" s="78"/>
      <c r="J1" s="78"/>
      <c r="K1" s="78"/>
      <c r="L1" s="107"/>
      <c r="M1" s="78"/>
      <c r="N1" s="78"/>
      <c r="O1" s="78"/>
      <c r="P1" s="107"/>
      <c r="Q1" s="78"/>
      <c r="R1" s="78"/>
      <c r="S1" s="78"/>
      <c r="T1" s="107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08"/>
      <c r="E2" s="81"/>
      <c r="F2" s="81"/>
      <c r="G2" s="81"/>
      <c r="H2" s="108"/>
      <c r="I2" s="81"/>
      <c r="J2" s="81"/>
      <c r="K2" s="81"/>
      <c r="L2" s="108"/>
      <c r="M2" s="81"/>
      <c r="N2" s="81"/>
      <c r="O2" s="81"/>
      <c r="P2" s="108"/>
      <c r="Q2" s="81"/>
      <c r="R2" s="81"/>
      <c r="S2" s="81"/>
      <c r="T2" s="108"/>
      <c r="U2" s="80"/>
      <c r="V2" s="80"/>
      <c r="W2" s="76"/>
      <c r="Y2" s="83" t="s">
        <v>566</v>
      </c>
    </row>
    <row r="3" spans="1:25" ht="15.75">
      <c r="A3" s="84" t="s">
        <v>104</v>
      </c>
    </row>
    <row r="4" spans="1:25" ht="15.75">
      <c r="A4" s="87" t="s">
        <v>98</v>
      </c>
      <c r="B4" s="349" t="s">
        <v>566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165" t="s">
        <v>272</v>
      </c>
      <c r="D5" s="356"/>
      <c r="E5" s="346" t="s">
        <v>36</v>
      </c>
      <c r="F5" s="346"/>
      <c r="G5" s="346"/>
      <c r="H5" s="356"/>
      <c r="I5" s="346" t="s">
        <v>36</v>
      </c>
      <c r="J5" s="346"/>
      <c r="K5" s="346"/>
      <c r="L5" s="356"/>
      <c r="M5" s="346" t="s">
        <v>36</v>
      </c>
      <c r="N5" s="346"/>
      <c r="O5" s="346"/>
      <c r="P5" s="356"/>
      <c r="Q5" s="346" t="s">
        <v>36</v>
      </c>
      <c r="R5" s="346"/>
      <c r="S5" s="346"/>
      <c r="T5" s="356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6"/>
      <c r="E6" s="8" t="s">
        <v>37</v>
      </c>
      <c r="F6" s="8" t="s">
        <v>38</v>
      </c>
      <c r="G6" s="8" t="s">
        <v>39</v>
      </c>
      <c r="H6" s="356"/>
      <c r="I6" s="8" t="s">
        <v>37</v>
      </c>
      <c r="J6" s="8" t="s">
        <v>38</v>
      </c>
      <c r="K6" s="8" t="s">
        <v>39</v>
      </c>
      <c r="L6" s="356"/>
      <c r="M6" s="8" t="s">
        <v>37</v>
      </c>
      <c r="N6" s="8" t="s">
        <v>38</v>
      </c>
      <c r="O6" s="8" t="s">
        <v>39</v>
      </c>
      <c r="P6" s="356"/>
      <c r="Q6" s="8" t="s">
        <v>37</v>
      </c>
      <c r="R6" s="8" t="s">
        <v>38</v>
      </c>
      <c r="S6" s="8" t="s">
        <v>39</v>
      </c>
      <c r="T6" s="356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10"/>
      <c r="E7" s="93"/>
      <c r="F7" s="93"/>
      <c r="G7" s="93"/>
      <c r="H7" s="110"/>
      <c r="I7" s="93"/>
      <c r="J7" s="93"/>
      <c r="K7" s="93"/>
      <c r="L7" s="110"/>
      <c r="M7" s="93"/>
      <c r="N7" s="93"/>
      <c r="O7" s="93"/>
      <c r="P7" s="110"/>
      <c r="Q7" s="93"/>
      <c r="R7" s="93"/>
      <c r="S7" s="93"/>
      <c r="T7" s="110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37">
        <v>12458.884321185085</v>
      </c>
      <c r="E8" s="247">
        <v>7</v>
      </c>
      <c r="F8" s="247">
        <v>9</v>
      </c>
      <c r="G8" s="247">
        <v>11</v>
      </c>
      <c r="H8" s="137">
        <v>12888.101110171809</v>
      </c>
      <c r="I8" s="247">
        <v>8</v>
      </c>
      <c r="J8" s="247">
        <v>10</v>
      </c>
      <c r="K8" s="247">
        <v>12</v>
      </c>
      <c r="L8" s="137">
        <v>13463.753435410486</v>
      </c>
      <c r="M8" s="247">
        <v>8</v>
      </c>
      <c r="N8" s="247">
        <v>10</v>
      </c>
      <c r="O8" s="247">
        <v>13</v>
      </c>
      <c r="P8" s="137">
        <v>13753.731244933069</v>
      </c>
      <c r="Q8" s="247">
        <v>7</v>
      </c>
      <c r="R8" s="247">
        <v>9</v>
      </c>
      <c r="S8" s="247">
        <v>12</v>
      </c>
      <c r="T8" s="137">
        <v>14258.633319741755</v>
      </c>
      <c r="U8" s="247">
        <v>8</v>
      </c>
      <c r="V8" s="247">
        <v>10</v>
      </c>
      <c r="W8" s="247">
        <v>13</v>
      </c>
      <c r="X8" s="97">
        <v>4.4665410390390958E-2</v>
      </c>
      <c r="Y8" s="97">
        <v>5.9038505729070101E-2</v>
      </c>
    </row>
    <row r="9" spans="1:25" ht="28.35" customHeight="1">
      <c r="A9" s="76" t="s">
        <v>7</v>
      </c>
      <c r="B9" s="343"/>
      <c r="C9" s="96" t="s">
        <v>552</v>
      </c>
      <c r="D9" s="137">
        <v>10582.826869145876</v>
      </c>
      <c r="E9" s="247">
        <v>5</v>
      </c>
      <c r="F9" s="247">
        <v>7</v>
      </c>
      <c r="G9" s="247">
        <v>9</v>
      </c>
      <c r="H9" s="137">
        <v>9513.9784544389331</v>
      </c>
      <c r="I9" s="247">
        <v>5</v>
      </c>
      <c r="J9" s="247">
        <v>7</v>
      </c>
      <c r="K9" s="247">
        <v>9</v>
      </c>
      <c r="L9" s="137">
        <v>10869.044227430633</v>
      </c>
      <c r="M9" s="247">
        <v>6</v>
      </c>
      <c r="N9" s="247">
        <v>8</v>
      </c>
      <c r="O9" s="247">
        <v>10</v>
      </c>
      <c r="P9" s="137">
        <v>9392.5037398837867</v>
      </c>
      <c r="Q9" s="247">
        <v>5</v>
      </c>
      <c r="R9" s="247">
        <v>6</v>
      </c>
      <c r="S9" s="247">
        <v>7</v>
      </c>
      <c r="T9" s="137">
        <v>9315.4024943923923</v>
      </c>
      <c r="U9" s="247">
        <v>5</v>
      </c>
      <c r="V9" s="247">
        <v>6</v>
      </c>
      <c r="W9" s="247">
        <v>7</v>
      </c>
      <c r="X9" s="97">
        <v>0.14242893017688796</v>
      </c>
      <c r="Y9" s="97">
        <v>-0.14294189079820419</v>
      </c>
    </row>
    <row r="10" spans="1:25" ht="28.35" customHeight="1">
      <c r="A10" s="76" t="s">
        <v>8</v>
      </c>
      <c r="B10" s="343"/>
      <c r="C10" s="96" t="s">
        <v>553</v>
      </c>
      <c r="D10" s="137">
        <v>6393.98881547773</v>
      </c>
      <c r="E10" s="247">
        <v>2</v>
      </c>
      <c r="F10" s="247">
        <v>2</v>
      </c>
      <c r="G10" s="247">
        <v>2</v>
      </c>
      <c r="H10" s="137">
        <v>6979.8169719518555</v>
      </c>
      <c r="I10" s="247">
        <v>3</v>
      </c>
      <c r="J10" s="247">
        <v>3</v>
      </c>
      <c r="K10" s="247">
        <v>3</v>
      </c>
      <c r="L10" s="137">
        <v>6612.366377461477</v>
      </c>
      <c r="M10" s="247">
        <v>2</v>
      </c>
      <c r="N10" s="247">
        <v>2</v>
      </c>
      <c r="O10" s="247">
        <v>2</v>
      </c>
      <c r="P10" s="137">
        <v>6962.4406102410285</v>
      </c>
      <c r="Q10" s="247">
        <v>2</v>
      </c>
      <c r="R10" s="247">
        <v>2</v>
      </c>
      <c r="S10" s="247">
        <v>2</v>
      </c>
      <c r="T10" s="137">
        <v>7339.0824908279037</v>
      </c>
      <c r="U10" s="247">
        <v>3</v>
      </c>
      <c r="V10" s="247">
        <v>3</v>
      </c>
      <c r="W10" s="247">
        <v>3</v>
      </c>
      <c r="X10" s="97">
        <v>-5.264473208494802E-2</v>
      </c>
      <c r="Y10" s="97">
        <v>0.10990257827265415</v>
      </c>
    </row>
    <row r="11" spans="1:25" ht="28.35" customHeight="1">
      <c r="A11" s="76" t="s">
        <v>9</v>
      </c>
      <c r="B11" s="343"/>
      <c r="C11" s="96" t="s">
        <v>554</v>
      </c>
      <c r="D11" s="137">
        <v>7521.991628768903</v>
      </c>
      <c r="E11" s="247">
        <v>3</v>
      </c>
      <c r="F11" s="247">
        <v>3</v>
      </c>
      <c r="G11" s="247">
        <v>3</v>
      </c>
      <c r="H11" s="137">
        <v>7897.4107266603869</v>
      </c>
      <c r="I11" s="247">
        <v>4</v>
      </c>
      <c r="J11" s="247">
        <v>5</v>
      </c>
      <c r="K11" s="247">
        <v>5</v>
      </c>
      <c r="L11" s="137">
        <v>7075.0230851098086</v>
      </c>
      <c r="M11" s="247">
        <v>3</v>
      </c>
      <c r="N11" s="247">
        <v>4</v>
      </c>
      <c r="O11" s="247">
        <v>4</v>
      </c>
      <c r="P11" s="137">
        <v>7022.4043314911196</v>
      </c>
      <c r="Q11" s="247">
        <v>3</v>
      </c>
      <c r="R11" s="247">
        <v>3</v>
      </c>
      <c r="S11" s="247">
        <v>3</v>
      </c>
      <c r="T11" s="137">
        <v>6059.3298182369863</v>
      </c>
      <c r="U11" s="247">
        <v>2</v>
      </c>
      <c r="V11" s="247">
        <v>2</v>
      </c>
      <c r="W11" s="247">
        <v>2</v>
      </c>
      <c r="X11" s="97">
        <v>-0.10413383196271275</v>
      </c>
      <c r="Y11" s="97">
        <v>-0.14356041735191849</v>
      </c>
    </row>
    <row r="12" spans="1:25" ht="28.35" customHeight="1">
      <c r="A12" s="76" t="s">
        <v>10</v>
      </c>
      <c r="B12" s="343"/>
      <c r="C12" s="96" t="s">
        <v>555</v>
      </c>
      <c r="D12" s="137">
        <v>8988.0789182600856</v>
      </c>
      <c r="E12" s="247">
        <v>4</v>
      </c>
      <c r="F12" s="247">
        <v>4</v>
      </c>
      <c r="G12" s="247">
        <v>4</v>
      </c>
      <c r="H12" s="137">
        <v>6681.1582278042142</v>
      </c>
      <c r="I12" s="247">
        <v>2</v>
      </c>
      <c r="J12" s="247">
        <v>2</v>
      </c>
      <c r="K12" s="247">
        <v>2</v>
      </c>
      <c r="L12" s="137">
        <v>9471.4901487844727</v>
      </c>
      <c r="M12" s="247">
        <v>4</v>
      </c>
      <c r="N12" s="247">
        <v>5</v>
      </c>
      <c r="O12" s="247">
        <v>7</v>
      </c>
      <c r="P12" s="137">
        <v>8196.0700419424647</v>
      </c>
      <c r="Q12" s="247">
        <v>4</v>
      </c>
      <c r="R12" s="247">
        <v>5</v>
      </c>
      <c r="S12" s="247">
        <v>6</v>
      </c>
      <c r="T12" s="137">
        <v>8073.2108248537061</v>
      </c>
      <c r="U12" s="247">
        <v>4</v>
      </c>
      <c r="V12" s="247">
        <v>5</v>
      </c>
      <c r="W12" s="247">
        <v>6</v>
      </c>
      <c r="X12" s="97">
        <v>0.41764194557884471</v>
      </c>
      <c r="Y12" s="97">
        <v>-0.14763034136821807</v>
      </c>
    </row>
    <row r="13" spans="1:25" ht="28.35" customHeight="1">
      <c r="A13" s="76" t="s">
        <v>11</v>
      </c>
      <c r="B13" s="343"/>
      <c r="C13" s="96" t="s">
        <v>556</v>
      </c>
      <c r="D13" s="137">
        <v>12670.876473266422</v>
      </c>
      <c r="E13" s="247">
        <v>8</v>
      </c>
      <c r="F13" s="247">
        <v>10</v>
      </c>
      <c r="G13" s="247">
        <v>12</v>
      </c>
      <c r="H13" s="137">
        <v>12044.490039469927</v>
      </c>
      <c r="I13" s="247">
        <v>7</v>
      </c>
      <c r="J13" s="247">
        <v>9</v>
      </c>
      <c r="K13" s="247">
        <v>11</v>
      </c>
      <c r="L13" s="137">
        <v>12515.242901285221</v>
      </c>
      <c r="M13" s="247">
        <v>7</v>
      </c>
      <c r="N13" s="247">
        <v>9</v>
      </c>
      <c r="O13" s="247">
        <v>12</v>
      </c>
      <c r="P13" s="137">
        <v>13760.78992631913</v>
      </c>
      <c r="Q13" s="247">
        <v>8</v>
      </c>
      <c r="R13" s="247">
        <v>10</v>
      </c>
      <c r="S13" s="247">
        <v>13</v>
      </c>
      <c r="T13" s="137">
        <v>13651.994229857946</v>
      </c>
      <c r="U13" s="247">
        <v>7</v>
      </c>
      <c r="V13" s="247">
        <v>9</v>
      </c>
      <c r="W13" s="247">
        <v>11</v>
      </c>
      <c r="X13" s="97">
        <v>3.9084499241780479E-2</v>
      </c>
      <c r="Y13" s="97">
        <v>9.0829346065347982E-2</v>
      </c>
    </row>
    <row r="14" spans="1:25" ht="28.35" customHeight="1">
      <c r="A14" s="76" t="s">
        <v>13</v>
      </c>
      <c r="B14" s="343"/>
      <c r="C14" s="96" t="s">
        <v>557</v>
      </c>
      <c r="D14" s="137">
        <v>12028.285694130229</v>
      </c>
      <c r="E14" s="247">
        <v>6</v>
      </c>
      <c r="F14" s="247">
        <v>8</v>
      </c>
      <c r="G14" s="247">
        <v>10</v>
      </c>
      <c r="H14" s="137">
        <v>11034.034044007769</v>
      </c>
      <c r="I14" s="247">
        <v>6</v>
      </c>
      <c r="J14" s="247">
        <v>8</v>
      </c>
      <c r="K14" s="247">
        <v>10</v>
      </c>
      <c r="L14" s="137">
        <v>10275.444585252539</v>
      </c>
      <c r="M14" s="247">
        <v>5</v>
      </c>
      <c r="N14" s="247">
        <v>6</v>
      </c>
      <c r="O14" s="247">
        <v>8</v>
      </c>
      <c r="P14" s="137">
        <v>10079.874248994684</v>
      </c>
      <c r="Q14" s="247">
        <v>6</v>
      </c>
      <c r="R14" s="247">
        <v>7</v>
      </c>
      <c r="S14" s="247">
        <v>9</v>
      </c>
      <c r="T14" s="137">
        <v>10156.889652478996</v>
      </c>
      <c r="U14" s="247">
        <v>6</v>
      </c>
      <c r="V14" s="247">
        <v>7</v>
      </c>
      <c r="W14" s="247">
        <v>9</v>
      </c>
      <c r="X14" s="97">
        <v>-6.8749965400659252E-2</v>
      </c>
      <c r="Y14" s="97">
        <v>-1.1537693750370059E-2</v>
      </c>
    </row>
    <row r="15" spans="1:25" ht="28.35" customHeight="1" thickBot="1">
      <c r="A15" s="76" t="s">
        <v>16</v>
      </c>
      <c r="B15" s="344"/>
      <c r="C15" s="98" t="s">
        <v>558</v>
      </c>
      <c r="D15" s="138">
        <v>5320.950274473882</v>
      </c>
      <c r="E15" s="248">
        <v>1</v>
      </c>
      <c r="F15" s="248">
        <v>1</v>
      </c>
      <c r="G15" s="248">
        <v>1</v>
      </c>
      <c r="H15" s="138">
        <v>6060.8478187760729</v>
      </c>
      <c r="I15" s="248">
        <v>1</v>
      </c>
      <c r="J15" s="248">
        <v>1</v>
      </c>
      <c r="K15" s="248">
        <v>1</v>
      </c>
      <c r="L15" s="138">
        <v>6423.6123385469282</v>
      </c>
      <c r="M15" s="248">
        <v>1</v>
      </c>
      <c r="N15" s="248">
        <v>1</v>
      </c>
      <c r="O15" s="248">
        <v>1</v>
      </c>
      <c r="P15" s="138">
        <v>4144.56258969184</v>
      </c>
      <c r="Q15" s="248">
        <v>1</v>
      </c>
      <c r="R15" s="248">
        <v>1</v>
      </c>
      <c r="S15" s="248">
        <v>1</v>
      </c>
      <c r="T15" s="138">
        <v>5817.6911350725668</v>
      </c>
      <c r="U15" s="248">
        <v>1</v>
      </c>
      <c r="V15" s="248">
        <v>1</v>
      </c>
      <c r="W15" s="248">
        <v>1</v>
      </c>
      <c r="X15" s="99">
        <v>5.9853758189908124E-2</v>
      </c>
      <c r="Y15" s="99">
        <v>-9.4327174732873997E-2</v>
      </c>
    </row>
    <row r="16" spans="1:25" ht="28.35" customHeight="1" thickTop="1">
      <c r="A16" s="76" t="s">
        <v>3</v>
      </c>
      <c r="C16" s="100" t="s">
        <v>559</v>
      </c>
      <c r="D16" s="139">
        <v>9754.9377192364591</v>
      </c>
      <c r="E16" s="249"/>
      <c r="F16" s="250">
        <v>6</v>
      </c>
      <c r="G16" s="250">
        <v>7</v>
      </c>
      <c r="H16" s="139">
        <v>9372.4482029990158</v>
      </c>
      <c r="I16" s="249"/>
      <c r="J16" s="250">
        <v>6</v>
      </c>
      <c r="K16" s="250">
        <v>8</v>
      </c>
      <c r="L16" s="139">
        <v>10795.046217145544</v>
      </c>
      <c r="M16" s="249"/>
      <c r="N16" s="250">
        <v>7</v>
      </c>
      <c r="O16" s="250">
        <v>9</v>
      </c>
      <c r="P16" s="139">
        <v>10170.712120226746</v>
      </c>
      <c r="Q16" s="249"/>
      <c r="R16" s="250">
        <v>8</v>
      </c>
      <c r="S16" s="250">
        <v>10</v>
      </c>
      <c r="T16" s="139">
        <v>10515.464894351857</v>
      </c>
      <c r="U16" s="249"/>
      <c r="V16" s="250">
        <v>8</v>
      </c>
      <c r="W16" s="250">
        <v>10</v>
      </c>
      <c r="X16" s="101">
        <v>0.15178510281778057</v>
      </c>
      <c r="Y16" s="101">
        <v>-2.5899038982309719E-2</v>
      </c>
    </row>
    <row r="17" spans="1:25" ht="28.35" customHeight="1">
      <c r="A17" s="76" t="s">
        <v>12</v>
      </c>
      <c r="C17" s="96" t="s">
        <v>560</v>
      </c>
      <c r="D17" s="137">
        <v>9025.0164801853407</v>
      </c>
      <c r="E17" s="251"/>
      <c r="F17" s="247">
        <v>5</v>
      </c>
      <c r="G17" s="247">
        <v>5</v>
      </c>
      <c r="H17" s="137">
        <v>7684.2598742925766</v>
      </c>
      <c r="I17" s="251"/>
      <c r="J17" s="247">
        <v>4</v>
      </c>
      <c r="K17" s="247">
        <v>4</v>
      </c>
      <c r="L17" s="137">
        <v>6978.1376919735239</v>
      </c>
      <c r="M17" s="251"/>
      <c r="N17" s="247">
        <v>3</v>
      </c>
      <c r="O17" s="247">
        <v>3</v>
      </c>
      <c r="P17" s="137">
        <v>7670.9785913287542</v>
      </c>
      <c r="Q17" s="251"/>
      <c r="R17" s="247">
        <v>4</v>
      </c>
      <c r="S17" s="247">
        <v>4</v>
      </c>
      <c r="T17" s="137">
        <v>7854.1016942495326</v>
      </c>
      <c r="U17" s="251"/>
      <c r="V17" s="247">
        <v>4</v>
      </c>
      <c r="W17" s="247">
        <v>5</v>
      </c>
      <c r="X17" s="97">
        <v>-9.1892022637256154E-2</v>
      </c>
      <c r="Y17" s="97">
        <v>0.12552976753146772</v>
      </c>
    </row>
    <row r="18" spans="1:25" ht="28.35" customHeight="1">
      <c r="D18" s="140"/>
      <c r="E18" s="252"/>
      <c r="F18" s="252"/>
      <c r="G18" s="252"/>
      <c r="H18" s="140"/>
      <c r="I18" s="252"/>
      <c r="J18" s="252"/>
      <c r="K18" s="252"/>
      <c r="L18" s="140"/>
      <c r="M18" s="252"/>
      <c r="N18" s="252"/>
      <c r="O18" s="252"/>
      <c r="P18" s="140"/>
      <c r="Q18" s="252"/>
      <c r="R18" s="252"/>
      <c r="S18" s="252"/>
      <c r="T18" s="140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41"/>
      <c r="E19" s="236"/>
      <c r="F19" s="236"/>
      <c r="G19" s="236"/>
      <c r="H19" s="141"/>
      <c r="I19" s="236"/>
      <c r="J19" s="236"/>
      <c r="K19" s="236"/>
      <c r="L19" s="141"/>
      <c r="M19" s="236"/>
      <c r="N19" s="236"/>
      <c r="O19" s="236"/>
      <c r="P19" s="141"/>
      <c r="Q19" s="236"/>
      <c r="R19" s="236"/>
      <c r="S19" s="236"/>
      <c r="T19" s="141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39">
        <v>10563.274660869471</v>
      </c>
      <c r="E20" s="249"/>
      <c r="F20" s="250">
        <v>2</v>
      </c>
      <c r="G20" s="250">
        <v>8</v>
      </c>
      <c r="H20" s="139">
        <v>9132.2198590649168</v>
      </c>
      <c r="I20" s="249"/>
      <c r="J20" s="250">
        <v>2</v>
      </c>
      <c r="K20" s="250">
        <v>7</v>
      </c>
      <c r="L20" s="139">
        <v>8784.440807860221</v>
      </c>
      <c r="M20" s="249"/>
      <c r="N20" s="250">
        <v>1</v>
      </c>
      <c r="O20" s="250">
        <v>5</v>
      </c>
      <c r="P20" s="139">
        <v>10062.656764367432</v>
      </c>
      <c r="Q20" s="249"/>
      <c r="R20" s="250">
        <v>2</v>
      </c>
      <c r="S20" s="250">
        <v>8</v>
      </c>
      <c r="T20" s="139">
        <v>9734.1202228800739</v>
      </c>
      <c r="U20" s="249"/>
      <c r="V20" s="250">
        <v>2</v>
      </c>
      <c r="W20" s="250">
        <v>8</v>
      </c>
      <c r="X20" s="101">
        <v>-3.8082641085286584E-2</v>
      </c>
      <c r="Y20" s="101">
        <v>0.10810926225037454</v>
      </c>
    </row>
    <row r="21" spans="1:25" ht="28.35" customHeight="1">
      <c r="A21" s="76" t="s">
        <v>14</v>
      </c>
      <c r="C21" s="96" t="s">
        <v>562</v>
      </c>
      <c r="D21" s="137">
        <v>13578.360246343973</v>
      </c>
      <c r="E21" s="251"/>
      <c r="F21" s="247">
        <v>3</v>
      </c>
      <c r="G21" s="247">
        <v>13</v>
      </c>
      <c r="H21" s="137">
        <v>13119.073091260352</v>
      </c>
      <c r="I21" s="251"/>
      <c r="J21" s="247">
        <v>3</v>
      </c>
      <c r="K21" s="247">
        <v>13</v>
      </c>
      <c r="L21" s="137">
        <v>12378.442188531359</v>
      </c>
      <c r="M21" s="251"/>
      <c r="N21" s="247">
        <v>3</v>
      </c>
      <c r="O21" s="247">
        <v>11</v>
      </c>
      <c r="P21" s="137">
        <v>12995.454236170621</v>
      </c>
      <c r="Q21" s="251"/>
      <c r="R21" s="247">
        <v>3</v>
      </c>
      <c r="S21" s="247">
        <v>11</v>
      </c>
      <c r="T21" s="137">
        <v>13819.524908844303</v>
      </c>
      <c r="U21" s="251"/>
      <c r="V21" s="247">
        <v>3</v>
      </c>
      <c r="W21" s="247">
        <v>12</v>
      </c>
      <c r="X21" s="97">
        <v>-5.6454514551213641E-2</v>
      </c>
      <c r="Y21" s="97">
        <v>0.11641874626583548</v>
      </c>
    </row>
    <row r="22" spans="1:25" ht="28.35" customHeight="1">
      <c r="A22" s="76" t="s">
        <v>15</v>
      </c>
      <c r="C22" s="96" t="s">
        <v>563</v>
      </c>
      <c r="D22" s="137">
        <v>9108.840402218153</v>
      </c>
      <c r="E22" s="251"/>
      <c r="F22" s="247">
        <v>1</v>
      </c>
      <c r="G22" s="247">
        <v>6</v>
      </c>
      <c r="H22" s="137">
        <v>8785.2197320673513</v>
      </c>
      <c r="I22" s="251"/>
      <c r="J22" s="247">
        <v>1</v>
      </c>
      <c r="K22" s="247">
        <v>6</v>
      </c>
      <c r="L22" s="137">
        <v>9250.7393873417677</v>
      </c>
      <c r="M22" s="251"/>
      <c r="N22" s="247">
        <v>2</v>
      </c>
      <c r="O22" s="247">
        <v>6</v>
      </c>
      <c r="P22" s="137">
        <v>7784.1496794322529</v>
      </c>
      <c r="Q22" s="251"/>
      <c r="R22" s="247">
        <v>1</v>
      </c>
      <c r="S22" s="247">
        <v>5</v>
      </c>
      <c r="T22" s="137">
        <v>7524.3111274695329</v>
      </c>
      <c r="U22" s="251"/>
      <c r="V22" s="247">
        <v>1</v>
      </c>
      <c r="W22" s="247">
        <v>4</v>
      </c>
      <c r="X22" s="97">
        <v>5.2988959806571589E-2</v>
      </c>
      <c r="Y22" s="97">
        <v>-0.18662597524199953</v>
      </c>
    </row>
    <row r="23" spans="1:25" ht="28.35" customHeight="1">
      <c r="D23" s="140"/>
      <c r="E23" s="253"/>
      <c r="F23" s="253"/>
      <c r="G23" s="253"/>
      <c r="H23" s="142"/>
      <c r="I23" s="253"/>
      <c r="J23" s="253"/>
      <c r="K23" s="253"/>
      <c r="L23" s="142"/>
      <c r="M23" s="253"/>
      <c r="N23" s="253"/>
      <c r="O23" s="253"/>
      <c r="P23" s="142"/>
      <c r="Q23" s="253"/>
      <c r="R23" s="253"/>
      <c r="S23" s="253"/>
      <c r="T23" s="142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41"/>
      <c r="E24" s="236"/>
      <c r="F24" s="236"/>
      <c r="G24" s="236"/>
      <c r="H24" s="141"/>
      <c r="I24" s="236"/>
      <c r="J24" s="236"/>
      <c r="K24" s="236"/>
      <c r="L24" s="141"/>
      <c r="M24" s="236"/>
      <c r="N24" s="236"/>
      <c r="O24" s="236"/>
      <c r="P24" s="141"/>
      <c r="Q24" s="236"/>
      <c r="R24" s="236"/>
      <c r="S24" s="236"/>
      <c r="T24" s="141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39">
        <v>17640.513904809613</v>
      </c>
      <c r="E25" s="249"/>
      <c r="F25" s="249"/>
      <c r="G25" s="250">
        <v>14</v>
      </c>
      <c r="H25" s="139">
        <v>17270.116170662826</v>
      </c>
      <c r="I25" s="249"/>
      <c r="J25" s="249"/>
      <c r="K25" s="250">
        <v>14</v>
      </c>
      <c r="L25" s="139">
        <v>16971.294744185332</v>
      </c>
      <c r="M25" s="249"/>
      <c r="N25" s="249"/>
      <c r="O25" s="250">
        <v>14</v>
      </c>
      <c r="P25" s="139">
        <v>17692.679846465748</v>
      </c>
      <c r="Q25" s="249"/>
      <c r="R25" s="249"/>
      <c r="S25" s="250">
        <v>14</v>
      </c>
      <c r="T25" s="139">
        <v>17159.104960989142</v>
      </c>
      <c r="U25" s="249"/>
      <c r="V25" s="249"/>
      <c r="W25" s="250">
        <v>14</v>
      </c>
      <c r="X25" s="101">
        <v>-1.7302803497356245E-2</v>
      </c>
      <c r="Y25" s="101">
        <v>1.1066345828927293E-2</v>
      </c>
    </row>
    <row r="26" spans="1:25" ht="28.35" customHeight="1">
      <c r="D26" s="140"/>
      <c r="E26" s="254"/>
      <c r="F26" s="254"/>
      <c r="G26" s="254"/>
      <c r="H26" s="140"/>
      <c r="I26" s="254"/>
      <c r="J26" s="254"/>
      <c r="K26" s="254"/>
      <c r="L26" s="140"/>
      <c r="M26" s="254"/>
      <c r="N26" s="254"/>
      <c r="O26" s="254"/>
      <c r="P26" s="140"/>
      <c r="Q26" s="254"/>
      <c r="R26" s="254"/>
      <c r="S26" s="254"/>
      <c r="T26" s="140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41"/>
      <c r="E27" s="236"/>
      <c r="F27" s="236"/>
      <c r="G27" s="236"/>
      <c r="H27" s="141"/>
      <c r="I27" s="236"/>
      <c r="J27" s="236"/>
      <c r="K27" s="236"/>
      <c r="L27" s="141"/>
      <c r="M27" s="236"/>
      <c r="N27" s="236"/>
      <c r="O27" s="236"/>
      <c r="P27" s="141"/>
      <c r="Q27" s="236"/>
      <c r="R27" s="236"/>
      <c r="S27" s="236"/>
      <c r="T27" s="141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39">
        <v>13621.406140886964</v>
      </c>
      <c r="E28" s="256"/>
      <c r="F28" s="256"/>
      <c r="G28" s="256"/>
      <c r="H28" s="139">
        <v>13055.107894097137</v>
      </c>
      <c r="I28" s="256"/>
      <c r="J28" s="256"/>
      <c r="K28" s="256"/>
      <c r="L28" s="139">
        <v>13004.91479078717</v>
      </c>
      <c r="M28" s="256"/>
      <c r="N28" s="256"/>
      <c r="O28" s="256"/>
      <c r="P28" s="139">
        <v>13285.358109344286</v>
      </c>
      <c r="Q28" s="256"/>
      <c r="R28" s="256"/>
      <c r="S28" s="256"/>
      <c r="T28" s="139">
        <v>13315.566290140214</v>
      </c>
      <c r="U28" s="256"/>
      <c r="V28" s="256"/>
      <c r="W28" s="256"/>
      <c r="X28" s="105">
        <v>-3.8447099569863807E-3</v>
      </c>
      <c r="Y28" s="105">
        <v>2.3887238351850915E-2</v>
      </c>
    </row>
    <row r="29" spans="1:25" ht="28.35" customHeight="1">
      <c r="C29" s="96" t="s">
        <v>28</v>
      </c>
      <c r="D29" s="137">
        <v>10159.106190052964</v>
      </c>
      <c r="E29" s="255"/>
      <c r="F29" s="255"/>
      <c r="G29" s="255"/>
      <c r="H29" s="137">
        <v>9252.3340310319654</v>
      </c>
      <c r="I29" s="255"/>
      <c r="J29" s="255"/>
      <c r="K29" s="255"/>
      <c r="L29" s="137">
        <v>9873.4673670185057</v>
      </c>
      <c r="M29" s="255"/>
      <c r="N29" s="255"/>
      <c r="O29" s="255"/>
      <c r="P29" s="137">
        <v>9727.5802521256082</v>
      </c>
      <c r="Q29" s="255"/>
      <c r="R29" s="255"/>
      <c r="S29" s="255"/>
      <c r="T29" s="137">
        <v>9524.7613586362331</v>
      </c>
      <c r="U29" s="255"/>
      <c r="V29" s="255"/>
      <c r="W29" s="255"/>
      <c r="X29" s="106">
        <v>6.7132610420601369E-2</v>
      </c>
      <c r="Y29" s="106">
        <v>-3.5317482240038167E-2</v>
      </c>
    </row>
    <row r="30" spans="1:25" ht="28.35" customHeight="1">
      <c r="C30" s="96" t="s">
        <v>29</v>
      </c>
      <c r="D30" s="137">
        <v>9785.4528937029809</v>
      </c>
      <c r="E30" s="255"/>
      <c r="F30" s="255"/>
      <c r="G30" s="255"/>
      <c r="H30" s="137">
        <v>8705.6945905496596</v>
      </c>
      <c r="I30" s="255"/>
      <c r="J30" s="255"/>
      <c r="K30" s="255"/>
      <c r="L30" s="137">
        <v>9873.4673670185057</v>
      </c>
      <c r="M30" s="255"/>
      <c r="N30" s="255"/>
      <c r="O30" s="255"/>
      <c r="P30" s="137">
        <v>8794.2868909131248</v>
      </c>
      <c r="Q30" s="255"/>
      <c r="R30" s="255"/>
      <c r="S30" s="255"/>
      <c r="T30" s="137">
        <v>8694.3066596230492</v>
      </c>
      <c r="U30" s="255"/>
      <c r="V30" s="255"/>
      <c r="W30" s="255"/>
      <c r="X30" s="106">
        <v>0.1341389551772818</v>
      </c>
      <c r="Y30" s="106">
        <v>-0.11942721473252083</v>
      </c>
    </row>
    <row r="31" spans="1:25" ht="28.35" customHeight="1">
      <c r="D31" s="140"/>
      <c r="E31" s="132"/>
      <c r="F31" s="132"/>
      <c r="G31" s="132"/>
      <c r="H31" s="140"/>
      <c r="I31" s="132"/>
      <c r="J31" s="132"/>
      <c r="K31" s="132"/>
      <c r="L31" s="140"/>
      <c r="M31" s="132"/>
      <c r="N31" s="132"/>
      <c r="O31" s="132"/>
      <c r="P31" s="140"/>
      <c r="Q31" s="132"/>
      <c r="R31" s="132"/>
      <c r="S31" s="132"/>
      <c r="T31" s="140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43"/>
      <c r="E32" s="129"/>
      <c r="F32" s="129"/>
      <c r="G32" s="129"/>
      <c r="H32" s="141"/>
      <c r="I32" s="129"/>
      <c r="J32" s="129"/>
      <c r="K32" s="129"/>
      <c r="L32" s="129"/>
      <c r="M32" s="143" t="s">
        <v>214</v>
      </c>
      <c r="N32" s="129"/>
      <c r="O32" s="129"/>
      <c r="P32" s="141"/>
      <c r="Q32" s="129"/>
      <c r="R32" s="129"/>
      <c r="S32" s="129"/>
      <c r="T32" s="141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39" t="s">
        <v>4</v>
      </c>
      <c r="E33" s="122"/>
      <c r="F33" s="122"/>
      <c r="G33" s="123"/>
      <c r="H33" s="139" t="s">
        <v>4</v>
      </c>
      <c r="I33" s="122"/>
      <c r="J33" s="122"/>
      <c r="K33" s="123"/>
      <c r="L33" s="139" t="s">
        <v>4</v>
      </c>
      <c r="M33" s="122"/>
      <c r="N33" s="122"/>
      <c r="O33" s="123"/>
      <c r="P33" s="139" t="s">
        <v>4</v>
      </c>
      <c r="Q33" s="122"/>
      <c r="R33" s="122"/>
      <c r="S33" s="123"/>
      <c r="T33" s="139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39" t="s">
        <v>4</v>
      </c>
      <c r="E34" s="126"/>
      <c r="F34" s="126"/>
      <c r="G34" s="127"/>
      <c r="H34" s="139" t="s">
        <v>4</v>
      </c>
      <c r="I34" s="126"/>
      <c r="J34" s="126"/>
      <c r="K34" s="127"/>
      <c r="L34" s="139" t="s">
        <v>4</v>
      </c>
      <c r="M34" s="126"/>
      <c r="N34" s="126"/>
      <c r="O34" s="127"/>
      <c r="P34" s="139" t="s">
        <v>4</v>
      </c>
      <c r="Q34" s="126"/>
      <c r="R34" s="126"/>
      <c r="S34" s="127"/>
      <c r="T34" s="139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39" t="s">
        <v>4</v>
      </c>
      <c r="E35" s="126"/>
      <c r="F35" s="126"/>
      <c r="G35" s="127"/>
      <c r="H35" s="139" t="s">
        <v>4</v>
      </c>
      <c r="I35" s="126"/>
      <c r="J35" s="126"/>
      <c r="K35" s="127"/>
      <c r="L35" s="139" t="s">
        <v>4</v>
      </c>
      <c r="M35" s="126"/>
      <c r="N35" s="126"/>
      <c r="O35" s="127"/>
      <c r="P35" s="139" t="s">
        <v>4</v>
      </c>
      <c r="Q35" s="126"/>
      <c r="R35" s="126"/>
      <c r="S35" s="127"/>
      <c r="T35" s="139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39" t="s">
        <v>4</v>
      </c>
      <c r="E36" s="126"/>
      <c r="F36" s="126"/>
      <c r="G36" s="127"/>
      <c r="H36" s="139" t="s">
        <v>4</v>
      </c>
      <c r="I36" s="126"/>
      <c r="J36" s="126"/>
      <c r="K36" s="127"/>
      <c r="L36" s="139" t="s">
        <v>4</v>
      </c>
      <c r="M36" s="126"/>
      <c r="N36" s="126"/>
      <c r="O36" s="127"/>
      <c r="P36" s="139" t="s">
        <v>4</v>
      </c>
      <c r="Q36" s="126"/>
      <c r="R36" s="126"/>
      <c r="S36" s="127"/>
      <c r="T36" s="139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39" t="s">
        <v>4</v>
      </c>
      <c r="E37" s="126"/>
      <c r="F37" s="126"/>
      <c r="G37" s="127"/>
      <c r="H37" s="139" t="s">
        <v>4</v>
      </c>
      <c r="I37" s="126"/>
      <c r="J37" s="126"/>
      <c r="K37" s="127"/>
      <c r="L37" s="139" t="s">
        <v>4</v>
      </c>
      <c r="M37" s="126"/>
      <c r="N37" s="126"/>
      <c r="O37" s="127"/>
      <c r="P37" s="139" t="s">
        <v>4</v>
      </c>
      <c r="Q37" s="126"/>
      <c r="R37" s="126"/>
      <c r="S37" s="127"/>
      <c r="T37" s="139" t="s">
        <v>4</v>
      </c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39" t="s">
        <v>4</v>
      </c>
      <c r="E38" s="126"/>
      <c r="F38" s="126"/>
      <c r="G38" s="127"/>
      <c r="H38" s="139" t="s">
        <v>4</v>
      </c>
      <c r="I38" s="126"/>
      <c r="J38" s="126"/>
      <c r="K38" s="127"/>
      <c r="L38" s="139" t="s">
        <v>4</v>
      </c>
      <c r="M38" s="126"/>
      <c r="N38" s="126"/>
      <c r="O38" s="127"/>
      <c r="P38" s="139" t="s">
        <v>4</v>
      </c>
      <c r="Q38" s="126"/>
      <c r="R38" s="126"/>
      <c r="S38" s="127"/>
      <c r="T38" s="139" t="s">
        <v>4</v>
      </c>
      <c r="U38" s="126"/>
      <c r="V38" s="126"/>
      <c r="W38" s="127"/>
      <c r="X38" s="106"/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dxfId="5" priority="5" operator="notEqual">
      <formula>""" """</formula>
    </cfRule>
    <cfRule type="cellIs" dxfId="4" priority="6" operator="equal">
      <formula>" "</formula>
    </cfRule>
  </conditionalFormatting>
  <conditionalFormatting sqref="A5">
    <cfRule type="cellIs" dxfId="3" priority="1" operator="notEqual">
      <formula>""" """</formula>
    </cfRule>
    <cfRule type="cellIs" dxfId="2" priority="2" operator="equal">
      <formula>" "</formula>
    </cfRule>
  </conditionalFormatting>
  <pageMargins left="0.7" right="0.7" top="0.75" bottom="0.75" header="0.3" footer="0.3"/>
  <pageSetup scale="49" orientation="landscape" r:id="rId1"/>
  <headerFooter differentFirst="1">
    <oddFooter xml:space="preserve">&amp;L&amp;D&amp;CGreen Mountain Care Board&amp;R&amp;P 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H2001"/>
  <sheetViews>
    <sheetView workbookViewId="0">
      <selection activeCell="B16" sqref="B16"/>
    </sheetView>
  </sheetViews>
  <sheetFormatPr defaultColWidth="9.140625" defaultRowHeight="12.75"/>
  <cols>
    <col min="1" max="1" width="46.7109375" style="7" bestFit="1" customWidth="1"/>
    <col min="2" max="2" width="97.28515625" style="7" bestFit="1" customWidth="1"/>
    <col min="3" max="4" width="7.28515625" style="7" bestFit="1" customWidth="1"/>
    <col min="5" max="6" width="16.28515625" style="7" bestFit="1" customWidth="1"/>
    <col min="7" max="7" width="25.28515625" style="7" bestFit="1" customWidth="1"/>
    <col min="8" max="16384" width="9.140625" style="7"/>
  </cols>
  <sheetData>
    <row r="1" spans="1:8">
      <c r="A1" s="358" t="str">
        <f>IF(ISBLANK('Report Data'!A1)," ",'Report Data'!A1)</f>
        <v/>
      </c>
      <c r="B1" s="358" t="str">
        <f>IF(ISBLANK('Report Data'!B1)," ",'Report Data'!B1)</f>
        <v/>
      </c>
      <c r="C1" s="6" t="str">
        <f>IF(ISBLANK('Report Data'!C1)," ",'Report Data'!C1)</f>
        <v>2017</v>
      </c>
      <c r="D1" s="6" t="str">
        <f>IF(ISBLANK('Report Data'!D1)," ",'Report Data'!D1)</f>
        <v>2018</v>
      </c>
      <c r="E1" s="6" t="str">
        <f>IF(ISBLANK('Report Data'!E1)," ",'Report Data'!E1)</f>
        <v>2019</v>
      </c>
      <c r="F1" s="6" t="str">
        <f>IF(ISBLANK('Report Data'!F1)," ",'Report Data'!F1)</f>
        <v>2019</v>
      </c>
      <c r="G1" s="6" t="str">
        <f>IF(ISBLANK('Report Data'!G1)," ",'Report Data'!G1)</f>
        <v>2020</v>
      </c>
      <c r="H1" s="7" t="s">
        <v>21</v>
      </c>
    </row>
    <row r="2" spans="1:8">
      <c r="A2" s="358"/>
      <c r="B2" s="358"/>
      <c r="C2" s="6" t="str">
        <f>IF(ISBLANK('Report Data'!C2)," ",'Report Data'!C2)</f>
        <v>Actuals</v>
      </c>
      <c r="D2" s="6" t="str">
        <f>IF(ISBLANK('Report Data'!D2)," ",'Report Data'!D2)</f>
        <v>Actuals</v>
      </c>
      <c r="E2" s="6" t="str">
        <f>IF(ISBLANK('Report Data'!E2)," ",'Report Data'!E2)</f>
        <v>Budget 2019 Mid Year</v>
      </c>
      <c r="F2" s="6" t="str">
        <f>IF(ISBLANK('Report Data'!F2)," ",'Report Data'!F2)</f>
        <v>Projections 2019</v>
      </c>
      <c r="G2" s="6" t="str">
        <f>IF(ISBLANK('Report Data'!G2)," ",'Report Data'!G2)</f>
        <v>Budget 2020 Submitted</v>
      </c>
    </row>
    <row r="3" spans="1:8">
      <c r="A3" s="6" t="str">
        <f>IF('INTERIM REPORT'!B3=" "," ",IF('Report Data'!A3="",'INTERIM REPORT'!A2,'Report Data'!A3))</f>
        <v>Levels</v>
      </c>
      <c r="B3" s="6" t="str">
        <f>IF(ISBLANK('Report Data'!B3)," ",'Report Data'!B3)</f>
        <v>Accounts</v>
      </c>
      <c r="C3" s="6" t="str">
        <f>IF(ISBLANK('Report Data'!C3)," ",'Report Data'!C3)</f>
        <v xml:space="preserve"> </v>
      </c>
      <c r="D3" s="6" t="str">
        <f>IF(ISBLANK('Report Data'!D3)," ",'Report Data'!D3)</f>
        <v xml:space="preserve"> </v>
      </c>
      <c r="E3" s="6" t="str">
        <f>IF(ISBLANK('Report Data'!E3)," ",'Report Data'!E3)</f>
        <v xml:space="preserve"> </v>
      </c>
      <c r="F3" s="6" t="str">
        <f>IF(ISBLANK('Report Data'!F3)," ",'Report Data'!F3)</f>
        <v xml:space="preserve"> </v>
      </c>
      <c r="G3" s="6" t="str">
        <f>IF(ISBLANK('Report Data'!G3)," ",'Report Data'!G3)</f>
        <v xml:space="preserve"> </v>
      </c>
    </row>
    <row r="4" spans="1:8">
      <c r="A4" s="6" t="str">
        <f>IF('INTERIM REPORT'!B4=" "," ",IF('Report Data'!A4="",'INTERIM REPORT'!A3,'Report Data'!A4))</f>
        <v>Northeast CAH</v>
      </c>
      <c r="B4" s="6" t="str">
        <f>IF(ISBLANK('Report Data'!B4)," ",'Report Data'!B4)</f>
        <v>[Avg_Daily_Census_Peers] Average Daily Census-Peers</v>
      </c>
      <c r="C4" s="6">
        <f>IF(ISBLANK('Report Data'!C4)," ",'Report Data'!C4)</f>
        <v>0</v>
      </c>
      <c r="D4" s="6">
        <f>IF(ISBLANK('Report Data'!D4)," ",'Report Data'!D4)</f>
        <v>0</v>
      </c>
      <c r="E4" s="6">
        <f>IF(ISBLANK('Report Data'!E4)," ",'Report Data'!E4)</f>
        <v>0</v>
      </c>
      <c r="F4" s="6">
        <f>IF(ISBLANK('Report Data'!F4)," ",'Report Data'!F4)</f>
        <v>0</v>
      </c>
      <c r="G4" s="6">
        <f>IF(ISBLANK('Report Data'!G4)," ",'Report Data'!G4)</f>
        <v>0</v>
      </c>
    </row>
    <row r="5" spans="1:8">
      <c r="A5" s="6" t="str">
        <f>IF('INTERIM REPORT'!B5=" "," ",IF('Report Data'!A5="",'INTERIM REPORT'!A4,'Report Data'!A5))</f>
        <v>Northeast CAH</v>
      </c>
      <c r="B5" s="6" t="str">
        <f>IF(ISBLANK('Report Data'!B5)," ",'Report Data'!B5)</f>
        <v>[Avg_Length_of_Stay_Peers] Average Length of Stay-Peers</v>
      </c>
      <c r="C5" s="6">
        <f>IF(ISBLANK('Report Data'!C5)," ",'Report Data'!C5)</f>
        <v>0</v>
      </c>
      <c r="D5" s="6">
        <f>IF(ISBLANK('Report Data'!D5)," ",'Report Data'!D5)</f>
        <v>0</v>
      </c>
      <c r="E5" s="6">
        <f>IF(ISBLANK('Report Data'!E5)," ",'Report Data'!E5)</f>
        <v>0</v>
      </c>
      <c r="F5" s="6">
        <f>IF(ISBLANK('Report Data'!F5)," ",'Report Data'!F5)</f>
        <v>0</v>
      </c>
      <c r="G5" s="6">
        <f>IF(ISBLANK('Report Data'!G5)," ",'Report Data'!G5)</f>
        <v>0</v>
      </c>
    </row>
    <row r="6" spans="1:8">
      <c r="A6" s="6" t="str">
        <f>IF('INTERIM REPORT'!B6=" "," ",IF('Report Data'!A6="",'INTERIM REPORT'!A5,'Report Data'!A6))</f>
        <v>Northeast CAH</v>
      </c>
      <c r="B6" s="6" t="str">
        <f>IF(ISBLANK('Report Data'!B6)," ",'Report Data'!B6)</f>
        <v>[Acute_ALOS_Peers] Acute ALOS-Peers</v>
      </c>
      <c r="C6" s="6">
        <f>IF(ISBLANK('Report Data'!C6)," ",'Report Data'!C6)</f>
        <v>0</v>
      </c>
      <c r="D6" s="6">
        <f>IF(ISBLANK('Report Data'!D6)," ",'Report Data'!D6)</f>
        <v>0</v>
      </c>
      <c r="E6" s="6">
        <f>IF(ISBLANK('Report Data'!E6)," ",'Report Data'!E6)</f>
        <v>0</v>
      </c>
      <c r="F6" s="6">
        <f>IF(ISBLANK('Report Data'!F6)," ",'Report Data'!F6)</f>
        <v>0</v>
      </c>
      <c r="G6" s="6">
        <f>IF(ISBLANK('Report Data'!G6)," ",'Report Data'!G6)</f>
        <v>0</v>
      </c>
    </row>
    <row r="7" spans="1:8">
      <c r="A7" s="6" t="str">
        <f>IF('INTERIM REPORT'!B7=" "," ",IF('Report Data'!A7="",'INTERIM REPORT'!A6,'Report Data'!A7))</f>
        <v>Northeast CAH</v>
      </c>
      <c r="B7" s="6" t="str">
        <f>IF(ISBLANK('Report Data'!B7)," ",'Report Data'!B7)</f>
        <v>[Adj_Admits_Peers] Adjusted Admissions-Peers</v>
      </c>
      <c r="C7" s="6">
        <f>IF(ISBLANK('Report Data'!C7)," ",'Report Data'!C7)</f>
        <v>0</v>
      </c>
      <c r="D7" s="6">
        <f>IF(ISBLANK('Report Data'!D7)," ",'Report Data'!D7)</f>
        <v>0</v>
      </c>
      <c r="E7" s="6">
        <f>IF(ISBLANK('Report Data'!E7)," ",'Report Data'!E7)</f>
        <v>0</v>
      </c>
      <c r="F7" s="6">
        <f>IF(ISBLANK('Report Data'!F7)," ",'Report Data'!F7)</f>
        <v>0</v>
      </c>
      <c r="G7" s="6">
        <f>IF(ISBLANK('Report Data'!G7)," ",'Report Data'!G7)</f>
        <v>0</v>
      </c>
    </row>
    <row r="8" spans="1:8">
      <c r="A8" s="6" t="str">
        <f>IF('INTERIM REPORT'!B8=" "," ",IF('Report Data'!A8="",'INTERIM REPORT'!A7,'Report Data'!A8))</f>
        <v>Northeast CAH</v>
      </c>
      <c r="B8" s="6" t="str">
        <f>IF(ISBLANK('Report Data'!B8)," ",'Report Data'!B8)</f>
        <v>[Adj_Days_Peers] Adjusted Days-Peers</v>
      </c>
      <c r="C8" s="6">
        <f>IF(ISBLANK('Report Data'!C8)," ",'Report Data'!C8)</f>
        <v>0</v>
      </c>
      <c r="D8" s="6">
        <f>IF(ISBLANK('Report Data'!D8)," ",'Report Data'!D8)</f>
        <v>0</v>
      </c>
      <c r="E8" s="6">
        <f>IF(ISBLANK('Report Data'!E8)," ",'Report Data'!E8)</f>
        <v>0</v>
      </c>
      <c r="F8" s="6">
        <f>IF(ISBLANK('Report Data'!F8)," ",'Report Data'!F8)</f>
        <v>0</v>
      </c>
      <c r="G8" s="6">
        <f>IF(ISBLANK('Report Data'!G8)," ",'Report Data'!G8)</f>
        <v>0</v>
      </c>
    </row>
    <row r="9" spans="1:8">
      <c r="A9" s="6" t="str">
        <f>IF('INTERIM REPORT'!B9=" "," ",IF('Report Data'!A9="",'INTERIM REPORT'!A8,'Report Data'!A9))</f>
        <v>Northeast CAH</v>
      </c>
      <c r="B9" s="6" t="str">
        <f>IF(ISBLANK('Report Data'!B9)," ",'Report Data'!B9)</f>
        <v>[Acute_Care_Ave_Daily_Census_Peers] Acute Care Ave Daily Census-Peers</v>
      </c>
      <c r="C9" s="6">
        <f>IF(ISBLANK('Report Data'!C9)," ",'Report Data'!C9)</f>
        <v>0</v>
      </c>
      <c r="D9" s="6">
        <f>IF(ISBLANK('Report Data'!D9)," ",'Report Data'!D9)</f>
        <v>0</v>
      </c>
      <c r="E9" s="6">
        <f>IF(ISBLANK('Report Data'!E9)," ",'Report Data'!E9)</f>
        <v>0</v>
      </c>
      <c r="F9" s="6">
        <f>IF(ISBLANK('Report Data'!F9)," ",'Report Data'!F9)</f>
        <v>0</v>
      </c>
      <c r="G9" s="6">
        <f>IF(ISBLANK('Report Data'!G9)," ",'Report Data'!G9)</f>
        <v>0</v>
      </c>
    </row>
    <row r="10" spans="1:8">
      <c r="A10" s="6" t="str">
        <f>IF('INTERIM REPORT'!B10=" "," ",IF('Report Data'!A10="",'INTERIM REPORT'!A9,'Report Data'!A10))</f>
        <v>Northeast CAH</v>
      </c>
      <c r="B10" s="6" t="str">
        <f>IF(ISBLANK('Report Data'!B10)," ",'Report Data'!B10)</f>
        <v>[Age_of_Plant_Peers] Age of Plant-Peers</v>
      </c>
      <c r="C10" s="6">
        <f>IF(ISBLANK('Report Data'!C10)," ",'Report Data'!C10)</f>
        <v>14.550000000000004</v>
      </c>
      <c r="D10" s="6">
        <f>IF(ISBLANK('Report Data'!D10)," ",'Report Data'!D10)</f>
        <v>0</v>
      </c>
      <c r="E10" s="6">
        <f>IF(ISBLANK('Report Data'!E10)," ",'Report Data'!E10)</f>
        <v>0</v>
      </c>
      <c r="F10" s="6">
        <f>IF(ISBLANK('Report Data'!F10)," ",'Report Data'!F10)</f>
        <v>0</v>
      </c>
      <c r="G10" s="6">
        <f>IF(ISBLANK('Report Data'!G10)," ",'Report Data'!G10)</f>
        <v>0</v>
      </c>
    </row>
    <row r="11" spans="1:8">
      <c r="A11" s="6" t="str">
        <f>IF('INTERIM REPORT'!B11=" "," ",IF('Report Data'!A11="",'INTERIM REPORT'!A10,'Report Data'!A11))</f>
        <v>Northeast CAH</v>
      </c>
      <c r="B11" s="6" t="str">
        <f>IF(ISBLANK('Report Data'!B11)," ",'Report Data'!B11)</f>
        <v>[Age_of_Plant_Building_Peers] Age of Plant - Building-Peers</v>
      </c>
      <c r="C11" s="6">
        <f>IF(ISBLANK('Report Data'!C11)," ",'Report Data'!C11)</f>
        <v>0</v>
      </c>
      <c r="D11" s="6">
        <f>IF(ISBLANK('Report Data'!D11)," ",'Report Data'!D11)</f>
        <v>0</v>
      </c>
      <c r="E11" s="6">
        <f>IF(ISBLANK('Report Data'!E11)," ",'Report Data'!E11)</f>
        <v>0</v>
      </c>
      <c r="F11" s="6">
        <f>IF(ISBLANK('Report Data'!F11)," ",'Report Data'!F11)</f>
        <v>0</v>
      </c>
      <c r="G11" s="6">
        <f>IF(ISBLANK('Report Data'!G11)," ",'Report Data'!G11)</f>
        <v>0</v>
      </c>
    </row>
    <row r="12" spans="1:8">
      <c r="A12" s="6" t="str">
        <f>IF('INTERIM REPORT'!B12=" "," ",IF('Report Data'!A12="",'INTERIM REPORT'!A11,'Report Data'!A12))</f>
        <v>Northeast CAH</v>
      </c>
      <c r="B12" s="6" t="str">
        <f>IF(ISBLANK('Report Data'!B12)," ",'Report Data'!B12)</f>
        <v>[Age_of_Plant_Equipment_Peers] Age of Plant - Equipment-Peers</v>
      </c>
      <c r="C12" s="6">
        <f>IF(ISBLANK('Report Data'!C12)," ",'Report Data'!C12)</f>
        <v>0</v>
      </c>
      <c r="D12" s="6">
        <f>IF(ISBLANK('Report Data'!D12)," ",'Report Data'!D12)</f>
        <v>0</v>
      </c>
      <c r="E12" s="6">
        <f>IF(ISBLANK('Report Data'!E12)," ",'Report Data'!E12)</f>
        <v>0</v>
      </c>
      <c r="F12" s="6">
        <f>IF(ISBLANK('Report Data'!F12)," ",'Report Data'!F12)</f>
        <v>0</v>
      </c>
      <c r="G12" s="6">
        <f>IF(ISBLANK('Report Data'!G12)," ",'Report Data'!G12)</f>
        <v>0</v>
      </c>
    </row>
    <row r="13" spans="1:8">
      <c r="A13" s="6" t="str">
        <f>IF('INTERIM REPORT'!B13=" "," ",IF('Report Data'!A13="",'INTERIM REPORT'!A12,'Report Data'!A13))</f>
        <v>Northeast CAH</v>
      </c>
      <c r="B13" s="6" t="str">
        <f>IF(ISBLANK('Report Data'!B13)," ",'Report Data'!B13)</f>
        <v>[Long_Term_Debt_to_Capization_Peers] Long Term Debt to Capitalization-Peers</v>
      </c>
      <c r="C13" s="6">
        <f>IF(ISBLANK('Report Data'!C13)," ",'Report Data'!C13)</f>
        <v>0.31300000000000006</v>
      </c>
      <c r="D13" s="6">
        <f>IF(ISBLANK('Report Data'!D13)," ",'Report Data'!D13)</f>
        <v>0</v>
      </c>
      <c r="E13" s="6">
        <f>IF(ISBLANK('Report Data'!E13)," ",'Report Data'!E13)</f>
        <v>0</v>
      </c>
      <c r="F13" s="6">
        <f>IF(ISBLANK('Report Data'!F13)," ",'Report Data'!F13)</f>
        <v>0</v>
      </c>
      <c r="G13" s="6">
        <f>IF(ISBLANK('Report Data'!G13)," ",'Report Data'!G13)</f>
        <v>0</v>
      </c>
    </row>
    <row r="14" spans="1:8">
      <c r="A14" s="6" t="str">
        <f>IF('INTERIM REPORT'!B14=" "," ",IF('Report Data'!A14="",'INTERIM REPORT'!A13,'Report Data'!A14))</f>
        <v>Northeast CAH</v>
      </c>
      <c r="B14" s="6" t="str">
        <f>IF(ISBLANK('Report Data'!B14)," ",'Report Data'!B14)</f>
        <v>[Debt_per_Staffed_Bed_Peers] Debt per Staffed Bed-Peers</v>
      </c>
      <c r="C14" s="6">
        <f>IF(ISBLANK('Report Data'!C14)," ",'Report Data'!C14)</f>
        <v>0</v>
      </c>
      <c r="D14" s="6">
        <f>IF(ISBLANK('Report Data'!D14)," ",'Report Data'!D14)</f>
        <v>0</v>
      </c>
      <c r="E14" s="6">
        <f>IF(ISBLANK('Report Data'!E14)," ",'Report Data'!E14)</f>
        <v>0</v>
      </c>
      <c r="F14" s="6">
        <f>IF(ISBLANK('Report Data'!F14)," ",'Report Data'!F14)</f>
        <v>0</v>
      </c>
      <c r="G14" s="6">
        <f>IF(ISBLANK('Report Data'!G14)," ",'Report Data'!G14)</f>
        <v>0</v>
      </c>
    </row>
    <row r="15" spans="1:8">
      <c r="A15" s="6" t="str">
        <f>IF('INTERIM REPORT'!B15=" "," ",IF('Report Data'!A15="",'INTERIM REPORT'!A14,'Report Data'!A15))</f>
        <v>Northeast CAH</v>
      </c>
      <c r="B15" s="6" t="str">
        <f>IF(ISBLANK('Report Data'!B15)," ",'Report Data'!B15)</f>
        <v>[Net_Prop_Plant_and_Equip_per_Staffed_Bed_Peers] Net Prop, Plant &amp; Equip per Staffed Bed-Peers</v>
      </c>
      <c r="C15" s="6">
        <f>IF(ISBLANK('Report Data'!C15)," ",'Report Data'!C15)</f>
        <v>0</v>
      </c>
      <c r="D15" s="6">
        <f>IF(ISBLANK('Report Data'!D15)," ",'Report Data'!D15)</f>
        <v>0</v>
      </c>
      <c r="E15" s="6">
        <f>IF(ISBLANK('Report Data'!E15)," ",'Report Data'!E15)</f>
        <v>0</v>
      </c>
      <c r="F15" s="6">
        <f>IF(ISBLANK('Report Data'!F15)," ",'Report Data'!F15)</f>
        <v>0</v>
      </c>
      <c r="G15" s="6">
        <f>IF(ISBLANK('Report Data'!G15)," ",'Report Data'!G15)</f>
        <v>0</v>
      </c>
    </row>
    <row r="16" spans="1:8">
      <c r="A16" s="6" t="str">
        <f>IF('INTERIM REPORT'!B16=" "," ",IF('Report Data'!A16="",'INTERIM REPORT'!A15,'Report Data'!A16))</f>
        <v>Northeast CAH</v>
      </c>
      <c r="B16" s="6" t="str">
        <f>IF(ISBLANK('Report Data'!B16)," ",'Report Data'!B16)</f>
        <v>[Long_Term_Debt_to_Total_Assets_Peers] Long Term Debt to Total Assets-Peers</v>
      </c>
      <c r="C16" s="6">
        <f>IF(ISBLANK('Report Data'!C16)," ",'Report Data'!C16)</f>
        <v>0</v>
      </c>
      <c r="D16" s="6">
        <f>IF(ISBLANK('Report Data'!D16)," ",'Report Data'!D16)</f>
        <v>0</v>
      </c>
      <c r="E16" s="6">
        <f>IF(ISBLANK('Report Data'!E16)," ",'Report Data'!E16)</f>
        <v>0</v>
      </c>
      <c r="F16" s="6">
        <f>IF(ISBLANK('Report Data'!F16)," ",'Report Data'!F16)</f>
        <v>0</v>
      </c>
      <c r="G16" s="6">
        <f>IF(ISBLANK('Report Data'!G16)," ",'Report Data'!G16)</f>
        <v>0</v>
      </c>
    </row>
    <row r="17" spans="1:7">
      <c r="A17" s="6" t="str">
        <f>IF('INTERIM REPORT'!B17=" "," ",IF('Report Data'!A17="",'INTERIM REPORT'!A16,'Report Data'!A17))</f>
        <v>Northeast CAH</v>
      </c>
      <c r="B17" s="6" t="str">
        <f>IF(ISBLANK('Report Data'!B17)," ",'Report Data'!B17)</f>
        <v>[Debt_Service_Coverage_Ratio_Peers] Debt Service Coverage Ratio-Peers</v>
      </c>
      <c r="C17" s="6">
        <f>IF(ISBLANK('Report Data'!C17)," ",'Report Data'!C17)</f>
        <v>6.64</v>
      </c>
      <c r="D17" s="6">
        <f>IF(ISBLANK('Report Data'!D17)," ",'Report Data'!D17)</f>
        <v>0</v>
      </c>
      <c r="E17" s="6">
        <f>IF(ISBLANK('Report Data'!E17)," ",'Report Data'!E17)</f>
        <v>0</v>
      </c>
      <c r="F17" s="6">
        <f>IF(ISBLANK('Report Data'!F17)," ",'Report Data'!F17)</f>
        <v>0</v>
      </c>
      <c r="G17" s="6">
        <f>IF(ISBLANK('Report Data'!G17)," ",'Report Data'!G17)</f>
        <v>0</v>
      </c>
    </row>
    <row r="18" spans="1:7">
      <c r="A18" s="6" t="str">
        <f>IF('INTERIM REPORT'!B18=" "," ",IF('Report Data'!A18="",'INTERIM REPORT'!A17,'Report Data'!A18))</f>
        <v>Northeast CAH</v>
      </c>
      <c r="B18" s="6" t="str">
        <f>IF(ISBLANK('Report Data'!B18)," ",'Report Data'!B18)</f>
        <v>[Depreciation_Rate_Peers] Depreciation Rate-Peers</v>
      </c>
      <c r="C18" s="6">
        <f>IF(ISBLANK('Report Data'!C18)," ",'Report Data'!C18)</f>
        <v>0</v>
      </c>
      <c r="D18" s="6">
        <f>IF(ISBLANK('Report Data'!D18)," ",'Report Data'!D18)</f>
        <v>0</v>
      </c>
      <c r="E18" s="6">
        <f>IF(ISBLANK('Report Data'!E18)," ",'Report Data'!E18)</f>
        <v>0</v>
      </c>
      <c r="F18" s="6">
        <f>IF(ISBLANK('Report Data'!F18)," ",'Report Data'!F18)</f>
        <v>0</v>
      </c>
      <c r="G18" s="6">
        <f>IF(ISBLANK('Report Data'!G18)," ",'Report Data'!G18)</f>
        <v>0</v>
      </c>
    </row>
    <row r="19" spans="1:7">
      <c r="A19" s="6" t="str">
        <f>IF('INTERIM REPORT'!B19=" "," ",IF('Report Data'!A19="",'INTERIM REPORT'!A18,'Report Data'!A19))</f>
        <v>Northeast CAH</v>
      </c>
      <c r="B19" s="6" t="str">
        <f>IF(ISBLANK('Report Data'!B19)," ",'Report Data'!B19)</f>
        <v>[Cap_Expenditures_to_Depreciation_Peers] Capital Expenditures to Depreciation-Peers</v>
      </c>
      <c r="C19" s="6">
        <f>IF(ISBLANK('Report Data'!C19)," ",'Report Data'!C19)</f>
        <v>0</v>
      </c>
      <c r="D19" s="6">
        <f>IF(ISBLANK('Report Data'!D19)," ",'Report Data'!D19)</f>
        <v>0</v>
      </c>
      <c r="E19" s="6">
        <f>IF(ISBLANK('Report Data'!E19)," ",'Report Data'!E19)</f>
        <v>0</v>
      </c>
      <c r="F19" s="6">
        <f>IF(ISBLANK('Report Data'!F19)," ",'Report Data'!F19)</f>
        <v>0</v>
      </c>
      <c r="G19" s="6">
        <f>IF(ISBLANK('Report Data'!G19)," ",'Report Data'!G19)</f>
        <v>0</v>
      </c>
    </row>
    <row r="20" spans="1:7">
      <c r="A20" s="6" t="str">
        <f>IF('INTERIM REPORT'!B20=" "," ",IF('Report Data'!A20="",'INTERIM REPORT'!A19,'Report Data'!A20))</f>
        <v>Northeast CAH</v>
      </c>
      <c r="B20" s="6" t="str">
        <f>IF(ISBLANK('Report Data'!B20)," ",'Report Data'!B20)</f>
        <v>[Cap_Expenditure_Growth_Rate_Peers] Capital Expenditure Growth Rate-Peers</v>
      </c>
      <c r="C20" s="6">
        <f>IF(ISBLANK('Report Data'!C20)," ",'Report Data'!C20)</f>
        <v>0</v>
      </c>
      <c r="D20" s="6">
        <f>IF(ISBLANK('Report Data'!D20)," ",'Report Data'!D20)</f>
        <v>0</v>
      </c>
      <c r="E20" s="6">
        <f>IF(ISBLANK('Report Data'!E20)," ",'Report Data'!E20)</f>
        <v>0</v>
      </c>
      <c r="F20" s="6">
        <f>IF(ISBLANK('Report Data'!F20)," ",'Report Data'!F20)</f>
        <v>0</v>
      </c>
      <c r="G20" s="6">
        <f>IF(ISBLANK('Report Data'!G20)," ",'Report Data'!G20)</f>
        <v>0</v>
      </c>
    </row>
    <row r="21" spans="1:7">
      <c r="A21" s="6" t="str">
        <f>IF('INTERIM REPORT'!B21=" "," ",IF('Report Data'!A21="",'INTERIM REPORT'!A20,'Report Data'!A21))</f>
        <v>Northeast CAH</v>
      </c>
      <c r="B21" s="6" t="str">
        <f>IF(ISBLANK('Report Data'!B21)," ",'Report Data'!B21)</f>
        <v>[Cap_Acquisitions_as_a_pct_of_Net_Patient_Rev_Peers] Capital Acquisitions as a % of Net Patient Rev-Peers</v>
      </c>
      <c r="C21" s="6">
        <f>IF(ISBLANK('Report Data'!C21)," ",'Report Data'!C21)</f>
        <v>0</v>
      </c>
      <c r="D21" s="6">
        <f>IF(ISBLANK('Report Data'!D21)," ",'Report Data'!D21)</f>
        <v>0</v>
      </c>
      <c r="E21" s="6">
        <f>IF(ISBLANK('Report Data'!E21)," ",'Report Data'!E21)</f>
        <v>0</v>
      </c>
      <c r="F21" s="6">
        <f>IF(ISBLANK('Report Data'!F21)," ",'Report Data'!F21)</f>
        <v>0</v>
      </c>
      <c r="G21" s="6">
        <f>IF(ISBLANK('Report Data'!G21)," ",'Report Data'!G21)</f>
        <v>0</v>
      </c>
    </row>
    <row r="22" spans="1:7">
      <c r="A22" s="6" t="str">
        <f>IF('INTERIM REPORT'!B22=" "," ",IF('Report Data'!A22="",'INTERIM REPORT'!A21,'Report Data'!A22))</f>
        <v>Northeast CAH</v>
      </c>
      <c r="B22" s="6" t="str">
        <f>IF(ISBLANK('Report Data'!B22)," ",'Report Data'!B22)</f>
        <v>[Deduction_pct_Peers] Deduction %-Peers</v>
      </c>
      <c r="C22" s="6">
        <f>IF(ISBLANK('Report Data'!C22)," ",'Report Data'!C22)</f>
        <v>0</v>
      </c>
      <c r="D22" s="6">
        <f>IF(ISBLANK('Report Data'!D22)," ",'Report Data'!D22)</f>
        <v>0</v>
      </c>
      <c r="E22" s="6">
        <f>IF(ISBLANK('Report Data'!E22)," ",'Report Data'!E22)</f>
        <v>0</v>
      </c>
      <c r="F22" s="6">
        <f>IF(ISBLANK('Report Data'!F22)," ",'Report Data'!F22)</f>
        <v>0</v>
      </c>
      <c r="G22" s="6">
        <f>IF(ISBLANK('Report Data'!G22)," ",'Report Data'!G22)</f>
        <v>0</v>
      </c>
    </row>
    <row r="23" spans="1:7">
      <c r="A23" s="6" t="str">
        <f>IF('INTERIM REPORT'!B23=" "," ",IF('Report Data'!A23="",'INTERIM REPORT'!A22,'Report Data'!A23))</f>
        <v>Northeast CAH</v>
      </c>
      <c r="B23" s="6" t="str">
        <f>IF(ISBLANK('Report Data'!B23)," ",'Report Data'!B23)</f>
        <v>[Bad_Debt_pct_Peers] Bad Debt %-Peers</v>
      </c>
      <c r="C23" s="6">
        <f>IF(ISBLANK('Report Data'!C23)," ",'Report Data'!C23)</f>
        <v>0</v>
      </c>
      <c r="D23" s="6">
        <f>IF(ISBLANK('Report Data'!D23)," ",'Report Data'!D23)</f>
        <v>0</v>
      </c>
      <c r="E23" s="6">
        <f>IF(ISBLANK('Report Data'!E23)," ",'Report Data'!E23)</f>
        <v>0</v>
      </c>
      <c r="F23" s="6">
        <f>IF(ISBLANK('Report Data'!F23)," ",'Report Data'!F23)</f>
        <v>0</v>
      </c>
      <c r="G23" s="6">
        <f>IF(ISBLANK('Report Data'!G23)," ",'Report Data'!G23)</f>
        <v>0</v>
      </c>
    </row>
    <row r="24" spans="1:7">
      <c r="A24" s="6" t="str">
        <f>IF('INTERIM REPORT'!B24=" "," ",IF('Report Data'!A24="",'INTERIM REPORT'!A23,'Report Data'!A24))</f>
        <v>Northeast CAH</v>
      </c>
      <c r="B24" s="6" t="str">
        <f>IF(ISBLANK('Report Data'!B24)," ",'Report Data'!B24)</f>
        <v>[Free_Care_pct_Peers] Free Care %-Peers</v>
      </c>
      <c r="C24" s="6">
        <f>IF(ISBLANK('Report Data'!C24)," ",'Report Data'!C24)</f>
        <v>0</v>
      </c>
      <c r="D24" s="6">
        <f>IF(ISBLANK('Report Data'!D24)," ",'Report Data'!D24)</f>
        <v>0</v>
      </c>
      <c r="E24" s="6">
        <f>IF(ISBLANK('Report Data'!E24)," ",'Report Data'!E24)</f>
        <v>0</v>
      </c>
      <c r="F24" s="6">
        <f>IF(ISBLANK('Report Data'!F24)," ",'Report Data'!F24)</f>
        <v>0</v>
      </c>
      <c r="G24" s="6">
        <f>IF(ISBLANK('Report Data'!G24)," ",'Report Data'!G24)</f>
        <v>0</v>
      </c>
    </row>
    <row r="25" spans="1:7">
      <c r="A25" s="6" t="str">
        <f>IF('INTERIM REPORT'!B25=" "," ",IF('Report Data'!A25="",'INTERIM REPORT'!A24,'Report Data'!A25))</f>
        <v>Northeast CAH</v>
      </c>
      <c r="B25" s="6" t="str">
        <f>IF(ISBLANK('Report Data'!B25)," ",'Report Data'!B25)</f>
        <v>[Operating_Margin_pct_Peers] Operating Margin %-Peers</v>
      </c>
      <c r="C25" s="6">
        <f>IF(ISBLANK('Report Data'!C25)," ",'Report Data'!C25)</f>
        <v>8.0000000000000019E-3</v>
      </c>
      <c r="D25" s="6">
        <f>IF(ISBLANK('Report Data'!D25)," ",'Report Data'!D25)</f>
        <v>0</v>
      </c>
      <c r="E25" s="6">
        <f>IF(ISBLANK('Report Data'!E25)," ",'Report Data'!E25)</f>
        <v>0</v>
      </c>
      <c r="F25" s="6">
        <f>IF(ISBLANK('Report Data'!F25)," ",'Report Data'!F25)</f>
        <v>0</v>
      </c>
      <c r="G25" s="6">
        <f>IF(ISBLANK('Report Data'!G25)," ",'Report Data'!G25)</f>
        <v>0</v>
      </c>
    </row>
    <row r="26" spans="1:7">
      <c r="A26" s="6" t="str">
        <f>IF('INTERIM REPORT'!B26=" "," ",IF('Report Data'!A26="",'INTERIM REPORT'!A25,'Report Data'!A26))</f>
        <v>Northeast CAH</v>
      </c>
      <c r="B26" s="6" t="str">
        <f>IF(ISBLANK('Report Data'!B26)," ",'Report Data'!B26)</f>
        <v>[Total_Margin_pct_Peers] Total Margin %-Peers</v>
      </c>
      <c r="C26" s="6">
        <f>IF(ISBLANK('Report Data'!C26)," ",'Report Data'!C26)</f>
        <v>3.5299999999999998E-2</v>
      </c>
      <c r="D26" s="6">
        <f>IF(ISBLANK('Report Data'!D26)," ",'Report Data'!D26)</f>
        <v>0</v>
      </c>
      <c r="E26" s="6">
        <f>IF(ISBLANK('Report Data'!E26)," ",'Report Data'!E26)</f>
        <v>0</v>
      </c>
      <c r="F26" s="6">
        <f>IF(ISBLANK('Report Data'!F26)," ",'Report Data'!F26)</f>
        <v>0</v>
      </c>
      <c r="G26" s="6">
        <f>IF(ISBLANK('Report Data'!G26)," ",'Report Data'!G26)</f>
        <v>0</v>
      </c>
    </row>
    <row r="27" spans="1:7">
      <c r="A27" s="6" t="str">
        <f>IF('INTERIM REPORT'!B27=" "," ",IF('Report Data'!A27="",'INTERIM REPORT'!A26,'Report Data'!A27))</f>
        <v>Northeast CAH</v>
      </c>
      <c r="B27" s="6" t="str">
        <f>IF(ISBLANK('Report Data'!B27)," ",'Report Data'!B27)</f>
        <v>[Outpatient_Gross_Rev_pct_Peers] Outpatient Gross Revenue %-Peers</v>
      </c>
      <c r="C27" s="6">
        <f>IF(ISBLANK('Report Data'!C27)," ",'Report Data'!C27)</f>
        <v>0</v>
      </c>
      <c r="D27" s="6">
        <f>IF(ISBLANK('Report Data'!D27)," ",'Report Data'!D27)</f>
        <v>0</v>
      </c>
      <c r="E27" s="6">
        <f>IF(ISBLANK('Report Data'!E27)," ",'Report Data'!E27)</f>
        <v>0</v>
      </c>
      <c r="F27" s="6">
        <f>IF(ISBLANK('Report Data'!F27)," ",'Report Data'!F27)</f>
        <v>0</v>
      </c>
      <c r="G27" s="6">
        <f>IF(ISBLANK('Report Data'!G27)," ",'Report Data'!G27)</f>
        <v>0</v>
      </c>
    </row>
    <row r="28" spans="1:7">
      <c r="A28" s="6" t="str">
        <f>IF('INTERIM REPORT'!B28=" "," ",IF('Report Data'!A28="",'INTERIM REPORT'!A27,'Report Data'!A28))</f>
        <v>Northeast CAH</v>
      </c>
      <c r="B28" s="6" t="str">
        <f>IF(ISBLANK('Report Data'!B28)," ",'Report Data'!B28)</f>
        <v>[Inpatient_Gross_Rev_pct_Peers] Inpatient Gross Revenue %-Peers</v>
      </c>
      <c r="C28" s="6">
        <f>IF(ISBLANK('Report Data'!C28)," ",'Report Data'!C28)</f>
        <v>0</v>
      </c>
      <c r="D28" s="6">
        <f>IF(ISBLANK('Report Data'!D28)," ",'Report Data'!D28)</f>
        <v>0</v>
      </c>
      <c r="E28" s="6">
        <f>IF(ISBLANK('Report Data'!E28)," ",'Report Data'!E28)</f>
        <v>0</v>
      </c>
      <c r="F28" s="6">
        <f>IF(ISBLANK('Report Data'!F28)," ",'Report Data'!F28)</f>
        <v>0</v>
      </c>
      <c r="G28" s="6">
        <f>IF(ISBLANK('Report Data'!G28)," ",'Report Data'!G28)</f>
        <v>0</v>
      </c>
    </row>
    <row r="29" spans="1:7">
      <c r="A29" s="6" t="str">
        <f>IF('INTERIM REPORT'!B29=" "," ",IF('Report Data'!A29="",'INTERIM REPORT'!A28,'Report Data'!A29))</f>
        <v>Northeast CAH</v>
      </c>
      <c r="B29" s="6" t="str">
        <f>IF(ISBLANK('Report Data'!B29)," ",'Report Data'!B29)</f>
        <v>[SNF_Rehab_Swing_Gross_Rev_pct_Peers] SNF/Rehab/Swing Gross Revenue %-Peers</v>
      </c>
      <c r="C29" s="6">
        <f>IF(ISBLANK('Report Data'!C29)," ",'Report Data'!C29)</f>
        <v>0</v>
      </c>
      <c r="D29" s="6">
        <f>IF(ISBLANK('Report Data'!D29)," ",'Report Data'!D29)</f>
        <v>0</v>
      </c>
      <c r="E29" s="6">
        <f>IF(ISBLANK('Report Data'!E29)," ",'Report Data'!E29)</f>
        <v>0</v>
      </c>
      <c r="F29" s="6">
        <f>IF(ISBLANK('Report Data'!F29)," ",'Report Data'!F29)</f>
        <v>0</v>
      </c>
      <c r="G29" s="6">
        <f>IF(ISBLANK('Report Data'!G29)," ",'Report Data'!G29)</f>
        <v>0</v>
      </c>
    </row>
    <row r="30" spans="1:7">
      <c r="A30" s="6" t="str">
        <f>IF('INTERIM REPORT'!B30=" "," ",IF('Report Data'!A30="",'INTERIM REPORT'!A29,'Report Data'!A30))</f>
        <v>Northeast CAH</v>
      </c>
      <c r="B30" s="6" t="str">
        <f>IF(ISBLANK('Report Data'!B30)," ",'Report Data'!B30)</f>
        <v>[All_Net_Patient_Rev_pct_Peers] All Net Patient Revenue %-Peers</v>
      </c>
      <c r="C30" s="6">
        <f>IF(ISBLANK('Report Data'!C30)," ",'Report Data'!C30)</f>
        <v>0</v>
      </c>
      <c r="D30" s="6">
        <f>IF(ISBLANK('Report Data'!D30)," ",'Report Data'!D30)</f>
        <v>0</v>
      </c>
      <c r="E30" s="6">
        <f>IF(ISBLANK('Report Data'!E30)," ",'Report Data'!E30)</f>
        <v>0</v>
      </c>
      <c r="F30" s="6">
        <f>IF(ISBLANK('Report Data'!F30)," ",'Report Data'!F30)</f>
        <v>0</v>
      </c>
      <c r="G30" s="6">
        <f>IF(ISBLANK('Report Data'!G30)," ",'Report Data'!G30)</f>
        <v>0</v>
      </c>
    </row>
    <row r="31" spans="1:7">
      <c r="A31" s="6" t="str">
        <f>IF('INTERIM REPORT'!B31=" "," ",IF('Report Data'!A31="",'INTERIM REPORT'!A30,'Report Data'!A31))</f>
        <v>Northeast CAH</v>
      </c>
      <c r="B31" s="6" t="str">
        <f>IF(ISBLANK('Report Data'!B31)," ",'Report Data'!B31)</f>
        <v>[Medicare_Net_Patient_Rev_pct_incl_Phys_Peers] Medicare Net Patient Revenue % including Phys-Peers</v>
      </c>
      <c r="C31" s="6">
        <f>IF(ISBLANK('Report Data'!C31)," ",'Report Data'!C31)</f>
        <v>0</v>
      </c>
      <c r="D31" s="6">
        <f>IF(ISBLANK('Report Data'!D31)," ",'Report Data'!D31)</f>
        <v>0</v>
      </c>
      <c r="E31" s="6">
        <f>IF(ISBLANK('Report Data'!E31)," ",'Report Data'!E31)</f>
        <v>0</v>
      </c>
      <c r="F31" s="6">
        <f>IF(ISBLANK('Report Data'!F31)," ",'Report Data'!F31)</f>
        <v>0</v>
      </c>
      <c r="G31" s="6">
        <f>IF(ISBLANK('Report Data'!G31)," ",'Report Data'!G31)</f>
        <v>0</v>
      </c>
    </row>
    <row r="32" spans="1:7">
      <c r="A32" s="6" t="str">
        <f>IF('INTERIM REPORT'!B32=" "," ",IF('Report Data'!A32="",'INTERIM REPORT'!A31,'Report Data'!A32))</f>
        <v>Northeast CAH</v>
      </c>
      <c r="B32" s="6" t="str">
        <f>IF(ISBLANK('Report Data'!B32)," ",'Report Data'!B32)</f>
        <v>[Medicaid_Net_Patient_Rev_pct_incl_Phys_Peers] Medicaid Net Patient Revenue % including Phys-Peers</v>
      </c>
      <c r="C32" s="6">
        <f>IF(ISBLANK('Report Data'!C32)," ",'Report Data'!C32)</f>
        <v>0</v>
      </c>
      <c r="D32" s="6">
        <f>IF(ISBLANK('Report Data'!D32)," ",'Report Data'!D32)</f>
        <v>0</v>
      </c>
      <c r="E32" s="6">
        <f>IF(ISBLANK('Report Data'!E32)," ",'Report Data'!E32)</f>
        <v>0</v>
      </c>
      <c r="F32" s="6">
        <f>IF(ISBLANK('Report Data'!F32)," ",'Report Data'!F32)</f>
        <v>0</v>
      </c>
      <c r="G32" s="6">
        <f>IF(ISBLANK('Report Data'!G32)," ",'Report Data'!G32)</f>
        <v>0</v>
      </c>
    </row>
    <row r="33" spans="1:7">
      <c r="A33" s="6" t="str">
        <f>IF('INTERIM REPORT'!B33=" "," ",IF('Report Data'!A33="",'INTERIM REPORT'!A32,'Report Data'!A33))</f>
        <v>Northeast CAH</v>
      </c>
      <c r="B33" s="6" t="str">
        <f>IF(ISBLANK('Report Data'!B33)," ",'Report Data'!B33)</f>
        <v>[Commercial_Self_Pay_Net_Patient_Rev_pct_incl_Phys_Peers] Commercial/Self Pay Net Patient Rev % including Phys-Peers</v>
      </c>
      <c r="C33" s="6">
        <f>IF(ISBLANK('Report Data'!C33)," ",'Report Data'!C33)</f>
        <v>0</v>
      </c>
      <c r="D33" s="6">
        <f>IF(ISBLANK('Report Data'!D33)," ",'Report Data'!D33)</f>
        <v>0</v>
      </c>
      <c r="E33" s="6">
        <f>IF(ISBLANK('Report Data'!E33)," ",'Report Data'!E33)</f>
        <v>0</v>
      </c>
      <c r="F33" s="6">
        <f>IF(ISBLANK('Report Data'!F33)," ",'Report Data'!F33)</f>
        <v>0</v>
      </c>
      <c r="G33" s="6">
        <f>IF(ISBLANK('Report Data'!G33)," ",'Report Data'!G33)</f>
        <v>0</v>
      </c>
    </row>
    <row r="34" spans="1:7">
      <c r="A34" s="6" t="str">
        <f>IF('INTERIM REPORT'!B34=" "," ",IF('Report Data'!A34="",'INTERIM REPORT'!A33,'Report Data'!A34))</f>
        <v>Northeast CAH</v>
      </c>
      <c r="B34" s="6" t="str">
        <f>IF(ISBLANK('Report Data'!B34)," ",'Report Data'!B34)</f>
        <v>[Adj_Admits_Per_FTE_Peers] Adjusted Admissions Per FTE-Peers</v>
      </c>
      <c r="C34" s="6">
        <f>IF(ISBLANK('Report Data'!C34)," ",'Report Data'!C34)</f>
        <v>0</v>
      </c>
      <c r="D34" s="6">
        <f>IF(ISBLANK('Report Data'!D34)," ",'Report Data'!D34)</f>
        <v>0</v>
      </c>
      <c r="E34" s="6">
        <f>IF(ISBLANK('Report Data'!E34)," ",'Report Data'!E34)</f>
        <v>0</v>
      </c>
      <c r="F34" s="6">
        <f>IF(ISBLANK('Report Data'!F34)," ",'Report Data'!F34)</f>
        <v>0</v>
      </c>
      <c r="G34" s="6">
        <f>IF(ISBLANK('Report Data'!G34)," ",'Report Data'!G34)</f>
        <v>0</v>
      </c>
    </row>
    <row r="35" spans="1:7">
      <c r="A35" s="6" t="str">
        <f>IF('INTERIM REPORT'!B35=" "," ",IF('Report Data'!A35="",'INTERIM REPORT'!A34,'Report Data'!A35))</f>
        <v>Northeast CAH</v>
      </c>
      <c r="B35" s="6" t="str">
        <f>IF(ISBLANK('Report Data'!B35)," ",'Report Data'!B35)</f>
        <v>[FTEs_per_100_Adj_Discharges_Peers] FTEs per 100 Adj Discharges-Peers</v>
      </c>
      <c r="C35" s="6">
        <f>IF(ISBLANK('Report Data'!C35)," ",'Report Data'!C35)</f>
        <v>0</v>
      </c>
      <c r="D35" s="6">
        <f>IF(ISBLANK('Report Data'!D35)," ",'Report Data'!D35)</f>
        <v>0</v>
      </c>
      <c r="E35" s="6">
        <f>IF(ISBLANK('Report Data'!E35)," ",'Report Data'!E35)</f>
        <v>0</v>
      </c>
      <c r="F35" s="6">
        <f>IF(ISBLANK('Report Data'!F35)," ",'Report Data'!F35)</f>
        <v>0</v>
      </c>
      <c r="G35" s="6">
        <f>IF(ISBLANK('Report Data'!G35)," ",'Report Data'!G35)</f>
        <v>0</v>
      </c>
    </row>
    <row r="36" spans="1:7">
      <c r="A36" s="6" t="str">
        <f>IF('INTERIM REPORT'!B36=" "," ",IF('Report Data'!A36="",'INTERIM REPORT'!A35,'Report Data'!A36))</f>
        <v>Northeast CAH</v>
      </c>
      <c r="B36" s="6" t="str">
        <f>IF(ISBLANK('Report Data'!B36)," ",'Report Data'!B36)</f>
        <v>[FTEs_Per_Adj_Occupied_Bed_Peers] FTEs Per Adjusted Occupied Bed-Peers</v>
      </c>
      <c r="C36" s="6">
        <f>IF(ISBLANK('Report Data'!C36)," ",'Report Data'!C36)</f>
        <v>0</v>
      </c>
      <c r="D36" s="6">
        <f>IF(ISBLANK('Report Data'!D36)," ",'Report Data'!D36)</f>
        <v>0</v>
      </c>
      <c r="E36" s="6">
        <f>IF(ISBLANK('Report Data'!E36)," ",'Report Data'!E36)</f>
        <v>0</v>
      </c>
      <c r="F36" s="6">
        <f>IF(ISBLANK('Report Data'!F36)," ",'Report Data'!F36)</f>
        <v>0</v>
      </c>
      <c r="G36" s="6">
        <f>IF(ISBLANK('Report Data'!G36)," ",'Report Data'!G36)</f>
        <v>0</v>
      </c>
    </row>
    <row r="37" spans="1:7">
      <c r="A37" s="6" t="str">
        <f>IF('INTERIM REPORT'!B37=" "," ",IF('Report Data'!A37="",'INTERIM REPORT'!A36,'Report Data'!A37))</f>
        <v>Northeast CAH</v>
      </c>
      <c r="B37" s="6" t="str">
        <f>IF(ISBLANK('Report Data'!B37)," ",'Report Data'!B37)</f>
        <v>[Return_On_Assets_Peers] Return On Assets-Peers</v>
      </c>
      <c r="C37" s="6">
        <f>IF(ISBLANK('Report Data'!C37)," ",'Report Data'!C37)</f>
        <v>0</v>
      </c>
      <c r="D37" s="6">
        <f>IF(ISBLANK('Report Data'!D37)," ",'Report Data'!D37)</f>
        <v>0</v>
      </c>
      <c r="E37" s="6">
        <f>IF(ISBLANK('Report Data'!E37)," ",'Report Data'!E37)</f>
        <v>0</v>
      </c>
      <c r="F37" s="6">
        <f>IF(ISBLANK('Report Data'!F37)," ",'Report Data'!F37)</f>
        <v>0</v>
      </c>
      <c r="G37" s="6">
        <f>IF(ISBLANK('Report Data'!G37)," ",'Report Data'!G37)</f>
        <v>0</v>
      </c>
    </row>
    <row r="38" spans="1:7">
      <c r="A38" s="6" t="str">
        <f>IF('INTERIM REPORT'!B38=" "," ",IF('Report Data'!A38="",'INTERIM REPORT'!A37,'Report Data'!A38))</f>
        <v>Northeast CAH</v>
      </c>
      <c r="B38" s="6" t="str">
        <f>IF(ISBLANK('Report Data'!B38)," ",'Report Data'!B38)</f>
        <v>[OH_Exp_w_fringe_pct_of_TTL_OPEX_Peers] Overhead Expense w/ fringe, as a % of Total Operating Exp-Peers</v>
      </c>
      <c r="C38" s="6">
        <f>IF(ISBLANK('Report Data'!C38)," ",'Report Data'!C38)</f>
        <v>0</v>
      </c>
      <c r="D38" s="6">
        <f>IF(ISBLANK('Report Data'!D38)," ",'Report Data'!D38)</f>
        <v>0</v>
      </c>
      <c r="E38" s="6">
        <f>IF(ISBLANK('Report Data'!E38)," ",'Report Data'!E38)</f>
        <v>0</v>
      </c>
      <c r="F38" s="6">
        <f>IF(ISBLANK('Report Data'!F38)," ",'Report Data'!F38)</f>
        <v>0</v>
      </c>
      <c r="G38" s="6">
        <f>IF(ISBLANK('Report Data'!G38)," ",'Report Data'!G38)</f>
        <v>0</v>
      </c>
    </row>
    <row r="39" spans="1:7">
      <c r="A39" s="6" t="str">
        <f>IF('INTERIM REPORT'!B39=" "," ",IF('Report Data'!A39="",'INTERIM REPORT'!A38,'Report Data'!A39))</f>
        <v>Northeast CAH</v>
      </c>
      <c r="B39" s="6" t="str">
        <f>IF(ISBLANK('Report Data'!B39)," ",'Report Data'!B39)</f>
        <v>[Cost_per_Adj_Admits_Peers] Cost per Adjusted Admission-Peers</v>
      </c>
      <c r="C39" s="6">
        <f>IF(ISBLANK('Report Data'!C39)," ",'Report Data'!C39)</f>
        <v>0</v>
      </c>
      <c r="D39" s="6">
        <f>IF(ISBLANK('Report Data'!D39)," ",'Report Data'!D39)</f>
        <v>0</v>
      </c>
      <c r="E39" s="6">
        <f>IF(ISBLANK('Report Data'!E39)," ",'Report Data'!E39)</f>
        <v>0</v>
      </c>
      <c r="F39" s="6">
        <f>IF(ISBLANK('Report Data'!F39)," ",'Report Data'!F39)</f>
        <v>0</v>
      </c>
      <c r="G39" s="6">
        <f>IF(ISBLANK('Report Data'!G39)," ",'Report Data'!G39)</f>
        <v>0</v>
      </c>
    </row>
    <row r="40" spans="1:7">
      <c r="A40" s="6" t="str">
        <f>IF('INTERIM REPORT'!B40=" "," ",IF('Report Data'!A40="",'INTERIM REPORT'!A39,'Report Data'!A40))</f>
        <v>Northeast CAH</v>
      </c>
      <c r="B40" s="6" t="str">
        <f>IF(ISBLANK('Report Data'!B40)," ",'Report Data'!B40)</f>
        <v>[Salary_per_FTE_NonMD_Peers] Salary per FTE - Non-MD-Peers</v>
      </c>
      <c r="C40" s="6">
        <f>IF(ISBLANK('Report Data'!C40)," ",'Report Data'!C40)</f>
        <v>0</v>
      </c>
      <c r="D40" s="6">
        <f>IF(ISBLANK('Report Data'!D40)," ",'Report Data'!D40)</f>
        <v>0</v>
      </c>
      <c r="E40" s="6">
        <f>IF(ISBLANK('Report Data'!E40)," ",'Report Data'!E40)</f>
        <v>0</v>
      </c>
      <c r="F40" s="6">
        <f>IF(ISBLANK('Report Data'!F40)," ",'Report Data'!F40)</f>
        <v>0</v>
      </c>
      <c r="G40" s="6">
        <f>IF(ISBLANK('Report Data'!G40)," ",'Report Data'!G40)</f>
        <v>0</v>
      </c>
    </row>
    <row r="41" spans="1:7">
      <c r="A41" s="6" t="str">
        <f>IF('INTERIM REPORT'!B41=" "," ",IF('Report Data'!A41="",'INTERIM REPORT'!A40,'Report Data'!A41))</f>
        <v>Northeast CAH</v>
      </c>
      <c r="B41" s="6" t="str">
        <f>IF(ISBLANK('Report Data'!B41)," ",'Report Data'!B41)</f>
        <v>[Salary_and_Benefits_per_FTE_NonMD_Peers] Salary &amp; Benefits per FTE - Non-MD-Peers</v>
      </c>
      <c r="C41" s="6">
        <f>IF(ISBLANK('Report Data'!C41)," ",'Report Data'!C41)</f>
        <v>0</v>
      </c>
      <c r="D41" s="6">
        <f>IF(ISBLANK('Report Data'!D41)," ",'Report Data'!D41)</f>
        <v>0</v>
      </c>
      <c r="E41" s="6">
        <f>IF(ISBLANK('Report Data'!E41)," ",'Report Data'!E41)</f>
        <v>0</v>
      </c>
      <c r="F41" s="6">
        <f>IF(ISBLANK('Report Data'!F41)," ",'Report Data'!F41)</f>
        <v>0</v>
      </c>
      <c r="G41" s="6">
        <f>IF(ISBLANK('Report Data'!G41)," ",'Report Data'!G41)</f>
        <v>0</v>
      </c>
    </row>
    <row r="42" spans="1:7">
      <c r="A42" s="6" t="str">
        <f>IF('INTERIM REPORT'!B42=" "," ",IF('Report Data'!A42="",'INTERIM REPORT'!A41,'Report Data'!A42))</f>
        <v>Northeast CAH</v>
      </c>
      <c r="B42" s="6" t="str">
        <f>IF(ISBLANK('Report Data'!B42)," ",'Report Data'!B42)</f>
        <v>[Fringe_Benefit_pct_NonMD_Peers] Fringe Benefit % - Non-MD-Peers</v>
      </c>
      <c r="C42" s="6">
        <f>IF(ISBLANK('Report Data'!C42)," ",'Report Data'!C42)</f>
        <v>0</v>
      </c>
      <c r="D42" s="6">
        <f>IF(ISBLANK('Report Data'!D42)," ",'Report Data'!D42)</f>
        <v>0</v>
      </c>
      <c r="E42" s="6">
        <f>IF(ISBLANK('Report Data'!E42)," ",'Report Data'!E42)</f>
        <v>0</v>
      </c>
      <c r="F42" s="6">
        <f>IF(ISBLANK('Report Data'!F42)," ",'Report Data'!F42)</f>
        <v>0</v>
      </c>
      <c r="G42" s="6">
        <f>IF(ISBLANK('Report Data'!G42)," ",'Report Data'!G42)</f>
        <v>0</v>
      </c>
    </row>
    <row r="43" spans="1:7">
      <c r="A43" s="6" t="str">
        <f>IF('INTERIM REPORT'!B43=" "," ",IF('Report Data'!A43="",'INTERIM REPORT'!A42,'Report Data'!A43))</f>
        <v>Northeast CAH</v>
      </c>
      <c r="B43" s="6" t="str">
        <f>IF(ISBLANK('Report Data'!B43)," ",'Report Data'!B43)</f>
        <v>[Comp_Ratio_Peers] Compensation Ratio-Peers</v>
      </c>
      <c r="C43" s="6">
        <f>IF(ISBLANK('Report Data'!C43)," ",'Report Data'!C43)</f>
        <v>0</v>
      </c>
      <c r="D43" s="6">
        <f>IF(ISBLANK('Report Data'!D43)," ",'Report Data'!D43)</f>
        <v>0</v>
      </c>
      <c r="E43" s="6">
        <f>IF(ISBLANK('Report Data'!E43)," ",'Report Data'!E43)</f>
        <v>0</v>
      </c>
      <c r="F43" s="6">
        <f>IF(ISBLANK('Report Data'!F43)," ",'Report Data'!F43)</f>
        <v>0</v>
      </c>
      <c r="G43" s="6">
        <f>IF(ISBLANK('Report Data'!G43)," ",'Report Data'!G43)</f>
        <v>0</v>
      </c>
    </row>
    <row r="44" spans="1:7">
      <c r="A44" s="6" t="str">
        <f>IF('INTERIM REPORT'!B44=" "," ",IF('Report Data'!A44="",'INTERIM REPORT'!A43,'Report Data'!A44))</f>
        <v>Northeast CAH</v>
      </c>
      <c r="B44" s="6" t="str">
        <f>IF(ISBLANK('Report Data'!B44)," ",'Report Data'!B44)</f>
        <v>[Cap_Cost_pct_of_Total_Expense_Peers] Capital Cost % of Total Expense-Peers</v>
      </c>
      <c r="C44" s="6">
        <f>IF(ISBLANK('Report Data'!C44)," ",'Report Data'!C44)</f>
        <v>0</v>
      </c>
      <c r="D44" s="6">
        <f>IF(ISBLANK('Report Data'!D44)," ",'Report Data'!D44)</f>
        <v>0</v>
      </c>
      <c r="E44" s="6">
        <f>IF(ISBLANK('Report Data'!E44)," ",'Report Data'!E44)</f>
        <v>0</v>
      </c>
      <c r="F44" s="6">
        <f>IF(ISBLANK('Report Data'!F44)," ",'Report Data'!F44)</f>
        <v>0</v>
      </c>
      <c r="G44" s="6">
        <f>IF(ISBLANK('Report Data'!G44)," ",'Report Data'!G44)</f>
        <v>0</v>
      </c>
    </row>
    <row r="45" spans="1:7">
      <c r="A45" s="6" t="str">
        <f>IF('INTERIM REPORT'!B45=" "," ",IF('Report Data'!A45="",'INTERIM REPORT'!A44,'Report Data'!A45))</f>
        <v>Northeast CAH</v>
      </c>
      <c r="B45" s="6" t="str">
        <f>IF(ISBLANK('Report Data'!B45)," ",'Report Data'!B45)</f>
        <v>[Cap_Cost_per_Adj_Admits_Peers] Capital Cost per Adjusted Admission-Peers</v>
      </c>
      <c r="C45" s="6">
        <f>IF(ISBLANK('Report Data'!C45)," ",'Report Data'!C45)</f>
        <v>0</v>
      </c>
      <c r="D45" s="6">
        <f>IF(ISBLANK('Report Data'!D45)," ",'Report Data'!D45)</f>
        <v>0</v>
      </c>
      <c r="E45" s="6">
        <f>IF(ISBLANK('Report Data'!E45)," ",'Report Data'!E45)</f>
        <v>0</v>
      </c>
      <c r="F45" s="6">
        <f>IF(ISBLANK('Report Data'!F45)," ",'Report Data'!F45)</f>
        <v>0</v>
      </c>
      <c r="G45" s="6">
        <f>IF(ISBLANK('Report Data'!G45)," ",'Report Data'!G45)</f>
        <v>0</v>
      </c>
    </row>
    <row r="46" spans="1:7">
      <c r="A46" s="6" t="str">
        <f>IF('INTERIM REPORT'!B46=" "," ",IF('Report Data'!A46="",'INTERIM REPORT'!A45,'Report Data'!A46))</f>
        <v>Northeast CAH</v>
      </c>
      <c r="B46" s="6" t="str">
        <f>IF(ISBLANK('Report Data'!B46)," ",'Report Data'!B46)</f>
        <v>[Contractual_Allowance_pct_Peers] Contractual Allowance %-Peers</v>
      </c>
      <c r="C46" s="6">
        <f>IF(ISBLANK('Report Data'!C46)," ",'Report Data'!C46)</f>
        <v>0</v>
      </c>
      <c r="D46" s="6">
        <f>IF(ISBLANK('Report Data'!D46)," ",'Report Data'!D46)</f>
        <v>0</v>
      </c>
      <c r="E46" s="6">
        <f>IF(ISBLANK('Report Data'!E46)," ",'Report Data'!E46)</f>
        <v>0</v>
      </c>
      <c r="F46" s="6">
        <f>IF(ISBLANK('Report Data'!F46)," ",'Report Data'!F46)</f>
        <v>0</v>
      </c>
      <c r="G46" s="6">
        <f>IF(ISBLANK('Report Data'!G46)," ",'Report Data'!G46)</f>
        <v>0</v>
      </c>
    </row>
    <row r="47" spans="1:7">
      <c r="A47" s="6" t="str">
        <f>IF('INTERIM REPORT'!B47=" "," ",IF('Report Data'!A47="",'INTERIM REPORT'!A46,'Report Data'!A47))</f>
        <v>Northeast CAH</v>
      </c>
      <c r="B47" s="6" t="str">
        <f>IF(ISBLANK('Report Data'!B47)," ",'Report Data'!B47)</f>
        <v>[Current_Ratio_Peers] Current Ratio-Peers</v>
      </c>
      <c r="C47" s="6">
        <f>IF(ISBLANK('Report Data'!C47)," ",'Report Data'!C47)</f>
        <v>0</v>
      </c>
      <c r="D47" s="6">
        <f>IF(ISBLANK('Report Data'!D47)," ",'Report Data'!D47)</f>
        <v>0</v>
      </c>
      <c r="E47" s="6">
        <f>IF(ISBLANK('Report Data'!E47)," ",'Report Data'!E47)</f>
        <v>0</v>
      </c>
      <c r="F47" s="6">
        <f>IF(ISBLANK('Report Data'!F47)," ",'Report Data'!F47)</f>
        <v>0</v>
      </c>
      <c r="G47" s="6">
        <f>IF(ISBLANK('Report Data'!G47)," ",'Report Data'!G47)</f>
        <v>0</v>
      </c>
    </row>
    <row r="48" spans="1:7">
      <c r="A48" s="6" t="str">
        <f>IF('INTERIM REPORT'!B48=" "," ",IF('Report Data'!A48="",'INTERIM REPORT'!A47,'Report Data'!A48))</f>
        <v>Northeast CAH</v>
      </c>
      <c r="B48" s="6" t="str">
        <f>IF(ISBLANK('Report Data'!B48)," ",'Report Data'!B48)</f>
        <v>[Days_Payable_Peers] Days Payable-Peers</v>
      </c>
      <c r="C48" s="6">
        <f>IF(ISBLANK('Report Data'!C48)," ",'Report Data'!C48)</f>
        <v>0</v>
      </c>
      <c r="D48" s="6">
        <f>IF(ISBLANK('Report Data'!D48)," ",'Report Data'!D48)</f>
        <v>0</v>
      </c>
      <c r="E48" s="6">
        <f>IF(ISBLANK('Report Data'!E48)," ",'Report Data'!E48)</f>
        <v>0</v>
      </c>
      <c r="F48" s="6">
        <f>IF(ISBLANK('Report Data'!F48)," ",'Report Data'!F48)</f>
        <v>0</v>
      </c>
      <c r="G48" s="6">
        <f>IF(ISBLANK('Report Data'!G48)," ",'Report Data'!G48)</f>
        <v>0</v>
      </c>
    </row>
    <row r="49" spans="1:7">
      <c r="A49" s="6" t="str">
        <f>IF('INTERIM REPORT'!B49=" "," ",IF('Report Data'!A49="",'INTERIM REPORT'!A48,'Report Data'!A49))</f>
        <v>Northeast CAH</v>
      </c>
      <c r="B49" s="6" t="str">
        <f>IF(ISBLANK('Report Data'!B49)," ",'Report Data'!B49)</f>
        <v>[Days_Receivable_Peers] Days Receivable-Peers</v>
      </c>
      <c r="C49" s="6">
        <f>IF(ISBLANK('Report Data'!C49)," ",'Report Data'!C49)</f>
        <v>41.909999999999989</v>
      </c>
      <c r="D49" s="6">
        <f>IF(ISBLANK('Report Data'!D49)," ",'Report Data'!D49)</f>
        <v>0</v>
      </c>
      <c r="E49" s="6">
        <f>IF(ISBLANK('Report Data'!E49)," ",'Report Data'!E49)</f>
        <v>0</v>
      </c>
      <c r="F49" s="6">
        <f>IF(ISBLANK('Report Data'!F49)," ",'Report Data'!F49)</f>
        <v>0</v>
      </c>
      <c r="G49" s="6">
        <f>IF(ISBLANK('Report Data'!G49)," ",'Report Data'!G49)</f>
        <v>0</v>
      </c>
    </row>
    <row r="50" spans="1:7">
      <c r="A50" s="6" t="str">
        <f>IF('INTERIM REPORT'!B50=" "," ",IF('Report Data'!A50="",'INTERIM REPORT'!A49,'Report Data'!A50))</f>
        <v>Northeast CAH</v>
      </c>
      <c r="B50" s="6" t="str">
        <f>IF(ISBLANK('Report Data'!B50)," ",'Report Data'!B50)</f>
        <v>[Days_Cash_on_Hand_Peers] Days Cash on Hand-Peers</v>
      </c>
      <c r="C50" s="6">
        <f>IF(ISBLANK('Report Data'!C50)," ",'Report Data'!C50)</f>
        <v>113.78999999999998</v>
      </c>
      <c r="D50" s="6">
        <f>IF(ISBLANK('Report Data'!D50)," ",'Report Data'!D50)</f>
        <v>0</v>
      </c>
      <c r="E50" s="6">
        <f>IF(ISBLANK('Report Data'!E50)," ",'Report Data'!E50)</f>
        <v>0</v>
      </c>
      <c r="F50" s="6">
        <f>IF(ISBLANK('Report Data'!F50)," ",'Report Data'!F50)</f>
        <v>0</v>
      </c>
      <c r="G50" s="6">
        <f>IF(ISBLANK('Report Data'!G50)," ",'Report Data'!G50)</f>
        <v>0</v>
      </c>
    </row>
    <row r="51" spans="1:7">
      <c r="A51" s="6" t="str">
        <f>IF('INTERIM REPORT'!B51=" "," ",IF('Report Data'!A51="",'INTERIM REPORT'!A50,'Report Data'!A51))</f>
        <v>Northeast CAH</v>
      </c>
      <c r="B51" s="6" t="str">
        <f>IF(ISBLANK('Report Data'!B51)," ",'Report Data'!B51)</f>
        <v>[Cash_Flow_Margin_Peers] Cash Flow Margin-Peers</v>
      </c>
      <c r="C51" s="6">
        <f>IF(ISBLANK('Report Data'!C51)," ",'Report Data'!C51)</f>
        <v>0</v>
      </c>
      <c r="D51" s="6">
        <f>IF(ISBLANK('Report Data'!D51)," ",'Report Data'!D51)</f>
        <v>0</v>
      </c>
      <c r="E51" s="6">
        <f>IF(ISBLANK('Report Data'!E51)," ",'Report Data'!E51)</f>
        <v>0</v>
      </c>
      <c r="F51" s="6">
        <f>IF(ISBLANK('Report Data'!F51)," ",'Report Data'!F51)</f>
        <v>0</v>
      </c>
      <c r="G51" s="6">
        <f>IF(ISBLANK('Report Data'!G51)," ",'Report Data'!G51)</f>
        <v>0</v>
      </c>
    </row>
    <row r="52" spans="1:7">
      <c r="A52" s="6" t="str">
        <f>IF('INTERIM REPORT'!B52=" "," ",IF('Report Data'!A52="",'INTERIM REPORT'!A51,'Report Data'!A52))</f>
        <v>Northeast CAH</v>
      </c>
      <c r="B52" s="6" t="str">
        <f>IF(ISBLANK('Report Data'!B52)," ",'Report Data'!B52)</f>
        <v>[Cash_to_Long_Term_Debt_Peers] Cash to Long Term Debt-Peers</v>
      </c>
      <c r="C52" s="6">
        <f>IF(ISBLANK('Report Data'!C52)," ",'Report Data'!C52)</f>
        <v>0</v>
      </c>
      <c r="D52" s="6">
        <f>IF(ISBLANK('Report Data'!D52)," ",'Report Data'!D52)</f>
        <v>0</v>
      </c>
      <c r="E52" s="6">
        <f>IF(ISBLANK('Report Data'!E52)," ",'Report Data'!E52)</f>
        <v>0</v>
      </c>
      <c r="F52" s="6">
        <f>IF(ISBLANK('Report Data'!F52)," ",'Report Data'!F52)</f>
        <v>0</v>
      </c>
      <c r="G52" s="6">
        <f>IF(ISBLANK('Report Data'!G52)," ",'Report Data'!G52)</f>
        <v>0</v>
      </c>
    </row>
    <row r="53" spans="1:7">
      <c r="A53" s="6" t="str">
        <f>IF('INTERIM REPORT'!B53=" "," ",IF('Report Data'!A53="",'INTERIM REPORT'!A52,'Report Data'!A53))</f>
        <v>Northeast CAH</v>
      </c>
      <c r="B53" s="6" t="str">
        <f>IF(ISBLANK('Report Data'!B53)," ",'Report Data'!B53)</f>
        <v>[Cash_Flow_to_Total_Debt_Peers] Cash Flow to Total Debt-Peers</v>
      </c>
      <c r="C53" s="6">
        <f>IF(ISBLANK('Report Data'!C53)," ",'Report Data'!C53)</f>
        <v>0</v>
      </c>
      <c r="D53" s="6">
        <f>IF(ISBLANK('Report Data'!D53)," ",'Report Data'!D53)</f>
        <v>0</v>
      </c>
      <c r="E53" s="6">
        <f>IF(ISBLANK('Report Data'!E53)," ",'Report Data'!E53)</f>
        <v>0</v>
      </c>
      <c r="F53" s="6">
        <f>IF(ISBLANK('Report Data'!F53)," ",'Report Data'!F53)</f>
        <v>0</v>
      </c>
      <c r="G53" s="6">
        <f>IF(ISBLANK('Report Data'!G53)," ",'Report Data'!G53)</f>
        <v>0</v>
      </c>
    </row>
    <row r="54" spans="1:7">
      <c r="A54" s="6" t="str">
        <f>IF('INTERIM REPORT'!B54=" "," ",IF('Report Data'!A54="",'INTERIM REPORT'!A53,'Report Data'!A54))</f>
        <v>Northeast CAH</v>
      </c>
      <c r="B54" s="6" t="str">
        <f>IF(ISBLANK('Report Data'!B54)," ",'Report Data'!B54)</f>
        <v>[Gross_Price_per_Discharge_Peers] Gross Price per Discharge-Peers</v>
      </c>
      <c r="C54" s="6">
        <f>IF(ISBLANK('Report Data'!C54)," ",'Report Data'!C54)</f>
        <v>0</v>
      </c>
      <c r="D54" s="6">
        <f>IF(ISBLANK('Report Data'!D54)," ",'Report Data'!D54)</f>
        <v>0</v>
      </c>
      <c r="E54" s="6">
        <f>IF(ISBLANK('Report Data'!E54)," ",'Report Data'!E54)</f>
        <v>0</v>
      </c>
      <c r="F54" s="6">
        <f>IF(ISBLANK('Report Data'!F54)," ",'Report Data'!F54)</f>
        <v>0</v>
      </c>
      <c r="G54" s="6">
        <f>IF(ISBLANK('Report Data'!G54)," ",'Report Data'!G54)</f>
        <v>0</v>
      </c>
    </row>
    <row r="55" spans="1:7">
      <c r="A55" s="6" t="str">
        <f>IF('INTERIM REPORT'!B55=" "," ",IF('Report Data'!A55="",'INTERIM REPORT'!A54,'Report Data'!A55))</f>
        <v>Northeast CAH</v>
      </c>
      <c r="B55" s="6" t="str">
        <f>IF(ISBLANK('Report Data'!B55)," ",'Report Data'!B55)</f>
        <v>[Gross_Price_per_Visit_Peers] Gross Price per Visit-Peers</v>
      </c>
      <c r="C55" s="6">
        <f>IF(ISBLANK('Report Data'!C55)," ",'Report Data'!C55)</f>
        <v>0</v>
      </c>
      <c r="D55" s="6">
        <f>IF(ISBLANK('Report Data'!D55)," ",'Report Data'!D55)</f>
        <v>0</v>
      </c>
      <c r="E55" s="6">
        <f>IF(ISBLANK('Report Data'!E55)," ",'Report Data'!E55)</f>
        <v>0</v>
      </c>
      <c r="F55" s="6">
        <f>IF(ISBLANK('Report Data'!F55)," ",'Report Data'!F55)</f>
        <v>0</v>
      </c>
      <c r="G55" s="6">
        <f>IF(ISBLANK('Report Data'!G55)," ",'Report Data'!G55)</f>
        <v>0</v>
      </c>
    </row>
    <row r="56" spans="1:7">
      <c r="A56" s="6" t="str">
        <f>IF('INTERIM REPORT'!B56=" "," ",IF('Report Data'!A56="",'INTERIM REPORT'!A55,'Report Data'!A56))</f>
        <v>Northeast CAH</v>
      </c>
      <c r="B56" s="6" t="str">
        <f>IF(ISBLANK('Report Data'!B56)," ",'Report Data'!B56)</f>
        <v>[Gross_Rev_per_Adj_Admits_Peers] Gross Revenue per Adj Admission-Peers</v>
      </c>
      <c r="C56" s="6">
        <f>IF(ISBLANK('Report Data'!C56)," ",'Report Data'!C56)</f>
        <v>0</v>
      </c>
      <c r="D56" s="6">
        <f>IF(ISBLANK('Report Data'!D56)," ",'Report Data'!D56)</f>
        <v>0</v>
      </c>
      <c r="E56" s="6">
        <f>IF(ISBLANK('Report Data'!E56)," ",'Report Data'!E56)</f>
        <v>0</v>
      </c>
      <c r="F56" s="6">
        <f>IF(ISBLANK('Report Data'!F56)," ",'Report Data'!F56)</f>
        <v>0</v>
      </c>
      <c r="G56" s="6">
        <f>IF(ISBLANK('Report Data'!G56)," ",'Report Data'!G56)</f>
        <v>0</v>
      </c>
    </row>
    <row r="57" spans="1:7">
      <c r="A57" s="6" t="str">
        <f>IF('INTERIM REPORT'!B57=" "," ",IF('Report Data'!A57="",'INTERIM REPORT'!A56,'Report Data'!A57))</f>
        <v>Northeast CAH</v>
      </c>
      <c r="B57" s="6" t="str">
        <f>IF(ISBLANK('Report Data'!B57)," ",'Report Data'!B57)</f>
        <v>[Net_Rev_per_Adj_Admits_Peers] Net Revenue per Adjusted Admission-Peers</v>
      </c>
      <c r="C57" s="6">
        <f>IF(ISBLANK('Report Data'!C57)," ",'Report Data'!C57)</f>
        <v>0</v>
      </c>
      <c r="D57" s="6">
        <f>IF(ISBLANK('Report Data'!D57)," ",'Report Data'!D57)</f>
        <v>0</v>
      </c>
      <c r="E57" s="6">
        <f>IF(ISBLANK('Report Data'!E57)," ",'Report Data'!E57)</f>
        <v>0</v>
      </c>
      <c r="F57" s="6">
        <f>IF(ISBLANK('Report Data'!F57)," ",'Report Data'!F57)</f>
        <v>0</v>
      </c>
      <c r="G57" s="6">
        <f>IF(ISBLANK('Report Data'!G57)," ",'Report Data'!G57)</f>
        <v>0</v>
      </c>
    </row>
    <row r="58" spans="1:7">
      <c r="A58" s="6" t="str">
        <f>IF('INTERIM REPORT'!B58=" "," ",IF('Report Data'!A58="",'INTERIM REPORT'!A57,'Report Data'!A58))</f>
        <v>Northeast CAH</v>
      </c>
      <c r="B58" s="6" t="str">
        <f>IF(ISBLANK('Report Data'!B58)," ",'Report Data'!B58)</f>
        <v>[Medicare_Gross_Pct_Ttl_Gross_Peers] Medicare Gross as % of Ttl Gross Rev-Peers</v>
      </c>
      <c r="C58" s="6">
        <f>IF(ISBLANK('Report Data'!C58)," ",'Report Data'!C58)</f>
        <v>0</v>
      </c>
      <c r="D58" s="6">
        <f>IF(ISBLANK('Report Data'!D58)," ",'Report Data'!D58)</f>
        <v>0</v>
      </c>
      <c r="E58" s="6">
        <f>IF(ISBLANK('Report Data'!E58)," ",'Report Data'!E58)</f>
        <v>0</v>
      </c>
      <c r="F58" s="6">
        <f>IF(ISBLANK('Report Data'!F58)," ",'Report Data'!F58)</f>
        <v>0</v>
      </c>
      <c r="G58" s="6">
        <f>IF(ISBLANK('Report Data'!G58)," ",'Report Data'!G58)</f>
        <v>0</v>
      </c>
    </row>
    <row r="59" spans="1:7">
      <c r="A59" s="6" t="str">
        <f>IF('INTERIM REPORT'!B59=" "," ",IF('Report Data'!A59="",'INTERIM REPORT'!A58,'Report Data'!A59))</f>
        <v>Northeast CAH</v>
      </c>
      <c r="B59" s="6" t="str">
        <f>IF(ISBLANK('Report Data'!B59)," ",'Report Data'!B59)</f>
        <v>[Medicaid_Gross_Pct_Ttl_Gross_Peers] Medicaid Gross as % of Ttl Gross Rev-Peers</v>
      </c>
      <c r="C59" s="6">
        <f>IF(ISBLANK('Report Data'!C59)," ",'Report Data'!C59)</f>
        <v>0</v>
      </c>
      <c r="D59" s="6">
        <f>IF(ISBLANK('Report Data'!D59)," ",'Report Data'!D59)</f>
        <v>0</v>
      </c>
      <c r="E59" s="6">
        <f>IF(ISBLANK('Report Data'!E59)," ",'Report Data'!E59)</f>
        <v>0</v>
      </c>
      <c r="F59" s="6">
        <f>IF(ISBLANK('Report Data'!F59)," ",'Report Data'!F59)</f>
        <v>0</v>
      </c>
      <c r="G59" s="6">
        <f>IF(ISBLANK('Report Data'!G59)," ",'Report Data'!G59)</f>
        <v>0</v>
      </c>
    </row>
    <row r="60" spans="1:7">
      <c r="A60" s="6" t="str">
        <f>IF('INTERIM REPORT'!B60=" "," ",IF('Report Data'!A60="",'INTERIM REPORT'!A59,'Report Data'!A60))</f>
        <v>Northeast CAH</v>
      </c>
      <c r="B60" s="6" t="str">
        <f>IF(ISBLANK('Report Data'!B60)," ",'Report Data'!B60)</f>
        <v>[CommSelf_Gross_Pct_Ttl_Gross_Peers] Comm/self Gross as % of Ttl Gross Rev-Peers</v>
      </c>
      <c r="C60" s="6">
        <f>IF(ISBLANK('Report Data'!C60)," ",'Report Data'!C60)</f>
        <v>0</v>
      </c>
      <c r="D60" s="6">
        <f>IF(ISBLANK('Report Data'!D60)," ",'Report Data'!D60)</f>
        <v>0</v>
      </c>
      <c r="E60" s="6">
        <f>IF(ISBLANK('Report Data'!E60)," ",'Report Data'!E60)</f>
        <v>0</v>
      </c>
      <c r="F60" s="6">
        <f>IF(ISBLANK('Report Data'!F60)," ",'Report Data'!F60)</f>
        <v>0</v>
      </c>
      <c r="G60" s="6">
        <f>IF(ISBLANK('Report Data'!G60)," ",'Report Data'!G60)</f>
        <v>0</v>
      </c>
    </row>
    <row r="61" spans="1:7">
      <c r="A61" s="6" t="str">
        <f>IF('INTERIM REPORT'!B61=" "," ",IF('Report Data'!A61="",'INTERIM REPORT'!A60,'Report Data'!A61))</f>
        <v>Northeast CAH</v>
      </c>
      <c r="B61" s="6" t="str">
        <f>IF(ISBLANK('Report Data'!B61)," ",'Report Data'!B61)</f>
        <v>[Phys_Gross_Pct_Ttl_Gross_Peers] Physician Gross as % of Ttl Gross Rev-Peers</v>
      </c>
      <c r="C61" s="6">
        <f>IF(ISBLANK('Report Data'!C61)," ",'Report Data'!C61)</f>
        <v>0</v>
      </c>
      <c r="D61" s="6">
        <f>IF(ISBLANK('Report Data'!D61)," ",'Report Data'!D61)</f>
        <v>0</v>
      </c>
      <c r="E61" s="6">
        <f>IF(ISBLANK('Report Data'!E61)," ",'Report Data'!E61)</f>
        <v>0</v>
      </c>
      <c r="F61" s="6">
        <f>IF(ISBLANK('Report Data'!F61)," ",'Report Data'!F61)</f>
        <v>0</v>
      </c>
      <c r="G61" s="6">
        <f>IF(ISBLANK('Report Data'!G61)," ",'Report Data'!G61)</f>
        <v>0</v>
      </c>
    </row>
    <row r="62" spans="1:7">
      <c r="A62" s="6" t="str">
        <f>IF('INTERIM REPORT'!B62=" "," ",IF('Report Data'!A62="",'INTERIM REPORT'!A61,'Report Data'!A62))</f>
        <v>Northeast CAH</v>
      </c>
      <c r="B62" s="6" t="str">
        <f>IF(ISBLANK('Report Data'!B62)," ",'Report Data'!B62)</f>
        <v>[Medicare_Pct_Net_Rev_Peers] Medicare % of Net Rev-Peers</v>
      </c>
      <c r="C62" s="6">
        <f>IF(ISBLANK('Report Data'!C62)," ",'Report Data'!C62)</f>
        <v>0</v>
      </c>
      <c r="D62" s="6">
        <f>IF(ISBLANK('Report Data'!D62)," ",'Report Data'!D62)</f>
        <v>0</v>
      </c>
      <c r="E62" s="6">
        <f>IF(ISBLANK('Report Data'!E62)," ",'Report Data'!E62)</f>
        <v>0</v>
      </c>
      <c r="F62" s="6">
        <f>IF(ISBLANK('Report Data'!F62)," ",'Report Data'!F62)</f>
        <v>0</v>
      </c>
      <c r="G62" s="6">
        <f>IF(ISBLANK('Report Data'!G62)," ",'Report Data'!G62)</f>
        <v>0</v>
      </c>
    </row>
    <row r="63" spans="1:7">
      <c r="A63" s="6" t="str">
        <f>IF('INTERIM REPORT'!B63=" "," ",IF('Report Data'!A63="",'INTERIM REPORT'!A62,'Report Data'!A63))</f>
        <v>Northeast CAH</v>
      </c>
      <c r="B63" s="6" t="str">
        <f>IF(ISBLANK('Report Data'!B63)," ",'Report Data'!B63)</f>
        <v>[Medicaid_Pct_Net_Rev_Peers] Medicaid % of Net Rev-Peers</v>
      </c>
      <c r="C63" s="6">
        <f>IF(ISBLANK('Report Data'!C63)," ",'Report Data'!C63)</f>
        <v>0</v>
      </c>
      <c r="D63" s="6">
        <f>IF(ISBLANK('Report Data'!D63)," ",'Report Data'!D63)</f>
        <v>0</v>
      </c>
      <c r="E63" s="6">
        <f>IF(ISBLANK('Report Data'!E63)," ",'Report Data'!E63)</f>
        <v>0</v>
      </c>
      <c r="F63" s="6">
        <f>IF(ISBLANK('Report Data'!F63)," ",'Report Data'!F63)</f>
        <v>0</v>
      </c>
      <c r="G63" s="6">
        <f>IF(ISBLANK('Report Data'!G63)," ",'Report Data'!G63)</f>
        <v>0</v>
      </c>
    </row>
    <row r="64" spans="1:7">
      <c r="A64" s="6" t="str">
        <f>IF('INTERIM REPORT'!B64=" "," ",IF('Report Data'!A64="",'INTERIM REPORT'!A63,'Report Data'!A64))</f>
        <v>Northeast CAH</v>
      </c>
      <c r="B64" s="6" t="str">
        <f>IF(ISBLANK('Report Data'!B64)," ",'Report Data'!B64)</f>
        <v>[CommSelf_Pct_Net_Rev_Peers] Comm/self % of Net Rev-Peers</v>
      </c>
      <c r="C64" s="6">
        <f>IF(ISBLANK('Report Data'!C64)," ",'Report Data'!C64)</f>
        <v>0</v>
      </c>
      <c r="D64" s="6">
        <f>IF(ISBLANK('Report Data'!D64)," ",'Report Data'!D64)</f>
        <v>0</v>
      </c>
      <c r="E64" s="6">
        <f>IF(ISBLANK('Report Data'!E64)," ",'Report Data'!E64)</f>
        <v>0</v>
      </c>
      <c r="F64" s="6">
        <f>IF(ISBLANK('Report Data'!F64)," ",'Report Data'!F64)</f>
        <v>0</v>
      </c>
      <c r="G64" s="6">
        <f>IF(ISBLANK('Report Data'!G64)," ",'Report Data'!G64)</f>
        <v>0</v>
      </c>
    </row>
    <row r="65" spans="1:7">
      <c r="A65" s="6" t="str">
        <f>IF('INTERIM REPORT'!B65=" "," ",IF('Report Data'!A65="",'INTERIM REPORT'!A64,'Report Data'!A65))</f>
        <v>Northeast CAH</v>
      </c>
      <c r="B65" s="6" t="str">
        <f>IF(ISBLANK('Report Data'!B65)," ",'Report Data'!B65)</f>
        <v>[Phys_Pct_Net_Rev_Peers] Physician % of Net Rev-Peers</v>
      </c>
      <c r="C65" s="6">
        <f>IF(ISBLANK('Report Data'!C65)," ",'Report Data'!C65)</f>
        <v>0</v>
      </c>
      <c r="D65" s="6">
        <f>IF(ISBLANK('Report Data'!D65)," ",'Report Data'!D65)</f>
        <v>0</v>
      </c>
      <c r="E65" s="6">
        <f>IF(ISBLANK('Report Data'!E65)," ",'Report Data'!E65)</f>
        <v>0</v>
      </c>
      <c r="F65" s="6">
        <f>IF(ISBLANK('Report Data'!F65)," ",'Report Data'!F65)</f>
        <v>0</v>
      </c>
      <c r="G65" s="6">
        <f>IF(ISBLANK('Report Data'!G65)," ",'Report Data'!G65)</f>
        <v>0</v>
      </c>
    </row>
    <row r="66" spans="1:7">
      <c r="A66" s="6" t="str">
        <f>IF('INTERIM REPORT'!B66=" "," ",IF('Report Data'!A66="",'INTERIM REPORT'!A65,'Report Data'!A66))</f>
        <v>Northeast CAH</v>
      </c>
      <c r="B66" s="6" t="str">
        <f>IF(ISBLANK('Report Data'!B66)," ",'Report Data'!B66)</f>
        <v>[Free_Care_Gross_Peers] Free Care (Gross Revenue)-Peers</v>
      </c>
      <c r="C66" s="6">
        <f>IF(ISBLANK('Report Data'!C66)," ",'Report Data'!C66)</f>
        <v>0</v>
      </c>
      <c r="D66" s="6">
        <f>IF(ISBLANK('Report Data'!D66)," ",'Report Data'!D66)</f>
        <v>0</v>
      </c>
      <c r="E66" s="6">
        <f>IF(ISBLANK('Report Data'!E66)," ",'Report Data'!E66)</f>
        <v>0</v>
      </c>
      <c r="F66" s="6">
        <f>IF(ISBLANK('Report Data'!F66)," ",'Report Data'!F66)</f>
        <v>0</v>
      </c>
      <c r="G66" s="6">
        <f>IF(ISBLANK('Report Data'!G66)," ",'Report Data'!G66)</f>
        <v>0</v>
      </c>
    </row>
    <row r="67" spans="1:7">
      <c r="A67" s="6" t="str">
        <f>IF('INTERIM REPORT'!B67=" "," ",IF('Report Data'!A67="",'INTERIM REPORT'!A66,'Report Data'!A67))</f>
        <v>Other Non-Profit</v>
      </c>
      <c r="B67" s="6" t="str">
        <f>IF(ISBLANK('Report Data'!B67)," ",'Report Data'!B67)</f>
        <v>[Avg_Daily_Census_Peers] Average Daily Census-Peers</v>
      </c>
      <c r="C67" s="6">
        <f>IF(ISBLANK('Report Data'!C67)," ",'Report Data'!C67)</f>
        <v>0</v>
      </c>
      <c r="D67" s="6">
        <f>IF(ISBLANK('Report Data'!D67)," ",'Report Data'!D67)</f>
        <v>0</v>
      </c>
      <c r="E67" s="6">
        <f>IF(ISBLANK('Report Data'!E67)," ",'Report Data'!E67)</f>
        <v>0</v>
      </c>
      <c r="F67" s="6">
        <f>IF(ISBLANK('Report Data'!F67)," ",'Report Data'!F67)</f>
        <v>0</v>
      </c>
      <c r="G67" s="6">
        <f>IF(ISBLANK('Report Data'!G67)," ",'Report Data'!G67)</f>
        <v>0</v>
      </c>
    </row>
    <row r="68" spans="1:7">
      <c r="A68" s="6" t="str">
        <f>IF('INTERIM REPORT'!B68=" "," ",IF('Report Data'!A68="",'INTERIM REPORT'!A67,'Report Data'!A68))</f>
        <v>Other Non-Profit</v>
      </c>
      <c r="B68" s="6" t="str">
        <f>IF(ISBLANK('Report Data'!B68)," ",'Report Data'!B68)</f>
        <v>[Avg_Length_of_Stay_Peers] Average Length of Stay-Peers</v>
      </c>
      <c r="C68" s="6">
        <f>IF(ISBLANK('Report Data'!C68)," ",'Report Data'!C68)</f>
        <v>4.2999999999999989</v>
      </c>
      <c r="D68" s="6">
        <f>IF(ISBLANK('Report Data'!D68)," ",'Report Data'!D68)</f>
        <v>0</v>
      </c>
      <c r="E68" s="6">
        <f>IF(ISBLANK('Report Data'!E68)," ",'Report Data'!E68)</f>
        <v>0</v>
      </c>
      <c r="F68" s="6">
        <f>IF(ISBLANK('Report Data'!F68)," ",'Report Data'!F68)</f>
        <v>0</v>
      </c>
      <c r="G68" s="6">
        <f>IF(ISBLANK('Report Data'!G68)," ",'Report Data'!G68)</f>
        <v>0</v>
      </c>
    </row>
    <row r="69" spans="1:7">
      <c r="A69" s="6" t="str">
        <f>IF('INTERIM REPORT'!B69=" "," ",IF('Report Data'!A69="",'INTERIM REPORT'!A68,'Report Data'!A69))</f>
        <v>Other Non-Profit</v>
      </c>
      <c r="B69" s="6" t="str">
        <f>IF(ISBLANK('Report Data'!B69)," ",'Report Data'!B69)</f>
        <v>[Acute_ALOS_Peers] Acute ALOS-Peers</v>
      </c>
      <c r="C69" s="6">
        <f>IF(ISBLANK('Report Data'!C69)," ",'Report Data'!C69)</f>
        <v>0</v>
      </c>
      <c r="D69" s="6">
        <f>IF(ISBLANK('Report Data'!D69)," ",'Report Data'!D69)</f>
        <v>0</v>
      </c>
      <c r="E69" s="6">
        <f>IF(ISBLANK('Report Data'!E69)," ",'Report Data'!E69)</f>
        <v>0</v>
      </c>
      <c r="F69" s="6">
        <f>IF(ISBLANK('Report Data'!F69)," ",'Report Data'!F69)</f>
        <v>0</v>
      </c>
      <c r="G69" s="6">
        <f>IF(ISBLANK('Report Data'!G69)," ",'Report Data'!G69)</f>
        <v>0</v>
      </c>
    </row>
    <row r="70" spans="1:7">
      <c r="A70" s="6" t="str">
        <f>IF('INTERIM REPORT'!B70=" "," ",IF('Report Data'!A70="",'INTERIM REPORT'!A69,'Report Data'!A70))</f>
        <v>Other Non-Profit</v>
      </c>
      <c r="B70" s="6" t="str">
        <f>IF(ISBLANK('Report Data'!B70)," ",'Report Data'!B70)</f>
        <v>[Adj_Admits_Peers] Adjusted Admissions-Peers</v>
      </c>
      <c r="C70" s="6">
        <f>IF(ISBLANK('Report Data'!C70)," ",'Report Data'!C70)</f>
        <v>0</v>
      </c>
      <c r="D70" s="6">
        <f>IF(ISBLANK('Report Data'!D70)," ",'Report Data'!D70)</f>
        <v>0</v>
      </c>
      <c r="E70" s="6">
        <f>IF(ISBLANK('Report Data'!E70)," ",'Report Data'!E70)</f>
        <v>0</v>
      </c>
      <c r="F70" s="6">
        <f>IF(ISBLANK('Report Data'!F70)," ",'Report Data'!F70)</f>
        <v>0</v>
      </c>
      <c r="G70" s="6">
        <f>IF(ISBLANK('Report Data'!G70)," ",'Report Data'!G70)</f>
        <v>0</v>
      </c>
    </row>
    <row r="71" spans="1:7">
      <c r="A71" s="6" t="str">
        <f>IF('INTERIM REPORT'!B71=" "," ",IF('Report Data'!A71="",'INTERIM REPORT'!A70,'Report Data'!A71))</f>
        <v>Other Non-Profit</v>
      </c>
      <c r="B71" s="6" t="str">
        <f>IF(ISBLANK('Report Data'!B71)," ",'Report Data'!B71)</f>
        <v>[Adj_Days_Peers] Adjusted Days-Peers</v>
      </c>
      <c r="C71" s="6">
        <f>IF(ISBLANK('Report Data'!C71)," ",'Report Data'!C71)</f>
        <v>0</v>
      </c>
      <c r="D71" s="6">
        <f>IF(ISBLANK('Report Data'!D71)," ",'Report Data'!D71)</f>
        <v>0</v>
      </c>
      <c r="E71" s="6">
        <f>IF(ISBLANK('Report Data'!E71)," ",'Report Data'!E71)</f>
        <v>0</v>
      </c>
      <c r="F71" s="6">
        <f>IF(ISBLANK('Report Data'!F71)," ",'Report Data'!F71)</f>
        <v>0</v>
      </c>
      <c r="G71" s="6">
        <f>IF(ISBLANK('Report Data'!G71)," ",'Report Data'!G71)</f>
        <v>0</v>
      </c>
    </row>
    <row r="72" spans="1:7">
      <c r="A72" s="6" t="str">
        <f>IF('INTERIM REPORT'!B72=" "," ",IF('Report Data'!A72="",'INTERIM REPORT'!A71,'Report Data'!A72))</f>
        <v>Other Non-Profit</v>
      </c>
      <c r="B72" s="6" t="str">
        <f>IF(ISBLANK('Report Data'!B72)," ",'Report Data'!B72)</f>
        <v>[Acute_Care_Ave_Daily_Census_Peers] Acute Care Ave Daily Census-Peers</v>
      </c>
      <c r="C72" s="6">
        <f>IF(ISBLANK('Report Data'!C72)," ",'Report Data'!C72)</f>
        <v>0</v>
      </c>
      <c r="D72" s="6">
        <f>IF(ISBLANK('Report Data'!D72)," ",'Report Data'!D72)</f>
        <v>0</v>
      </c>
      <c r="E72" s="6">
        <f>IF(ISBLANK('Report Data'!E72)," ",'Report Data'!E72)</f>
        <v>0</v>
      </c>
      <c r="F72" s="6">
        <f>IF(ISBLANK('Report Data'!F72)," ",'Report Data'!F72)</f>
        <v>0</v>
      </c>
      <c r="G72" s="6">
        <f>IF(ISBLANK('Report Data'!G72)," ",'Report Data'!G72)</f>
        <v>0</v>
      </c>
    </row>
    <row r="73" spans="1:7">
      <c r="A73" s="6" t="str">
        <f>IF('INTERIM REPORT'!B73=" "," ",IF('Report Data'!A73="",'INTERIM REPORT'!A72,'Report Data'!A73))</f>
        <v>Other Non-Profit</v>
      </c>
      <c r="B73" s="6" t="str">
        <f>IF(ISBLANK('Report Data'!B73)," ",'Report Data'!B73)</f>
        <v>[Age_of_Plant_Peers] Age of Plant-Peers</v>
      </c>
      <c r="C73" s="6">
        <f>IF(ISBLANK('Report Data'!C73)," ",'Report Data'!C73)</f>
        <v>11.5</v>
      </c>
      <c r="D73" s="6">
        <f>IF(ISBLANK('Report Data'!D73)," ",'Report Data'!D73)</f>
        <v>0</v>
      </c>
      <c r="E73" s="6">
        <f>IF(ISBLANK('Report Data'!E73)," ",'Report Data'!E73)</f>
        <v>0</v>
      </c>
      <c r="F73" s="6">
        <f>IF(ISBLANK('Report Data'!F73)," ",'Report Data'!F73)</f>
        <v>0</v>
      </c>
      <c r="G73" s="6">
        <f>IF(ISBLANK('Report Data'!G73)," ",'Report Data'!G73)</f>
        <v>0</v>
      </c>
    </row>
    <row r="74" spans="1:7">
      <c r="A74" s="6" t="str">
        <f>IF('INTERIM REPORT'!B74=" "," ",IF('Report Data'!A74="",'INTERIM REPORT'!A73,'Report Data'!A74))</f>
        <v>Other Non-Profit</v>
      </c>
      <c r="B74" s="6" t="str">
        <f>IF(ISBLANK('Report Data'!B74)," ",'Report Data'!B74)</f>
        <v>[Age_of_Plant_Building_Peers] Age of Plant - Building-Peers</v>
      </c>
      <c r="C74" s="6">
        <f>IF(ISBLANK('Report Data'!C74)," ",'Report Data'!C74)</f>
        <v>0</v>
      </c>
      <c r="D74" s="6">
        <f>IF(ISBLANK('Report Data'!D74)," ",'Report Data'!D74)</f>
        <v>0</v>
      </c>
      <c r="E74" s="6">
        <f>IF(ISBLANK('Report Data'!E74)," ",'Report Data'!E74)</f>
        <v>0</v>
      </c>
      <c r="F74" s="6">
        <f>IF(ISBLANK('Report Data'!F74)," ",'Report Data'!F74)</f>
        <v>0</v>
      </c>
      <c r="G74" s="6">
        <f>IF(ISBLANK('Report Data'!G74)," ",'Report Data'!G74)</f>
        <v>0</v>
      </c>
    </row>
    <row r="75" spans="1:7">
      <c r="A75" s="6" t="str">
        <f>IF('INTERIM REPORT'!B75=" "," ",IF('Report Data'!A75="",'INTERIM REPORT'!A74,'Report Data'!A75))</f>
        <v>Other Non-Profit</v>
      </c>
      <c r="B75" s="6" t="str">
        <f>IF(ISBLANK('Report Data'!B75)," ",'Report Data'!B75)</f>
        <v>[Age_of_Plant_Equipment_Peers] Age of Plant - Equipment-Peers</v>
      </c>
      <c r="C75" s="6">
        <f>IF(ISBLANK('Report Data'!C75)," ",'Report Data'!C75)</f>
        <v>0</v>
      </c>
      <c r="D75" s="6">
        <f>IF(ISBLANK('Report Data'!D75)," ",'Report Data'!D75)</f>
        <v>0</v>
      </c>
      <c r="E75" s="6">
        <f>IF(ISBLANK('Report Data'!E75)," ",'Report Data'!E75)</f>
        <v>0</v>
      </c>
      <c r="F75" s="6">
        <f>IF(ISBLANK('Report Data'!F75)," ",'Report Data'!F75)</f>
        <v>0</v>
      </c>
      <c r="G75" s="6">
        <f>IF(ISBLANK('Report Data'!G75)," ",'Report Data'!G75)</f>
        <v>0</v>
      </c>
    </row>
    <row r="76" spans="1:7">
      <c r="A76" s="6" t="str">
        <f>IF('INTERIM REPORT'!B76=" "," ",IF('Report Data'!A76="",'INTERIM REPORT'!A75,'Report Data'!A76))</f>
        <v>Other Non-Profit</v>
      </c>
      <c r="B76" s="6" t="str">
        <f>IF(ISBLANK('Report Data'!B76)," ",'Report Data'!B76)</f>
        <v>[Long_Term_Debt_to_Capization_Peers] Long Term Debt to Capitalization-Peers</v>
      </c>
      <c r="C76" s="6">
        <f>IF(ISBLANK('Report Data'!C76)," ",'Report Data'!C76)</f>
        <v>0.318</v>
      </c>
      <c r="D76" s="6">
        <f>IF(ISBLANK('Report Data'!D76)," ",'Report Data'!D76)</f>
        <v>0</v>
      </c>
      <c r="E76" s="6">
        <f>IF(ISBLANK('Report Data'!E76)," ",'Report Data'!E76)</f>
        <v>0</v>
      </c>
      <c r="F76" s="6">
        <f>IF(ISBLANK('Report Data'!F76)," ",'Report Data'!F76)</f>
        <v>0</v>
      </c>
      <c r="G76" s="6">
        <f>IF(ISBLANK('Report Data'!G76)," ",'Report Data'!G76)</f>
        <v>0</v>
      </c>
    </row>
    <row r="77" spans="1:7">
      <c r="A77" s="6" t="str">
        <f>IF('INTERIM REPORT'!B77=" "," ",IF('Report Data'!A77="",'INTERIM REPORT'!A76,'Report Data'!A77))</f>
        <v>Other Non-Profit</v>
      </c>
      <c r="B77" s="6" t="str">
        <f>IF(ISBLANK('Report Data'!B77)," ",'Report Data'!B77)</f>
        <v>[Debt_per_Staffed_Bed_Peers] Debt per Staffed Bed-Peers</v>
      </c>
      <c r="C77" s="6">
        <f>IF(ISBLANK('Report Data'!C77)," ",'Report Data'!C77)</f>
        <v>0</v>
      </c>
      <c r="D77" s="6">
        <f>IF(ISBLANK('Report Data'!D77)," ",'Report Data'!D77)</f>
        <v>0</v>
      </c>
      <c r="E77" s="6">
        <f>IF(ISBLANK('Report Data'!E77)," ",'Report Data'!E77)</f>
        <v>0</v>
      </c>
      <c r="F77" s="6">
        <f>IF(ISBLANK('Report Data'!F77)," ",'Report Data'!F77)</f>
        <v>0</v>
      </c>
      <c r="G77" s="6">
        <f>IF(ISBLANK('Report Data'!G77)," ",'Report Data'!G77)</f>
        <v>0</v>
      </c>
    </row>
    <row r="78" spans="1:7">
      <c r="A78" s="6" t="str">
        <f>IF('INTERIM REPORT'!B78=" "," ",IF('Report Data'!A78="",'INTERIM REPORT'!A77,'Report Data'!A78))</f>
        <v>Other Non-Profit</v>
      </c>
      <c r="B78" s="6" t="str">
        <f>IF(ISBLANK('Report Data'!B78)," ",'Report Data'!B78)</f>
        <v>[Net_Prop_Plant_and_Equip_per_Staffed_Bed_Peers] Net Prop, Plant &amp; Equip per Staffed Bed-Peers</v>
      </c>
      <c r="C78" s="6">
        <f>IF(ISBLANK('Report Data'!C78)," ",'Report Data'!C78)</f>
        <v>0</v>
      </c>
      <c r="D78" s="6">
        <f>IF(ISBLANK('Report Data'!D78)," ",'Report Data'!D78)</f>
        <v>0</v>
      </c>
      <c r="E78" s="6">
        <f>IF(ISBLANK('Report Data'!E78)," ",'Report Data'!E78)</f>
        <v>0</v>
      </c>
      <c r="F78" s="6">
        <f>IF(ISBLANK('Report Data'!F78)," ",'Report Data'!F78)</f>
        <v>0</v>
      </c>
      <c r="G78" s="6">
        <f>IF(ISBLANK('Report Data'!G78)," ",'Report Data'!G78)</f>
        <v>0</v>
      </c>
    </row>
    <row r="79" spans="1:7">
      <c r="A79" s="6" t="str">
        <f>IF('INTERIM REPORT'!B79=" "," ",IF('Report Data'!A79="",'INTERIM REPORT'!A78,'Report Data'!A79))</f>
        <v>Other Non-Profit</v>
      </c>
      <c r="B79" s="6" t="str">
        <f>IF(ISBLANK('Report Data'!B79)," ",'Report Data'!B79)</f>
        <v>[Long_Term_Debt_to_Total_Assets_Peers] Long Term Debt to Total Assets-Peers</v>
      </c>
      <c r="C79" s="6">
        <f>IF(ISBLANK('Report Data'!C79)," ",'Report Data'!C79)</f>
        <v>0</v>
      </c>
      <c r="D79" s="6">
        <f>IF(ISBLANK('Report Data'!D79)," ",'Report Data'!D79)</f>
        <v>0</v>
      </c>
      <c r="E79" s="6">
        <f>IF(ISBLANK('Report Data'!E79)," ",'Report Data'!E79)</f>
        <v>0</v>
      </c>
      <c r="F79" s="6">
        <f>IF(ISBLANK('Report Data'!F79)," ",'Report Data'!F79)</f>
        <v>0</v>
      </c>
      <c r="G79" s="6">
        <f>IF(ISBLANK('Report Data'!G79)," ",'Report Data'!G79)</f>
        <v>0</v>
      </c>
    </row>
    <row r="80" spans="1:7">
      <c r="A80" s="6" t="str">
        <f>IF('INTERIM REPORT'!B80=" "," ",IF('Report Data'!A80="",'INTERIM REPORT'!A79,'Report Data'!A80))</f>
        <v>Other Non-Profit</v>
      </c>
      <c r="B80" s="6" t="str">
        <f>IF(ISBLANK('Report Data'!B80)," ",'Report Data'!B80)</f>
        <v>[Debt_Service_Coverage_Ratio_Peers] Debt Service Coverage Ratio-Peers</v>
      </c>
      <c r="C80" s="6">
        <f>IF(ISBLANK('Report Data'!C80)," ",'Report Data'!C80)</f>
        <v>2.3999999999999995</v>
      </c>
      <c r="D80" s="6">
        <f>IF(ISBLANK('Report Data'!D80)," ",'Report Data'!D80)</f>
        <v>0</v>
      </c>
      <c r="E80" s="6">
        <f>IF(ISBLANK('Report Data'!E80)," ",'Report Data'!E80)</f>
        <v>0</v>
      </c>
      <c r="F80" s="6">
        <f>IF(ISBLANK('Report Data'!F80)," ",'Report Data'!F80)</f>
        <v>0</v>
      </c>
      <c r="G80" s="6">
        <f>IF(ISBLANK('Report Data'!G80)," ",'Report Data'!G80)</f>
        <v>0</v>
      </c>
    </row>
    <row r="81" spans="1:7">
      <c r="A81" s="6" t="str">
        <f>IF('INTERIM REPORT'!B81=" "," ",IF('Report Data'!A81="",'INTERIM REPORT'!A80,'Report Data'!A81))</f>
        <v>Other Non-Profit</v>
      </c>
      <c r="B81" s="6" t="str">
        <f>IF(ISBLANK('Report Data'!B81)," ",'Report Data'!B81)</f>
        <v>[Depreciation_Rate_Peers] Depreciation Rate-Peers</v>
      </c>
      <c r="C81" s="6">
        <f>IF(ISBLANK('Report Data'!C81)," ",'Report Data'!C81)</f>
        <v>4.8999999999999995</v>
      </c>
      <c r="D81" s="6">
        <f>IF(ISBLANK('Report Data'!D81)," ",'Report Data'!D81)</f>
        <v>0</v>
      </c>
      <c r="E81" s="6">
        <f>IF(ISBLANK('Report Data'!E81)," ",'Report Data'!E81)</f>
        <v>0</v>
      </c>
      <c r="F81" s="6">
        <f>IF(ISBLANK('Report Data'!F81)," ",'Report Data'!F81)</f>
        <v>0</v>
      </c>
      <c r="G81" s="6">
        <f>IF(ISBLANK('Report Data'!G81)," ",'Report Data'!G81)</f>
        <v>0</v>
      </c>
    </row>
    <row r="82" spans="1:7">
      <c r="A82" s="6" t="str">
        <f>IF('INTERIM REPORT'!B82=" "," ",IF('Report Data'!A82="",'INTERIM REPORT'!A81,'Report Data'!A82))</f>
        <v>Other Non-Profit</v>
      </c>
      <c r="B82" s="6" t="str">
        <f>IF(ISBLANK('Report Data'!B82)," ",'Report Data'!B82)</f>
        <v>[Cap_Expenditures_to_Depreciation_Peers] Capital Expenditures to Depreciation-Peers</v>
      </c>
      <c r="C82" s="6">
        <f>IF(ISBLANK('Report Data'!C82)," ",'Report Data'!C82)</f>
        <v>0</v>
      </c>
      <c r="D82" s="6">
        <f>IF(ISBLANK('Report Data'!D82)," ",'Report Data'!D82)</f>
        <v>0</v>
      </c>
      <c r="E82" s="6">
        <f>IF(ISBLANK('Report Data'!E82)," ",'Report Data'!E82)</f>
        <v>0</v>
      </c>
      <c r="F82" s="6">
        <f>IF(ISBLANK('Report Data'!F82)," ",'Report Data'!F82)</f>
        <v>0</v>
      </c>
      <c r="G82" s="6">
        <f>IF(ISBLANK('Report Data'!G82)," ",'Report Data'!G82)</f>
        <v>0</v>
      </c>
    </row>
    <row r="83" spans="1:7">
      <c r="A83" s="6" t="str">
        <f>IF('INTERIM REPORT'!B83=" "," ",IF('Report Data'!A83="",'INTERIM REPORT'!A82,'Report Data'!A83))</f>
        <v>Other Non-Profit</v>
      </c>
      <c r="B83" s="6" t="str">
        <f>IF(ISBLANK('Report Data'!B83)," ",'Report Data'!B83)</f>
        <v>[Cap_Expenditure_Growth_Rate_Peers] Capital Expenditure Growth Rate-Peers</v>
      </c>
      <c r="C83" s="6">
        <f>IF(ISBLANK('Report Data'!C83)," ",'Report Data'!C83)</f>
        <v>3.100000000000001</v>
      </c>
      <c r="D83" s="6">
        <f>IF(ISBLANK('Report Data'!D83)," ",'Report Data'!D83)</f>
        <v>0</v>
      </c>
      <c r="E83" s="6">
        <f>IF(ISBLANK('Report Data'!E83)," ",'Report Data'!E83)</f>
        <v>0</v>
      </c>
      <c r="F83" s="6">
        <f>IF(ISBLANK('Report Data'!F83)," ",'Report Data'!F83)</f>
        <v>0</v>
      </c>
      <c r="G83" s="6">
        <f>IF(ISBLANK('Report Data'!G83)," ",'Report Data'!G83)</f>
        <v>0</v>
      </c>
    </row>
    <row r="84" spans="1:7">
      <c r="A84" s="6" t="str">
        <f>IF('INTERIM REPORT'!B84=" "," ",IF('Report Data'!A84="",'INTERIM REPORT'!A83,'Report Data'!A84))</f>
        <v>Other Non-Profit</v>
      </c>
      <c r="B84" s="6" t="str">
        <f>IF(ISBLANK('Report Data'!B84)," ",'Report Data'!B84)</f>
        <v>[Cap_Acquisitions_as_a_pct_of_Net_Patient_Rev_Peers] Capital Acquisitions as a % of Net Patient Rev-Peers</v>
      </c>
      <c r="C84" s="6">
        <f>IF(ISBLANK('Report Data'!C84)," ",'Report Data'!C84)</f>
        <v>0</v>
      </c>
      <c r="D84" s="6">
        <f>IF(ISBLANK('Report Data'!D84)," ",'Report Data'!D84)</f>
        <v>0</v>
      </c>
      <c r="E84" s="6">
        <f>IF(ISBLANK('Report Data'!E84)," ",'Report Data'!E84)</f>
        <v>0</v>
      </c>
      <c r="F84" s="6">
        <f>IF(ISBLANK('Report Data'!F84)," ",'Report Data'!F84)</f>
        <v>0</v>
      </c>
      <c r="G84" s="6">
        <f>IF(ISBLANK('Report Data'!G84)," ",'Report Data'!G84)</f>
        <v>0</v>
      </c>
    </row>
    <row r="85" spans="1:7">
      <c r="A85" s="6" t="str">
        <f>IF('INTERIM REPORT'!B85=" "," ",IF('Report Data'!A85="",'INTERIM REPORT'!A84,'Report Data'!A85))</f>
        <v>Other Non-Profit</v>
      </c>
      <c r="B85" s="6" t="str">
        <f>IF(ISBLANK('Report Data'!B85)," ",'Report Data'!B85)</f>
        <v>[Deduction_pct_Peers] Deduction %-Peers</v>
      </c>
      <c r="C85" s="6">
        <f>IF(ISBLANK('Report Data'!C85)," ",'Report Data'!C85)</f>
        <v>0</v>
      </c>
      <c r="D85" s="6">
        <f>IF(ISBLANK('Report Data'!D85)," ",'Report Data'!D85)</f>
        <v>0</v>
      </c>
      <c r="E85" s="6">
        <f>IF(ISBLANK('Report Data'!E85)," ",'Report Data'!E85)</f>
        <v>0</v>
      </c>
      <c r="F85" s="6">
        <f>IF(ISBLANK('Report Data'!F85)," ",'Report Data'!F85)</f>
        <v>0</v>
      </c>
      <c r="G85" s="6">
        <f>IF(ISBLANK('Report Data'!G85)," ",'Report Data'!G85)</f>
        <v>0</v>
      </c>
    </row>
    <row r="86" spans="1:7">
      <c r="A86" s="6" t="str">
        <f>IF('INTERIM REPORT'!B86=" "," ",IF('Report Data'!A86="",'INTERIM REPORT'!A85,'Report Data'!A86))</f>
        <v>Other Non-Profit</v>
      </c>
      <c r="B86" s="6" t="str">
        <f>IF(ISBLANK('Report Data'!B86)," ",'Report Data'!B86)</f>
        <v>[Bad_Debt_pct_Peers] Bad Debt %-Peers</v>
      </c>
      <c r="C86" s="6">
        <f>IF(ISBLANK('Report Data'!C86)," ",'Report Data'!C86)</f>
        <v>3.3000000000000008E-2</v>
      </c>
      <c r="D86" s="6">
        <f>IF(ISBLANK('Report Data'!D86)," ",'Report Data'!D86)</f>
        <v>0</v>
      </c>
      <c r="E86" s="6">
        <f>IF(ISBLANK('Report Data'!E86)," ",'Report Data'!E86)</f>
        <v>0</v>
      </c>
      <c r="F86" s="6">
        <f>IF(ISBLANK('Report Data'!F86)," ",'Report Data'!F86)</f>
        <v>0</v>
      </c>
      <c r="G86" s="6">
        <f>IF(ISBLANK('Report Data'!G86)," ",'Report Data'!G86)</f>
        <v>0</v>
      </c>
    </row>
    <row r="87" spans="1:7">
      <c r="A87" s="6" t="str">
        <f>IF('INTERIM REPORT'!B87=" "," ",IF('Report Data'!A87="",'INTERIM REPORT'!A86,'Report Data'!A87))</f>
        <v>Other Non-Profit</v>
      </c>
      <c r="B87" s="6" t="str">
        <f>IF(ISBLANK('Report Data'!B87)," ",'Report Data'!B87)</f>
        <v>[Free_Care_pct_Peers] Free Care %-Peers</v>
      </c>
      <c r="C87" s="6">
        <f>IF(ISBLANK('Report Data'!C87)," ",'Report Data'!C87)</f>
        <v>0</v>
      </c>
      <c r="D87" s="6">
        <f>IF(ISBLANK('Report Data'!D87)," ",'Report Data'!D87)</f>
        <v>0</v>
      </c>
      <c r="E87" s="6">
        <f>IF(ISBLANK('Report Data'!E87)," ",'Report Data'!E87)</f>
        <v>0</v>
      </c>
      <c r="F87" s="6">
        <f>IF(ISBLANK('Report Data'!F87)," ",'Report Data'!F87)</f>
        <v>0</v>
      </c>
      <c r="G87" s="6">
        <f>IF(ISBLANK('Report Data'!G87)," ",'Report Data'!G87)</f>
        <v>0</v>
      </c>
    </row>
    <row r="88" spans="1:7">
      <c r="A88" s="6" t="str">
        <f>IF('INTERIM REPORT'!B88=" "," ",IF('Report Data'!A88="",'INTERIM REPORT'!A87,'Report Data'!A88))</f>
        <v>Other Non-Profit</v>
      </c>
      <c r="B88" s="6" t="str">
        <f>IF(ISBLANK('Report Data'!B88)," ",'Report Data'!B88)</f>
        <v>[Operating_Margin_pct_Peers] Operating Margin %-Peers</v>
      </c>
      <c r="C88" s="6">
        <f>IF(ISBLANK('Report Data'!C88)," ",'Report Data'!C88)</f>
        <v>-7.0000000000000019E-3</v>
      </c>
      <c r="D88" s="6">
        <f>IF(ISBLANK('Report Data'!D88)," ",'Report Data'!D88)</f>
        <v>0</v>
      </c>
      <c r="E88" s="6">
        <f>IF(ISBLANK('Report Data'!E88)," ",'Report Data'!E88)</f>
        <v>0</v>
      </c>
      <c r="F88" s="6">
        <f>IF(ISBLANK('Report Data'!F88)," ",'Report Data'!F88)</f>
        <v>0</v>
      </c>
      <c r="G88" s="6">
        <f>IF(ISBLANK('Report Data'!G88)," ",'Report Data'!G88)</f>
        <v>0</v>
      </c>
    </row>
    <row r="89" spans="1:7">
      <c r="A89" s="6" t="str">
        <f>IF('INTERIM REPORT'!B89=" "," ",IF('Report Data'!A89="",'INTERIM REPORT'!A88,'Report Data'!A89))</f>
        <v>Other Non-Profit</v>
      </c>
      <c r="B89" s="6" t="str">
        <f>IF(ISBLANK('Report Data'!B89)," ",'Report Data'!B89)</f>
        <v>[Total_Margin_pct_Peers] Total Margin %-Peers</v>
      </c>
      <c r="C89" s="6">
        <f>IF(ISBLANK('Report Data'!C89)," ",'Report Data'!C89)</f>
        <v>5.4000000000000013E-2</v>
      </c>
      <c r="D89" s="6">
        <f>IF(ISBLANK('Report Data'!D89)," ",'Report Data'!D89)</f>
        <v>0</v>
      </c>
      <c r="E89" s="6">
        <f>IF(ISBLANK('Report Data'!E89)," ",'Report Data'!E89)</f>
        <v>0</v>
      </c>
      <c r="F89" s="6">
        <f>IF(ISBLANK('Report Data'!F89)," ",'Report Data'!F89)</f>
        <v>0</v>
      </c>
      <c r="G89" s="6">
        <f>IF(ISBLANK('Report Data'!G89)," ",'Report Data'!G89)</f>
        <v>0</v>
      </c>
    </row>
    <row r="90" spans="1:7">
      <c r="A90" s="6" t="str">
        <f>IF('INTERIM REPORT'!B90=" "," ",IF('Report Data'!A90="",'INTERIM REPORT'!A89,'Report Data'!A90))</f>
        <v>Other Non-Profit</v>
      </c>
      <c r="B90" s="6" t="str">
        <f>IF(ISBLANK('Report Data'!B90)," ",'Report Data'!B90)</f>
        <v>[Outpatient_Gross_Rev_pct_Peers] Outpatient Gross Revenue %-Peers</v>
      </c>
      <c r="C90" s="6">
        <f>IF(ISBLANK('Report Data'!C90)," ",'Report Data'!C90)</f>
        <v>0</v>
      </c>
      <c r="D90" s="6">
        <f>IF(ISBLANK('Report Data'!D90)," ",'Report Data'!D90)</f>
        <v>0</v>
      </c>
      <c r="E90" s="6">
        <f>IF(ISBLANK('Report Data'!E90)," ",'Report Data'!E90)</f>
        <v>0</v>
      </c>
      <c r="F90" s="6">
        <f>IF(ISBLANK('Report Data'!F90)," ",'Report Data'!F90)</f>
        <v>0</v>
      </c>
      <c r="G90" s="6">
        <f>IF(ISBLANK('Report Data'!G90)," ",'Report Data'!G90)</f>
        <v>0</v>
      </c>
    </row>
    <row r="91" spans="1:7">
      <c r="A91" s="6" t="str">
        <f>IF('INTERIM REPORT'!B91=" "," ",IF('Report Data'!A91="",'INTERIM REPORT'!A90,'Report Data'!A91))</f>
        <v>Other Non-Profit</v>
      </c>
      <c r="B91" s="6" t="str">
        <f>IF(ISBLANK('Report Data'!B91)," ",'Report Data'!B91)</f>
        <v>[Inpatient_Gross_Rev_pct_Peers] Inpatient Gross Revenue %-Peers</v>
      </c>
      <c r="C91" s="6">
        <f>IF(ISBLANK('Report Data'!C91)," ",'Report Data'!C91)</f>
        <v>0</v>
      </c>
      <c r="D91" s="6">
        <f>IF(ISBLANK('Report Data'!D91)," ",'Report Data'!D91)</f>
        <v>0</v>
      </c>
      <c r="E91" s="6">
        <f>IF(ISBLANK('Report Data'!E91)," ",'Report Data'!E91)</f>
        <v>0</v>
      </c>
      <c r="F91" s="6">
        <f>IF(ISBLANK('Report Data'!F91)," ",'Report Data'!F91)</f>
        <v>0</v>
      </c>
      <c r="G91" s="6">
        <f>IF(ISBLANK('Report Data'!G91)," ",'Report Data'!G91)</f>
        <v>0</v>
      </c>
    </row>
    <row r="92" spans="1:7">
      <c r="A92" s="6" t="str">
        <f>IF('INTERIM REPORT'!B92=" "," ",IF('Report Data'!A92="",'INTERIM REPORT'!A91,'Report Data'!A92))</f>
        <v>Other Non-Profit</v>
      </c>
      <c r="B92" s="6" t="str">
        <f>IF(ISBLANK('Report Data'!B92)," ",'Report Data'!B92)</f>
        <v>[SNF_Rehab_Swing_Gross_Rev_pct_Peers] SNF/Rehab/Swing Gross Revenue %-Peers</v>
      </c>
      <c r="C92" s="6">
        <f>IF(ISBLANK('Report Data'!C92)," ",'Report Data'!C92)</f>
        <v>0</v>
      </c>
      <c r="D92" s="6">
        <f>IF(ISBLANK('Report Data'!D92)," ",'Report Data'!D92)</f>
        <v>0</v>
      </c>
      <c r="E92" s="6">
        <f>IF(ISBLANK('Report Data'!E92)," ",'Report Data'!E92)</f>
        <v>0</v>
      </c>
      <c r="F92" s="6">
        <f>IF(ISBLANK('Report Data'!F92)," ",'Report Data'!F92)</f>
        <v>0</v>
      </c>
      <c r="G92" s="6">
        <f>IF(ISBLANK('Report Data'!G92)," ",'Report Data'!G92)</f>
        <v>0</v>
      </c>
    </row>
    <row r="93" spans="1:7">
      <c r="A93" s="6" t="str">
        <f>IF('INTERIM REPORT'!B93=" "," ",IF('Report Data'!A93="",'INTERIM REPORT'!A92,'Report Data'!A93))</f>
        <v>Other Non-Profit</v>
      </c>
      <c r="B93" s="6" t="str">
        <f>IF(ISBLANK('Report Data'!B93)," ",'Report Data'!B93)</f>
        <v>[All_Net_Patient_Rev_pct_Peers] All Net Patient Revenue %-Peers</v>
      </c>
      <c r="C93" s="6">
        <f>IF(ISBLANK('Report Data'!C93)," ",'Report Data'!C93)</f>
        <v>0</v>
      </c>
      <c r="D93" s="6">
        <f>IF(ISBLANK('Report Data'!D93)," ",'Report Data'!D93)</f>
        <v>0</v>
      </c>
      <c r="E93" s="6">
        <f>IF(ISBLANK('Report Data'!E93)," ",'Report Data'!E93)</f>
        <v>0</v>
      </c>
      <c r="F93" s="6">
        <f>IF(ISBLANK('Report Data'!F93)," ",'Report Data'!F93)</f>
        <v>0</v>
      </c>
      <c r="G93" s="6">
        <f>IF(ISBLANK('Report Data'!G93)," ",'Report Data'!G93)</f>
        <v>0</v>
      </c>
    </row>
    <row r="94" spans="1:7">
      <c r="A94" s="6" t="str">
        <f>IF('INTERIM REPORT'!B94=" "," ",IF('Report Data'!A94="",'INTERIM REPORT'!A93,'Report Data'!A94))</f>
        <v>Other Non-Profit</v>
      </c>
      <c r="B94" s="6" t="str">
        <f>IF(ISBLANK('Report Data'!B94)," ",'Report Data'!B94)</f>
        <v>[Medicare_Net_Patient_Rev_pct_incl_Phys_Peers] Medicare Net Patient Revenue % including Phys-Peers</v>
      </c>
      <c r="C94" s="6">
        <f>IF(ISBLANK('Report Data'!C94)," ",'Report Data'!C94)</f>
        <v>0</v>
      </c>
      <c r="D94" s="6">
        <f>IF(ISBLANK('Report Data'!D94)," ",'Report Data'!D94)</f>
        <v>0</v>
      </c>
      <c r="E94" s="6">
        <f>IF(ISBLANK('Report Data'!E94)," ",'Report Data'!E94)</f>
        <v>0</v>
      </c>
      <c r="F94" s="6">
        <f>IF(ISBLANK('Report Data'!F94)," ",'Report Data'!F94)</f>
        <v>0</v>
      </c>
      <c r="G94" s="6">
        <f>IF(ISBLANK('Report Data'!G94)," ",'Report Data'!G94)</f>
        <v>0</v>
      </c>
    </row>
    <row r="95" spans="1:7">
      <c r="A95" s="6" t="str">
        <f>IF('INTERIM REPORT'!B95=" "," ",IF('Report Data'!A95="",'INTERIM REPORT'!A94,'Report Data'!A95))</f>
        <v>Other Non-Profit</v>
      </c>
      <c r="B95" s="6" t="str">
        <f>IF(ISBLANK('Report Data'!B95)," ",'Report Data'!B95)</f>
        <v>[Medicaid_Net_Patient_Rev_pct_incl_Phys_Peers] Medicaid Net Patient Revenue % including Phys-Peers</v>
      </c>
      <c r="C95" s="6">
        <f>IF(ISBLANK('Report Data'!C95)," ",'Report Data'!C95)</f>
        <v>0</v>
      </c>
      <c r="D95" s="6">
        <f>IF(ISBLANK('Report Data'!D95)," ",'Report Data'!D95)</f>
        <v>0</v>
      </c>
      <c r="E95" s="6">
        <f>IF(ISBLANK('Report Data'!E95)," ",'Report Data'!E95)</f>
        <v>0</v>
      </c>
      <c r="F95" s="6">
        <f>IF(ISBLANK('Report Data'!F95)," ",'Report Data'!F95)</f>
        <v>0</v>
      </c>
      <c r="G95" s="6">
        <f>IF(ISBLANK('Report Data'!G95)," ",'Report Data'!G95)</f>
        <v>0</v>
      </c>
    </row>
    <row r="96" spans="1:7">
      <c r="A96" s="6" t="str">
        <f>IF('INTERIM REPORT'!B96=" "," ",IF('Report Data'!A96="",'INTERIM REPORT'!A95,'Report Data'!A96))</f>
        <v>Other Non-Profit</v>
      </c>
      <c r="B96" s="6" t="str">
        <f>IF(ISBLANK('Report Data'!B96)," ",'Report Data'!B96)</f>
        <v>[Commercial_Self_Pay_Net_Patient_Rev_pct_incl_Phys_Peers] Commercial/Self Pay Net Patient Rev % including Phys-Peers</v>
      </c>
      <c r="C96" s="6">
        <f>IF(ISBLANK('Report Data'!C96)," ",'Report Data'!C96)</f>
        <v>0</v>
      </c>
      <c r="D96" s="6">
        <f>IF(ISBLANK('Report Data'!D96)," ",'Report Data'!D96)</f>
        <v>0</v>
      </c>
      <c r="E96" s="6">
        <f>IF(ISBLANK('Report Data'!E96)," ",'Report Data'!E96)</f>
        <v>0</v>
      </c>
      <c r="F96" s="6">
        <f>IF(ISBLANK('Report Data'!F96)," ",'Report Data'!F96)</f>
        <v>0</v>
      </c>
      <c r="G96" s="6">
        <f>IF(ISBLANK('Report Data'!G96)," ",'Report Data'!G96)</f>
        <v>0</v>
      </c>
    </row>
    <row r="97" spans="1:7">
      <c r="A97" s="6" t="str">
        <f>IF('INTERIM REPORT'!B97=" "," ",IF('Report Data'!A97="",'INTERIM REPORT'!A96,'Report Data'!A97))</f>
        <v>Other Non-Profit</v>
      </c>
      <c r="B97" s="6" t="str">
        <f>IF(ISBLANK('Report Data'!B97)," ",'Report Data'!B97)</f>
        <v>[Adj_Admits_Per_FTE_Peers] Adjusted Admissions Per FTE-Peers</v>
      </c>
      <c r="C97" s="6">
        <f>IF(ISBLANK('Report Data'!C97)," ",'Report Data'!C97)</f>
        <v>0</v>
      </c>
      <c r="D97" s="6">
        <f>IF(ISBLANK('Report Data'!D97)," ",'Report Data'!D97)</f>
        <v>0</v>
      </c>
      <c r="E97" s="6">
        <f>IF(ISBLANK('Report Data'!E97)," ",'Report Data'!E97)</f>
        <v>0</v>
      </c>
      <c r="F97" s="6">
        <f>IF(ISBLANK('Report Data'!F97)," ",'Report Data'!F97)</f>
        <v>0</v>
      </c>
      <c r="G97" s="6">
        <f>IF(ISBLANK('Report Data'!G97)," ",'Report Data'!G97)</f>
        <v>0</v>
      </c>
    </row>
    <row r="98" spans="1:7">
      <c r="A98" s="6" t="str">
        <f>IF('INTERIM REPORT'!B98=" "," ",IF('Report Data'!A98="",'INTERIM REPORT'!A97,'Report Data'!A98))</f>
        <v>Other Non-Profit</v>
      </c>
      <c r="B98" s="6" t="str">
        <f>IF(ISBLANK('Report Data'!B98)," ",'Report Data'!B98)</f>
        <v>[FTEs_per_100_Adj_Discharges_Peers] FTEs per 100 Adj Discharges-Peers</v>
      </c>
      <c r="C98" s="6">
        <f>IF(ISBLANK('Report Data'!C98)," ",'Report Data'!C98)</f>
        <v>0</v>
      </c>
      <c r="D98" s="6">
        <f>IF(ISBLANK('Report Data'!D98)," ",'Report Data'!D98)</f>
        <v>0</v>
      </c>
      <c r="E98" s="6">
        <f>IF(ISBLANK('Report Data'!E98)," ",'Report Data'!E98)</f>
        <v>0</v>
      </c>
      <c r="F98" s="6">
        <f>IF(ISBLANK('Report Data'!F98)," ",'Report Data'!F98)</f>
        <v>0</v>
      </c>
      <c r="G98" s="6">
        <f>IF(ISBLANK('Report Data'!G98)," ",'Report Data'!G98)</f>
        <v>0</v>
      </c>
    </row>
    <row r="99" spans="1:7">
      <c r="A99" s="6" t="str">
        <f>IF('INTERIM REPORT'!B99=" "," ",IF('Report Data'!A99="",'INTERIM REPORT'!A98,'Report Data'!A99))</f>
        <v>Other Non-Profit</v>
      </c>
      <c r="B99" s="6" t="str">
        <f>IF(ISBLANK('Report Data'!B99)," ",'Report Data'!B99)</f>
        <v>[FTEs_Per_Adj_Occupied_Bed_Peers] FTEs Per Adjusted Occupied Bed-Peers</v>
      </c>
      <c r="C99" s="6">
        <f>IF(ISBLANK('Report Data'!C99)," ",'Report Data'!C99)</f>
        <v>3.2999999999999994</v>
      </c>
      <c r="D99" s="6">
        <f>IF(ISBLANK('Report Data'!D99)," ",'Report Data'!D99)</f>
        <v>0</v>
      </c>
      <c r="E99" s="6">
        <f>IF(ISBLANK('Report Data'!E99)," ",'Report Data'!E99)</f>
        <v>0</v>
      </c>
      <c r="F99" s="6">
        <f>IF(ISBLANK('Report Data'!F99)," ",'Report Data'!F99)</f>
        <v>0</v>
      </c>
      <c r="G99" s="6">
        <f>IF(ISBLANK('Report Data'!G99)," ",'Report Data'!G99)</f>
        <v>0</v>
      </c>
    </row>
    <row r="100" spans="1:7">
      <c r="A100" s="6" t="str">
        <f>IF('INTERIM REPORT'!B100=" "," ",IF('Report Data'!A100="",'INTERIM REPORT'!A99,'Report Data'!A100))</f>
        <v>Other Non-Profit</v>
      </c>
      <c r="B100" s="6" t="str">
        <f>IF(ISBLANK('Report Data'!B100)," ",'Report Data'!B100)</f>
        <v>[Return_On_Assets_Peers] Return On Assets-Peers</v>
      </c>
      <c r="C100" s="6">
        <f>IF(ISBLANK('Report Data'!C100)," ",'Report Data'!C100)</f>
        <v>4.4999999999999991E-2</v>
      </c>
      <c r="D100" s="6">
        <f>IF(ISBLANK('Report Data'!D100)," ",'Report Data'!D100)</f>
        <v>0</v>
      </c>
      <c r="E100" s="6">
        <f>IF(ISBLANK('Report Data'!E100)," ",'Report Data'!E100)</f>
        <v>0</v>
      </c>
      <c r="F100" s="6">
        <f>IF(ISBLANK('Report Data'!F100)," ",'Report Data'!F100)</f>
        <v>0</v>
      </c>
      <c r="G100" s="6">
        <f>IF(ISBLANK('Report Data'!G100)," ",'Report Data'!G100)</f>
        <v>0</v>
      </c>
    </row>
    <row r="101" spans="1:7">
      <c r="A101" s="6" t="str">
        <f>IF('INTERIM REPORT'!B101=" "," ",IF('Report Data'!A101="",'INTERIM REPORT'!A100,'Report Data'!A101))</f>
        <v>Other Non-Profit</v>
      </c>
      <c r="B101" s="6" t="str">
        <f>IF(ISBLANK('Report Data'!B101)," ",'Report Data'!B101)</f>
        <v>[OH_Exp_w_fringe_pct_of_TTL_OPEX_Peers] Overhead Expense w/ fringe, as a % of Total Operating Exp-Peers</v>
      </c>
      <c r="C101" s="6">
        <f>IF(ISBLANK('Report Data'!C101)," ",'Report Data'!C101)</f>
        <v>0</v>
      </c>
      <c r="D101" s="6">
        <f>IF(ISBLANK('Report Data'!D101)," ",'Report Data'!D101)</f>
        <v>0</v>
      </c>
      <c r="E101" s="6">
        <f>IF(ISBLANK('Report Data'!E101)," ",'Report Data'!E101)</f>
        <v>0</v>
      </c>
      <c r="F101" s="6">
        <f>IF(ISBLANK('Report Data'!F101)," ",'Report Data'!F101)</f>
        <v>0</v>
      </c>
      <c r="G101" s="6">
        <f>IF(ISBLANK('Report Data'!G101)," ",'Report Data'!G101)</f>
        <v>0</v>
      </c>
    </row>
    <row r="102" spans="1:7">
      <c r="A102" s="6" t="str">
        <f>IF('INTERIM REPORT'!B102=" "," ",IF('Report Data'!A102="",'INTERIM REPORT'!A101,'Report Data'!A102))</f>
        <v>Other Non-Profit</v>
      </c>
      <c r="B102" s="6" t="str">
        <f>IF(ISBLANK('Report Data'!B102)," ",'Report Data'!B102)</f>
        <v>[Cost_per_Adj_Admits_Peers] Cost per Adjusted Admission-Peers</v>
      </c>
      <c r="C102" s="6">
        <f>IF(ISBLANK('Report Data'!C102)," ",'Report Data'!C102)</f>
        <v>0</v>
      </c>
      <c r="D102" s="6">
        <f>IF(ISBLANK('Report Data'!D102)," ",'Report Data'!D102)</f>
        <v>0</v>
      </c>
      <c r="E102" s="6">
        <f>IF(ISBLANK('Report Data'!E102)," ",'Report Data'!E102)</f>
        <v>0</v>
      </c>
      <c r="F102" s="6">
        <f>IF(ISBLANK('Report Data'!F102)," ",'Report Data'!F102)</f>
        <v>0</v>
      </c>
      <c r="G102" s="6">
        <f>IF(ISBLANK('Report Data'!G102)," ",'Report Data'!G102)</f>
        <v>0</v>
      </c>
    </row>
    <row r="103" spans="1:7">
      <c r="A103" s="6" t="str">
        <f>IF('INTERIM REPORT'!B103=" "," ",IF('Report Data'!A103="",'INTERIM REPORT'!A102,'Report Data'!A103))</f>
        <v>Other Non-Profit</v>
      </c>
      <c r="B103" s="6" t="str">
        <f>IF(ISBLANK('Report Data'!B103)," ",'Report Data'!B103)</f>
        <v>[Salary_per_FTE_NonMD_Peers] Salary per FTE - Non-MD-Peers</v>
      </c>
      <c r="C103" s="6">
        <f>IF(ISBLANK('Report Data'!C103)," ",'Report Data'!C103)</f>
        <v>63840</v>
      </c>
      <c r="D103" s="6">
        <f>IF(ISBLANK('Report Data'!D103)," ",'Report Data'!D103)</f>
        <v>0</v>
      </c>
      <c r="E103" s="6">
        <f>IF(ISBLANK('Report Data'!E103)," ",'Report Data'!E103)</f>
        <v>0</v>
      </c>
      <c r="F103" s="6">
        <f>IF(ISBLANK('Report Data'!F103)," ",'Report Data'!F103)</f>
        <v>0</v>
      </c>
      <c r="G103" s="6">
        <f>IF(ISBLANK('Report Data'!G103)," ",'Report Data'!G103)</f>
        <v>0</v>
      </c>
    </row>
    <row r="104" spans="1:7">
      <c r="A104" s="6" t="str">
        <f>IF('INTERIM REPORT'!B104=" "," ",IF('Report Data'!A104="",'INTERIM REPORT'!A103,'Report Data'!A104))</f>
        <v>Other Non-Profit</v>
      </c>
      <c r="B104" s="6" t="str">
        <f>IF(ISBLANK('Report Data'!B104)," ",'Report Data'!B104)</f>
        <v>[Salary_and_Benefits_per_FTE_NonMD_Peers] Salary &amp; Benefits per FTE - Non-MD-Peers</v>
      </c>
      <c r="C104" s="6">
        <f>IF(ISBLANK('Report Data'!C104)," ",'Report Data'!C104)</f>
        <v>0</v>
      </c>
      <c r="D104" s="6">
        <f>IF(ISBLANK('Report Data'!D104)," ",'Report Data'!D104)</f>
        <v>0</v>
      </c>
      <c r="E104" s="6">
        <f>IF(ISBLANK('Report Data'!E104)," ",'Report Data'!E104)</f>
        <v>0</v>
      </c>
      <c r="F104" s="6">
        <f>IF(ISBLANK('Report Data'!F104)," ",'Report Data'!F104)</f>
        <v>0</v>
      </c>
      <c r="G104" s="6">
        <f>IF(ISBLANK('Report Data'!G104)," ",'Report Data'!G104)</f>
        <v>0</v>
      </c>
    </row>
    <row r="105" spans="1:7">
      <c r="A105" s="6" t="str">
        <f>IF('INTERIM REPORT'!B105=" "," ",IF('Report Data'!A105="",'INTERIM REPORT'!A104,'Report Data'!A105))</f>
        <v>Other Non-Profit</v>
      </c>
      <c r="B105" s="6" t="str">
        <f>IF(ISBLANK('Report Data'!B105)," ",'Report Data'!B105)</f>
        <v>[Fringe_Benefit_pct_NonMD_Peers] Fringe Benefit % - Non-MD-Peers</v>
      </c>
      <c r="C105" s="6">
        <f>IF(ISBLANK('Report Data'!C105)," ",'Report Data'!C105)</f>
        <v>0</v>
      </c>
      <c r="D105" s="6">
        <f>IF(ISBLANK('Report Data'!D105)," ",'Report Data'!D105)</f>
        <v>0</v>
      </c>
      <c r="E105" s="6">
        <f>IF(ISBLANK('Report Data'!E105)," ",'Report Data'!E105)</f>
        <v>0</v>
      </c>
      <c r="F105" s="6">
        <f>IF(ISBLANK('Report Data'!F105)," ",'Report Data'!F105)</f>
        <v>0</v>
      </c>
      <c r="G105" s="6">
        <f>IF(ISBLANK('Report Data'!G105)," ",'Report Data'!G105)</f>
        <v>0</v>
      </c>
    </row>
    <row r="106" spans="1:7">
      <c r="A106" s="6" t="str">
        <f>IF('INTERIM REPORT'!B106=" "," ",IF('Report Data'!A106="",'INTERIM REPORT'!A105,'Report Data'!A106))</f>
        <v>Other Non-Profit</v>
      </c>
      <c r="B106" s="6" t="str">
        <f>IF(ISBLANK('Report Data'!B106)," ",'Report Data'!B106)</f>
        <v>[Comp_Ratio_Peers] Compensation Ratio-Peers</v>
      </c>
      <c r="C106" s="6">
        <f>IF(ISBLANK('Report Data'!C106)," ",'Report Data'!C106)</f>
        <v>0</v>
      </c>
      <c r="D106" s="6">
        <f>IF(ISBLANK('Report Data'!D106)," ",'Report Data'!D106)</f>
        <v>0</v>
      </c>
      <c r="E106" s="6">
        <f>IF(ISBLANK('Report Data'!E106)," ",'Report Data'!E106)</f>
        <v>0</v>
      </c>
      <c r="F106" s="6">
        <f>IF(ISBLANK('Report Data'!F106)," ",'Report Data'!F106)</f>
        <v>0</v>
      </c>
      <c r="G106" s="6">
        <f>IF(ISBLANK('Report Data'!G106)," ",'Report Data'!G106)</f>
        <v>0</v>
      </c>
    </row>
    <row r="107" spans="1:7">
      <c r="A107" s="6" t="str">
        <f>IF('INTERIM REPORT'!B107=" "," ",IF('Report Data'!A107="",'INTERIM REPORT'!A106,'Report Data'!A107))</f>
        <v>Other Non-Profit</v>
      </c>
      <c r="B107" s="6" t="str">
        <f>IF(ISBLANK('Report Data'!B107)," ",'Report Data'!B107)</f>
        <v>[Cap_Cost_pct_of_Total_Expense_Peers] Capital Cost % of Total Expense-Peers</v>
      </c>
      <c r="C107" s="6">
        <f>IF(ISBLANK('Report Data'!C107)," ",'Report Data'!C107)</f>
        <v>0</v>
      </c>
      <c r="D107" s="6">
        <f>IF(ISBLANK('Report Data'!D107)," ",'Report Data'!D107)</f>
        <v>0</v>
      </c>
      <c r="E107" s="6">
        <f>IF(ISBLANK('Report Data'!E107)," ",'Report Data'!E107)</f>
        <v>0</v>
      </c>
      <c r="F107" s="6">
        <f>IF(ISBLANK('Report Data'!F107)," ",'Report Data'!F107)</f>
        <v>0</v>
      </c>
      <c r="G107" s="6">
        <f>IF(ISBLANK('Report Data'!G107)," ",'Report Data'!G107)</f>
        <v>0</v>
      </c>
    </row>
    <row r="108" spans="1:7">
      <c r="A108" s="6" t="str">
        <f>IF('INTERIM REPORT'!B108=" "," ",IF('Report Data'!A108="",'INTERIM REPORT'!A107,'Report Data'!A108))</f>
        <v>Other Non-Profit</v>
      </c>
      <c r="B108" s="6" t="str">
        <f>IF(ISBLANK('Report Data'!B108)," ",'Report Data'!B108)</f>
        <v>[Cap_Cost_per_Adj_Admits_Peers] Capital Cost per Adjusted Admission-Peers</v>
      </c>
      <c r="C108" s="6">
        <f>IF(ISBLANK('Report Data'!C108)," ",'Report Data'!C108)</f>
        <v>0</v>
      </c>
      <c r="D108" s="6">
        <f>IF(ISBLANK('Report Data'!D108)," ",'Report Data'!D108)</f>
        <v>0</v>
      </c>
      <c r="E108" s="6">
        <f>IF(ISBLANK('Report Data'!E108)," ",'Report Data'!E108)</f>
        <v>0</v>
      </c>
      <c r="F108" s="6">
        <f>IF(ISBLANK('Report Data'!F108)," ",'Report Data'!F108)</f>
        <v>0</v>
      </c>
      <c r="G108" s="6">
        <f>IF(ISBLANK('Report Data'!G108)," ",'Report Data'!G108)</f>
        <v>0</v>
      </c>
    </row>
    <row r="109" spans="1:7">
      <c r="A109" s="6" t="str">
        <f>IF('INTERIM REPORT'!B109=" "," ",IF('Report Data'!A109="",'INTERIM REPORT'!A108,'Report Data'!A109))</f>
        <v>Other Non-Profit</v>
      </c>
      <c r="B109" s="6" t="str">
        <f>IF(ISBLANK('Report Data'!B109)," ",'Report Data'!B109)</f>
        <v>[Contractual_Allowance_pct_Peers] Contractual Allowance %-Peers</v>
      </c>
      <c r="C109" s="6">
        <f>IF(ISBLANK('Report Data'!C109)," ",'Report Data'!C109)</f>
        <v>0</v>
      </c>
      <c r="D109" s="6">
        <f>IF(ISBLANK('Report Data'!D109)," ",'Report Data'!D109)</f>
        <v>0</v>
      </c>
      <c r="E109" s="6">
        <f>IF(ISBLANK('Report Data'!E109)," ",'Report Data'!E109)</f>
        <v>0</v>
      </c>
      <c r="F109" s="6">
        <f>IF(ISBLANK('Report Data'!F109)," ",'Report Data'!F109)</f>
        <v>0</v>
      </c>
      <c r="G109" s="6">
        <f>IF(ISBLANK('Report Data'!G109)," ",'Report Data'!G109)</f>
        <v>0</v>
      </c>
    </row>
    <row r="110" spans="1:7">
      <c r="A110" s="6" t="str">
        <f>IF('INTERIM REPORT'!B110=" "," ",IF('Report Data'!A110="",'INTERIM REPORT'!A109,'Report Data'!A110))</f>
        <v>Other Non-Profit</v>
      </c>
      <c r="B110" s="6" t="str">
        <f>IF(ISBLANK('Report Data'!B110)," ",'Report Data'!B110)</f>
        <v>[Current_Ratio_Peers] Current Ratio-Peers</v>
      </c>
      <c r="C110" s="6">
        <f>IF(ISBLANK('Report Data'!C110)," ",'Report Data'!C110)</f>
        <v>2.6000000000000005</v>
      </c>
      <c r="D110" s="6">
        <f>IF(ISBLANK('Report Data'!D110)," ",'Report Data'!D110)</f>
        <v>0</v>
      </c>
      <c r="E110" s="6">
        <f>IF(ISBLANK('Report Data'!E110)," ",'Report Data'!E110)</f>
        <v>0</v>
      </c>
      <c r="F110" s="6">
        <f>IF(ISBLANK('Report Data'!F110)," ",'Report Data'!F110)</f>
        <v>0</v>
      </c>
      <c r="G110" s="6">
        <f>IF(ISBLANK('Report Data'!G110)," ",'Report Data'!G110)</f>
        <v>0</v>
      </c>
    </row>
    <row r="111" spans="1:7">
      <c r="A111" s="6" t="str">
        <f>IF('INTERIM REPORT'!B111=" "," ",IF('Report Data'!A111="",'INTERIM REPORT'!A110,'Report Data'!A111))</f>
        <v>Other Non-Profit</v>
      </c>
      <c r="B111" s="6" t="str">
        <f>IF(ISBLANK('Report Data'!B111)," ",'Report Data'!B111)</f>
        <v>[Days_Payable_Peers] Days Payable-Peers</v>
      </c>
      <c r="C111" s="6">
        <f>IF(ISBLANK('Report Data'!C111)," ",'Report Data'!C111)</f>
        <v>47.600000000000016</v>
      </c>
      <c r="D111" s="6">
        <f>IF(ISBLANK('Report Data'!D111)," ",'Report Data'!D111)</f>
        <v>0</v>
      </c>
      <c r="E111" s="6">
        <f>IF(ISBLANK('Report Data'!E111)," ",'Report Data'!E111)</f>
        <v>0</v>
      </c>
      <c r="F111" s="6">
        <f>IF(ISBLANK('Report Data'!F111)," ",'Report Data'!F111)</f>
        <v>0</v>
      </c>
      <c r="G111" s="6">
        <f>IF(ISBLANK('Report Data'!G111)," ",'Report Data'!G111)</f>
        <v>0</v>
      </c>
    </row>
    <row r="112" spans="1:7">
      <c r="A112" s="6" t="str">
        <f>IF('INTERIM REPORT'!B112=" "," ",IF('Report Data'!A112="",'INTERIM REPORT'!A111,'Report Data'!A112))</f>
        <v>Other Non-Profit</v>
      </c>
      <c r="B112" s="6" t="str">
        <f>IF(ISBLANK('Report Data'!B112)," ",'Report Data'!B112)</f>
        <v>[Days_Receivable_Peers] Days Receivable-Peers</v>
      </c>
      <c r="C112" s="6">
        <f>IF(ISBLANK('Report Data'!C112)," ",'Report Data'!C112)</f>
        <v>49.29999999999999</v>
      </c>
      <c r="D112" s="6">
        <f>IF(ISBLANK('Report Data'!D112)," ",'Report Data'!D112)</f>
        <v>0</v>
      </c>
      <c r="E112" s="6">
        <f>IF(ISBLANK('Report Data'!E112)," ",'Report Data'!E112)</f>
        <v>0</v>
      </c>
      <c r="F112" s="6">
        <f>IF(ISBLANK('Report Data'!F112)," ",'Report Data'!F112)</f>
        <v>0</v>
      </c>
      <c r="G112" s="6">
        <f>IF(ISBLANK('Report Data'!G112)," ",'Report Data'!G112)</f>
        <v>0</v>
      </c>
    </row>
    <row r="113" spans="1:7">
      <c r="A113" s="6" t="str">
        <f>IF('INTERIM REPORT'!B113=" "," ",IF('Report Data'!A113="",'INTERIM REPORT'!A112,'Report Data'!A113))</f>
        <v>Other Non-Profit</v>
      </c>
      <c r="B113" s="6" t="str">
        <f>IF(ISBLANK('Report Data'!B113)," ",'Report Data'!B113)</f>
        <v>[Days_Cash_on_Hand_Peers] Days Cash on Hand-Peers</v>
      </c>
      <c r="C113" s="6">
        <f>IF(ISBLANK('Report Data'!C113)," ",'Report Data'!C113)</f>
        <v>166.59999999999997</v>
      </c>
      <c r="D113" s="6">
        <f>IF(ISBLANK('Report Data'!D113)," ",'Report Data'!D113)</f>
        <v>0</v>
      </c>
      <c r="E113" s="6">
        <f>IF(ISBLANK('Report Data'!E113)," ",'Report Data'!E113)</f>
        <v>0</v>
      </c>
      <c r="F113" s="6">
        <f>IF(ISBLANK('Report Data'!F113)," ",'Report Data'!F113)</f>
        <v>0</v>
      </c>
      <c r="G113" s="6">
        <f>IF(ISBLANK('Report Data'!G113)," ",'Report Data'!G113)</f>
        <v>0</v>
      </c>
    </row>
    <row r="114" spans="1:7">
      <c r="A114" s="6" t="str">
        <f>IF('INTERIM REPORT'!B114=" "," ",IF('Report Data'!A114="",'INTERIM REPORT'!A113,'Report Data'!A114))</f>
        <v>Other Non-Profit</v>
      </c>
      <c r="B114" s="6" t="str">
        <f>IF(ISBLANK('Report Data'!B114)," ",'Report Data'!B114)</f>
        <v>[Cash_Flow_Margin_Peers] Cash Flow Margin-Peers</v>
      </c>
      <c r="C114" s="6">
        <f>IF(ISBLANK('Report Data'!C114)," ",'Report Data'!C114)</f>
        <v>0</v>
      </c>
      <c r="D114" s="6">
        <f>IF(ISBLANK('Report Data'!D114)," ",'Report Data'!D114)</f>
        <v>0</v>
      </c>
      <c r="E114" s="6">
        <f>IF(ISBLANK('Report Data'!E114)," ",'Report Data'!E114)</f>
        <v>0</v>
      </c>
      <c r="F114" s="6">
        <f>IF(ISBLANK('Report Data'!F114)," ",'Report Data'!F114)</f>
        <v>0</v>
      </c>
      <c r="G114" s="6">
        <f>IF(ISBLANK('Report Data'!G114)," ",'Report Data'!G114)</f>
        <v>0</v>
      </c>
    </row>
    <row r="115" spans="1:7">
      <c r="A115" s="6" t="str">
        <f>IF('INTERIM REPORT'!B115=" "," ",IF('Report Data'!A115="",'INTERIM REPORT'!A114,'Report Data'!A115))</f>
        <v>Other Non-Profit</v>
      </c>
      <c r="B115" s="6" t="str">
        <f>IF(ISBLANK('Report Data'!B115)," ",'Report Data'!B115)</f>
        <v>[Cash_to_Long_Term_Debt_Peers] Cash to Long Term Debt-Peers</v>
      </c>
      <c r="C115" s="6">
        <f>IF(ISBLANK('Report Data'!C115)," ",'Report Data'!C115)</f>
        <v>0</v>
      </c>
      <c r="D115" s="6">
        <f>IF(ISBLANK('Report Data'!D115)," ",'Report Data'!D115)</f>
        <v>0</v>
      </c>
      <c r="E115" s="6">
        <f>IF(ISBLANK('Report Data'!E115)," ",'Report Data'!E115)</f>
        <v>0</v>
      </c>
      <c r="F115" s="6">
        <f>IF(ISBLANK('Report Data'!F115)," ",'Report Data'!F115)</f>
        <v>0</v>
      </c>
      <c r="G115" s="6">
        <f>IF(ISBLANK('Report Data'!G115)," ",'Report Data'!G115)</f>
        <v>0</v>
      </c>
    </row>
    <row r="116" spans="1:7">
      <c r="A116" s="6" t="str">
        <f>IF('INTERIM REPORT'!B116=" "," ",IF('Report Data'!A116="",'INTERIM REPORT'!A115,'Report Data'!A116))</f>
        <v>Other Non-Profit</v>
      </c>
      <c r="B116" s="6" t="str">
        <f>IF(ISBLANK('Report Data'!B116)," ",'Report Data'!B116)</f>
        <v>[Cash_Flow_to_Total_Debt_Peers] Cash Flow to Total Debt-Peers</v>
      </c>
      <c r="C116" s="6">
        <f>IF(ISBLANK('Report Data'!C116)," ",'Report Data'!C116)</f>
        <v>20.900000000000002</v>
      </c>
      <c r="D116" s="6">
        <f>IF(ISBLANK('Report Data'!D116)," ",'Report Data'!D116)</f>
        <v>0</v>
      </c>
      <c r="E116" s="6">
        <f>IF(ISBLANK('Report Data'!E116)," ",'Report Data'!E116)</f>
        <v>0</v>
      </c>
      <c r="F116" s="6">
        <f>IF(ISBLANK('Report Data'!F116)," ",'Report Data'!F116)</f>
        <v>0</v>
      </c>
      <c r="G116" s="6">
        <f>IF(ISBLANK('Report Data'!G116)," ",'Report Data'!G116)</f>
        <v>0</v>
      </c>
    </row>
    <row r="117" spans="1:7">
      <c r="A117" s="6" t="str">
        <f>IF('INTERIM REPORT'!B117=" "," ",IF('Report Data'!A117="",'INTERIM REPORT'!A116,'Report Data'!A117))</f>
        <v>Other Non-Profit</v>
      </c>
      <c r="B117" s="6" t="str">
        <f>IF(ISBLANK('Report Data'!B117)," ",'Report Data'!B117)</f>
        <v>[Gross_Price_per_Discharge_Peers] Gross Price per Discharge-Peers</v>
      </c>
      <c r="C117" s="6">
        <f>IF(ISBLANK('Report Data'!C117)," ",'Report Data'!C117)</f>
        <v>27702</v>
      </c>
      <c r="D117" s="6">
        <f>IF(ISBLANK('Report Data'!D117)," ",'Report Data'!D117)</f>
        <v>0</v>
      </c>
      <c r="E117" s="6">
        <f>IF(ISBLANK('Report Data'!E117)," ",'Report Data'!E117)</f>
        <v>0</v>
      </c>
      <c r="F117" s="6">
        <f>IF(ISBLANK('Report Data'!F117)," ",'Report Data'!F117)</f>
        <v>0</v>
      </c>
      <c r="G117" s="6">
        <f>IF(ISBLANK('Report Data'!G117)," ",'Report Data'!G117)</f>
        <v>0</v>
      </c>
    </row>
    <row r="118" spans="1:7">
      <c r="A118" s="6" t="str">
        <f>IF('INTERIM REPORT'!B118=" "," ",IF('Report Data'!A118="",'INTERIM REPORT'!A117,'Report Data'!A118))</f>
        <v>Other Non-Profit</v>
      </c>
      <c r="B118" s="6" t="str">
        <f>IF(ISBLANK('Report Data'!B118)," ",'Report Data'!B118)</f>
        <v>[Gross_Price_per_Visit_Peers] Gross Price per Visit-Peers</v>
      </c>
      <c r="C118" s="6">
        <f>IF(ISBLANK('Report Data'!C118)," ",'Report Data'!C118)</f>
        <v>0</v>
      </c>
      <c r="D118" s="6">
        <f>IF(ISBLANK('Report Data'!D118)," ",'Report Data'!D118)</f>
        <v>0</v>
      </c>
      <c r="E118" s="6">
        <f>IF(ISBLANK('Report Data'!E118)," ",'Report Data'!E118)</f>
        <v>0</v>
      </c>
      <c r="F118" s="6">
        <f>IF(ISBLANK('Report Data'!F118)," ",'Report Data'!F118)</f>
        <v>0</v>
      </c>
      <c r="G118" s="6">
        <f>IF(ISBLANK('Report Data'!G118)," ",'Report Data'!G118)</f>
        <v>0</v>
      </c>
    </row>
    <row r="119" spans="1:7">
      <c r="A119" s="6" t="str">
        <f>IF('INTERIM REPORT'!B119=" "," ",IF('Report Data'!A119="",'INTERIM REPORT'!A118,'Report Data'!A119))</f>
        <v>Other Non-Profit</v>
      </c>
      <c r="B119" s="6" t="str">
        <f>IF(ISBLANK('Report Data'!B119)," ",'Report Data'!B119)</f>
        <v>[Gross_Rev_per_Adj_Admits_Peers] Gross Revenue per Adj Admission-Peers</v>
      </c>
      <c r="C119" s="6">
        <f>IF(ISBLANK('Report Data'!C119)," ",'Report Data'!C119)</f>
        <v>0</v>
      </c>
      <c r="D119" s="6">
        <f>IF(ISBLANK('Report Data'!D119)," ",'Report Data'!D119)</f>
        <v>0</v>
      </c>
      <c r="E119" s="6">
        <f>IF(ISBLANK('Report Data'!E119)," ",'Report Data'!E119)</f>
        <v>0</v>
      </c>
      <c r="F119" s="6">
        <f>IF(ISBLANK('Report Data'!F119)," ",'Report Data'!F119)</f>
        <v>0</v>
      </c>
      <c r="G119" s="6">
        <f>IF(ISBLANK('Report Data'!G119)," ",'Report Data'!G119)</f>
        <v>0</v>
      </c>
    </row>
    <row r="120" spans="1:7">
      <c r="A120" s="6" t="str">
        <f>IF('INTERIM REPORT'!B120=" "," ",IF('Report Data'!A120="",'INTERIM REPORT'!A119,'Report Data'!A120))</f>
        <v>Other Non-Profit</v>
      </c>
      <c r="B120" s="6" t="str">
        <f>IF(ISBLANK('Report Data'!B120)," ",'Report Data'!B120)</f>
        <v>[Net_Rev_per_Adj_Admits_Peers] Net Revenue per Adjusted Admission-Peers</v>
      </c>
      <c r="C120" s="6">
        <f>IF(ISBLANK('Report Data'!C120)," ",'Report Data'!C120)</f>
        <v>0</v>
      </c>
      <c r="D120" s="6">
        <f>IF(ISBLANK('Report Data'!D120)," ",'Report Data'!D120)</f>
        <v>0</v>
      </c>
      <c r="E120" s="6">
        <f>IF(ISBLANK('Report Data'!E120)," ",'Report Data'!E120)</f>
        <v>0</v>
      </c>
      <c r="F120" s="6">
        <f>IF(ISBLANK('Report Data'!F120)," ",'Report Data'!F120)</f>
        <v>0</v>
      </c>
      <c r="G120" s="6">
        <f>IF(ISBLANK('Report Data'!G120)," ",'Report Data'!G120)</f>
        <v>0</v>
      </c>
    </row>
    <row r="121" spans="1:7">
      <c r="A121" s="6" t="str">
        <f>IF('INTERIM REPORT'!B121=" "," ",IF('Report Data'!A121="",'INTERIM REPORT'!A120,'Report Data'!A121))</f>
        <v>Other Non-Profit</v>
      </c>
      <c r="B121" s="6" t="str">
        <f>IF(ISBLANK('Report Data'!B121)," ",'Report Data'!B121)</f>
        <v>[Medicare_Gross_Pct_Ttl_Gross_Peers] Medicare Gross as % of Ttl Gross Rev-Peers</v>
      </c>
      <c r="C121" s="6">
        <f>IF(ISBLANK('Report Data'!C121)," ",'Report Data'!C121)</f>
        <v>0</v>
      </c>
      <c r="D121" s="6">
        <f>IF(ISBLANK('Report Data'!D121)," ",'Report Data'!D121)</f>
        <v>0</v>
      </c>
      <c r="E121" s="6">
        <f>IF(ISBLANK('Report Data'!E121)," ",'Report Data'!E121)</f>
        <v>0</v>
      </c>
      <c r="F121" s="6">
        <f>IF(ISBLANK('Report Data'!F121)," ",'Report Data'!F121)</f>
        <v>0</v>
      </c>
      <c r="G121" s="6">
        <f>IF(ISBLANK('Report Data'!G121)," ",'Report Data'!G121)</f>
        <v>0</v>
      </c>
    </row>
    <row r="122" spans="1:7">
      <c r="A122" s="6" t="str">
        <f>IF('INTERIM REPORT'!B122=" "," ",IF('Report Data'!A122="",'INTERIM REPORT'!A121,'Report Data'!A122))</f>
        <v>Other Non-Profit</v>
      </c>
      <c r="B122" s="6" t="str">
        <f>IF(ISBLANK('Report Data'!B122)," ",'Report Data'!B122)</f>
        <v>[Medicaid_Gross_Pct_Ttl_Gross_Peers] Medicaid Gross as % of Ttl Gross Rev-Peers</v>
      </c>
      <c r="C122" s="6">
        <f>IF(ISBLANK('Report Data'!C122)," ",'Report Data'!C122)</f>
        <v>0</v>
      </c>
      <c r="D122" s="6">
        <f>IF(ISBLANK('Report Data'!D122)," ",'Report Data'!D122)</f>
        <v>0</v>
      </c>
      <c r="E122" s="6">
        <f>IF(ISBLANK('Report Data'!E122)," ",'Report Data'!E122)</f>
        <v>0</v>
      </c>
      <c r="F122" s="6">
        <f>IF(ISBLANK('Report Data'!F122)," ",'Report Data'!F122)</f>
        <v>0</v>
      </c>
      <c r="G122" s="6">
        <f>IF(ISBLANK('Report Data'!G122)," ",'Report Data'!G122)</f>
        <v>0</v>
      </c>
    </row>
    <row r="123" spans="1:7">
      <c r="A123" s="6" t="str">
        <f>IF('INTERIM REPORT'!B123=" "," ",IF('Report Data'!A123="",'INTERIM REPORT'!A122,'Report Data'!A123))</f>
        <v>Other Non-Profit</v>
      </c>
      <c r="B123" s="6" t="str">
        <f>IF(ISBLANK('Report Data'!B123)," ",'Report Data'!B123)</f>
        <v>[CommSelf_Gross_Pct_Ttl_Gross_Peers] Comm/self Gross as % of Ttl Gross Rev-Peers</v>
      </c>
      <c r="C123" s="6">
        <f>IF(ISBLANK('Report Data'!C123)," ",'Report Data'!C123)</f>
        <v>0</v>
      </c>
      <c r="D123" s="6">
        <f>IF(ISBLANK('Report Data'!D123)," ",'Report Data'!D123)</f>
        <v>0</v>
      </c>
      <c r="E123" s="6">
        <f>IF(ISBLANK('Report Data'!E123)," ",'Report Data'!E123)</f>
        <v>0</v>
      </c>
      <c r="F123" s="6">
        <f>IF(ISBLANK('Report Data'!F123)," ",'Report Data'!F123)</f>
        <v>0</v>
      </c>
      <c r="G123" s="6">
        <f>IF(ISBLANK('Report Data'!G123)," ",'Report Data'!G123)</f>
        <v>0</v>
      </c>
    </row>
    <row r="124" spans="1:7">
      <c r="A124" s="6" t="str">
        <f>IF('INTERIM REPORT'!B124=" "," ",IF('Report Data'!A124="",'INTERIM REPORT'!A123,'Report Data'!A124))</f>
        <v>Other Non-Profit</v>
      </c>
      <c r="B124" s="6" t="str">
        <f>IF(ISBLANK('Report Data'!B124)," ",'Report Data'!B124)</f>
        <v>[Phys_Gross_Pct_Ttl_Gross_Peers] Physician Gross as % of Ttl Gross Rev-Peers</v>
      </c>
      <c r="C124" s="6">
        <f>IF(ISBLANK('Report Data'!C124)," ",'Report Data'!C124)</f>
        <v>0</v>
      </c>
      <c r="D124" s="6">
        <f>IF(ISBLANK('Report Data'!D124)," ",'Report Data'!D124)</f>
        <v>0</v>
      </c>
      <c r="E124" s="6">
        <f>IF(ISBLANK('Report Data'!E124)," ",'Report Data'!E124)</f>
        <v>0</v>
      </c>
      <c r="F124" s="6">
        <f>IF(ISBLANK('Report Data'!F124)," ",'Report Data'!F124)</f>
        <v>0</v>
      </c>
      <c r="G124" s="6">
        <f>IF(ISBLANK('Report Data'!G124)," ",'Report Data'!G124)</f>
        <v>0</v>
      </c>
    </row>
    <row r="125" spans="1:7">
      <c r="A125" s="6" t="str">
        <f>IF('INTERIM REPORT'!B125=" "," ",IF('Report Data'!A125="",'INTERIM REPORT'!A124,'Report Data'!A125))</f>
        <v>Other Non-Profit</v>
      </c>
      <c r="B125" s="6" t="str">
        <f>IF(ISBLANK('Report Data'!B125)," ",'Report Data'!B125)</f>
        <v>[Medicare_Pct_Net_Rev_Peers] Medicare % of Net Rev-Peers</v>
      </c>
      <c r="C125" s="6">
        <f>IF(ISBLANK('Report Data'!C125)," ",'Report Data'!C125)</f>
        <v>0</v>
      </c>
      <c r="D125" s="6">
        <f>IF(ISBLANK('Report Data'!D125)," ",'Report Data'!D125)</f>
        <v>0</v>
      </c>
      <c r="E125" s="6">
        <f>IF(ISBLANK('Report Data'!E125)," ",'Report Data'!E125)</f>
        <v>0</v>
      </c>
      <c r="F125" s="6">
        <f>IF(ISBLANK('Report Data'!F125)," ",'Report Data'!F125)</f>
        <v>0</v>
      </c>
      <c r="G125" s="6">
        <f>IF(ISBLANK('Report Data'!G125)," ",'Report Data'!G125)</f>
        <v>0</v>
      </c>
    </row>
    <row r="126" spans="1:7">
      <c r="A126" s="6" t="str">
        <f>IF('INTERIM REPORT'!B126=" "," ",IF('Report Data'!A126="",'INTERIM REPORT'!A125,'Report Data'!A126))</f>
        <v>Other Non-Profit</v>
      </c>
      <c r="B126" s="6" t="str">
        <f>IF(ISBLANK('Report Data'!B126)," ",'Report Data'!B126)</f>
        <v>[Medicaid_Pct_Net_Rev_Peers] Medicaid % of Net Rev-Peers</v>
      </c>
      <c r="C126" s="6">
        <f>IF(ISBLANK('Report Data'!C126)," ",'Report Data'!C126)</f>
        <v>0</v>
      </c>
      <c r="D126" s="6">
        <f>IF(ISBLANK('Report Data'!D126)," ",'Report Data'!D126)</f>
        <v>0</v>
      </c>
      <c r="E126" s="6">
        <f>IF(ISBLANK('Report Data'!E126)," ",'Report Data'!E126)</f>
        <v>0</v>
      </c>
      <c r="F126" s="6">
        <f>IF(ISBLANK('Report Data'!F126)," ",'Report Data'!F126)</f>
        <v>0</v>
      </c>
      <c r="G126" s="6">
        <f>IF(ISBLANK('Report Data'!G126)," ",'Report Data'!G126)</f>
        <v>0</v>
      </c>
    </row>
    <row r="127" spans="1:7">
      <c r="A127" s="6" t="str">
        <f>IF('INTERIM REPORT'!B127=" "," ",IF('Report Data'!A127="",'INTERIM REPORT'!A126,'Report Data'!A127))</f>
        <v>Other Non-Profit</v>
      </c>
      <c r="B127" s="6" t="str">
        <f>IF(ISBLANK('Report Data'!B127)," ",'Report Data'!B127)</f>
        <v>[CommSelf_Pct_Net_Rev_Peers] Comm/self % of Net Rev-Peers</v>
      </c>
      <c r="C127" s="6">
        <f>IF(ISBLANK('Report Data'!C127)," ",'Report Data'!C127)</f>
        <v>0</v>
      </c>
      <c r="D127" s="6">
        <f>IF(ISBLANK('Report Data'!D127)," ",'Report Data'!D127)</f>
        <v>0</v>
      </c>
      <c r="E127" s="6">
        <f>IF(ISBLANK('Report Data'!E127)," ",'Report Data'!E127)</f>
        <v>0</v>
      </c>
      <c r="F127" s="6">
        <f>IF(ISBLANK('Report Data'!F127)," ",'Report Data'!F127)</f>
        <v>0</v>
      </c>
      <c r="G127" s="6">
        <f>IF(ISBLANK('Report Data'!G127)," ",'Report Data'!G127)</f>
        <v>0</v>
      </c>
    </row>
    <row r="128" spans="1:7">
      <c r="A128" s="6" t="str">
        <f>IF('INTERIM REPORT'!B128=" "," ",IF('Report Data'!A128="",'INTERIM REPORT'!A127,'Report Data'!A128))</f>
        <v>Other Non-Profit</v>
      </c>
      <c r="B128" s="6" t="str">
        <f>IF(ISBLANK('Report Data'!B128)," ",'Report Data'!B128)</f>
        <v>[Phys_Pct_Net_Rev_Peers] Physician % of Net Rev-Peers</v>
      </c>
      <c r="C128" s="6">
        <f>IF(ISBLANK('Report Data'!C128)," ",'Report Data'!C128)</f>
        <v>0</v>
      </c>
      <c r="D128" s="6">
        <f>IF(ISBLANK('Report Data'!D128)," ",'Report Data'!D128)</f>
        <v>0</v>
      </c>
      <c r="E128" s="6">
        <f>IF(ISBLANK('Report Data'!E128)," ",'Report Data'!E128)</f>
        <v>0</v>
      </c>
      <c r="F128" s="6">
        <f>IF(ISBLANK('Report Data'!F128)," ",'Report Data'!F128)</f>
        <v>0</v>
      </c>
      <c r="G128" s="6">
        <f>IF(ISBLANK('Report Data'!G128)," ",'Report Data'!G128)</f>
        <v>0</v>
      </c>
    </row>
    <row r="129" spans="1:7">
      <c r="A129" s="6" t="str">
        <f>IF('INTERIM REPORT'!B129=" "," ",IF('Report Data'!A129="",'INTERIM REPORT'!A128,'Report Data'!A129))</f>
        <v>Other Non-Profit</v>
      </c>
      <c r="B129" s="6" t="str">
        <f>IF(ISBLANK('Report Data'!B129)," ",'Report Data'!B129)</f>
        <v>[Free_Care_Gross_Peers] Free Care (Gross Revenue)-Peers</v>
      </c>
      <c r="C129" s="6">
        <f>IF(ISBLANK('Report Data'!C129)," ",'Report Data'!C129)</f>
        <v>0</v>
      </c>
      <c r="D129" s="6">
        <f>IF(ISBLANK('Report Data'!D129)," ",'Report Data'!D129)</f>
        <v>0</v>
      </c>
      <c r="E129" s="6">
        <f>IF(ISBLANK('Report Data'!E129)," ",'Report Data'!E129)</f>
        <v>0</v>
      </c>
      <c r="F129" s="6">
        <f>IF(ISBLANK('Report Data'!F129)," ",'Report Data'!F129)</f>
        <v>0</v>
      </c>
      <c r="G129" s="6">
        <f>IF(ISBLANK('Report Data'!G129)," ",'Report Data'!G129)</f>
        <v>0</v>
      </c>
    </row>
    <row r="130" spans="1:7">
      <c r="A130" s="6" t="str">
        <f>IF('INTERIM REPORT'!B130=" "," ",IF('Report Data'!A130="",'INTERIM REPORT'!A129,'Report Data'!A130))</f>
        <v>100 - 199 Beds</v>
      </c>
      <c r="B130" s="6" t="str">
        <f>IF(ISBLANK('Report Data'!B130)," ",'Report Data'!B130)</f>
        <v>[Avg_Daily_Census_Peers] Average Daily Census-Peers</v>
      </c>
      <c r="C130" s="6">
        <f>IF(ISBLANK('Report Data'!C130)," ",'Report Data'!C130)</f>
        <v>0</v>
      </c>
      <c r="D130" s="6">
        <f>IF(ISBLANK('Report Data'!D130)," ",'Report Data'!D130)</f>
        <v>0</v>
      </c>
      <c r="E130" s="6">
        <f>IF(ISBLANK('Report Data'!E130)," ",'Report Data'!E130)</f>
        <v>0</v>
      </c>
      <c r="F130" s="6">
        <f>IF(ISBLANK('Report Data'!F130)," ",'Report Data'!F130)</f>
        <v>0</v>
      </c>
      <c r="G130" s="6">
        <f>IF(ISBLANK('Report Data'!G130)," ",'Report Data'!G130)</f>
        <v>0</v>
      </c>
    </row>
    <row r="131" spans="1:7">
      <c r="A131" s="6" t="str">
        <f>IF('INTERIM REPORT'!B131=" "," ",IF('Report Data'!A131="",'INTERIM REPORT'!A130,'Report Data'!A131))</f>
        <v>100 - 199 Beds</v>
      </c>
      <c r="B131" s="6" t="str">
        <f>IF(ISBLANK('Report Data'!B131)," ",'Report Data'!B131)</f>
        <v>[Avg_Length_of_Stay_Peers] Average Length of Stay-Peers</v>
      </c>
      <c r="C131" s="6">
        <f>IF(ISBLANK('Report Data'!C131)," ",'Report Data'!C131)</f>
        <v>0</v>
      </c>
      <c r="D131" s="6">
        <f>IF(ISBLANK('Report Data'!D131)," ",'Report Data'!D131)</f>
        <v>0</v>
      </c>
      <c r="E131" s="6">
        <f>IF(ISBLANK('Report Data'!E131)," ",'Report Data'!E131)</f>
        <v>0</v>
      </c>
      <c r="F131" s="6">
        <f>IF(ISBLANK('Report Data'!F131)," ",'Report Data'!F131)</f>
        <v>0</v>
      </c>
      <c r="G131" s="6">
        <f>IF(ISBLANK('Report Data'!G131)," ",'Report Data'!G131)</f>
        <v>0</v>
      </c>
    </row>
    <row r="132" spans="1:7">
      <c r="A132" s="6" t="str">
        <f>IF('INTERIM REPORT'!B132=" "," ",IF('Report Data'!A132="",'INTERIM REPORT'!A131,'Report Data'!A132))</f>
        <v>100 - 199 Beds</v>
      </c>
      <c r="B132" s="6" t="str">
        <f>IF(ISBLANK('Report Data'!B132)," ",'Report Data'!B132)</f>
        <v>[Acute_ALOS_Peers] Acute ALOS-Peers</v>
      </c>
      <c r="C132" s="6">
        <f>IF(ISBLANK('Report Data'!C132)," ",'Report Data'!C132)</f>
        <v>0</v>
      </c>
      <c r="D132" s="6">
        <f>IF(ISBLANK('Report Data'!D132)," ",'Report Data'!D132)</f>
        <v>0</v>
      </c>
      <c r="E132" s="6">
        <f>IF(ISBLANK('Report Data'!E132)," ",'Report Data'!E132)</f>
        <v>0</v>
      </c>
      <c r="F132" s="6">
        <f>IF(ISBLANK('Report Data'!F132)," ",'Report Data'!F132)</f>
        <v>0</v>
      </c>
      <c r="G132" s="6">
        <f>IF(ISBLANK('Report Data'!G132)," ",'Report Data'!G132)</f>
        <v>0</v>
      </c>
    </row>
    <row r="133" spans="1:7">
      <c r="A133" s="6" t="str">
        <f>IF('INTERIM REPORT'!B133=" "," ",IF('Report Data'!A133="",'INTERIM REPORT'!A132,'Report Data'!A133))</f>
        <v>100 - 199 Beds</v>
      </c>
      <c r="B133" s="6" t="str">
        <f>IF(ISBLANK('Report Data'!B133)," ",'Report Data'!B133)</f>
        <v>[Adj_Admits_Peers] Adjusted Admissions-Peers</v>
      </c>
      <c r="C133" s="6">
        <f>IF(ISBLANK('Report Data'!C133)," ",'Report Data'!C133)</f>
        <v>0</v>
      </c>
      <c r="D133" s="6">
        <f>IF(ISBLANK('Report Data'!D133)," ",'Report Data'!D133)</f>
        <v>0</v>
      </c>
      <c r="E133" s="6">
        <f>IF(ISBLANK('Report Data'!E133)," ",'Report Data'!E133)</f>
        <v>0</v>
      </c>
      <c r="F133" s="6">
        <f>IF(ISBLANK('Report Data'!F133)," ",'Report Data'!F133)</f>
        <v>0</v>
      </c>
      <c r="G133" s="6">
        <f>IF(ISBLANK('Report Data'!G133)," ",'Report Data'!G133)</f>
        <v>0</v>
      </c>
    </row>
    <row r="134" spans="1:7">
      <c r="A134" s="6" t="str">
        <f>IF('INTERIM REPORT'!B134=" "," ",IF('Report Data'!A134="",'INTERIM REPORT'!A133,'Report Data'!A134))</f>
        <v>100 - 199 Beds</v>
      </c>
      <c r="B134" s="6" t="str">
        <f>IF(ISBLANK('Report Data'!B134)," ",'Report Data'!B134)</f>
        <v>[Adj_Days_Peers] Adjusted Days-Peers</v>
      </c>
      <c r="C134" s="6">
        <f>IF(ISBLANK('Report Data'!C134)," ",'Report Data'!C134)</f>
        <v>0</v>
      </c>
      <c r="D134" s="6">
        <f>IF(ISBLANK('Report Data'!D134)," ",'Report Data'!D134)</f>
        <v>0</v>
      </c>
      <c r="E134" s="6">
        <f>IF(ISBLANK('Report Data'!E134)," ",'Report Data'!E134)</f>
        <v>0</v>
      </c>
      <c r="F134" s="6">
        <f>IF(ISBLANK('Report Data'!F134)," ",'Report Data'!F134)</f>
        <v>0</v>
      </c>
      <c r="G134" s="6">
        <f>IF(ISBLANK('Report Data'!G134)," ",'Report Data'!G134)</f>
        <v>0</v>
      </c>
    </row>
    <row r="135" spans="1:7">
      <c r="A135" s="6" t="str">
        <f>IF('INTERIM REPORT'!B135=" "," ",IF('Report Data'!A135="",'INTERIM REPORT'!A134,'Report Data'!A135))</f>
        <v>100 - 199 Beds</v>
      </c>
      <c r="B135" s="6" t="str">
        <f>IF(ISBLANK('Report Data'!B135)," ",'Report Data'!B135)</f>
        <v>[Acute_Care_Ave_Daily_Census_Peers] Acute Care Ave Daily Census-Peers</v>
      </c>
      <c r="C135" s="6">
        <f>IF(ISBLANK('Report Data'!C135)," ",'Report Data'!C135)</f>
        <v>0</v>
      </c>
      <c r="D135" s="6">
        <f>IF(ISBLANK('Report Data'!D135)," ",'Report Data'!D135)</f>
        <v>0</v>
      </c>
      <c r="E135" s="6">
        <f>IF(ISBLANK('Report Data'!E135)," ",'Report Data'!E135)</f>
        <v>0</v>
      </c>
      <c r="F135" s="6">
        <f>IF(ISBLANK('Report Data'!F135)," ",'Report Data'!F135)</f>
        <v>0</v>
      </c>
      <c r="G135" s="6">
        <f>IF(ISBLANK('Report Data'!G135)," ",'Report Data'!G135)</f>
        <v>0</v>
      </c>
    </row>
    <row r="136" spans="1:7">
      <c r="A136" s="6" t="str">
        <f>IF('INTERIM REPORT'!B136=" "," ",IF('Report Data'!A136="",'INTERIM REPORT'!A135,'Report Data'!A136))</f>
        <v>100 - 199 Beds</v>
      </c>
      <c r="B136" s="6" t="str">
        <f>IF(ISBLANK('Report Data'!B136)," ",'Report Data'!B136)</f>
        <v>[Age_of_Plant_Peers] Age of Plant-Peers</v>
      </c>
      <c r="C136" s="6">
        <f>IF(ISBLANK('Report Data'!C136)," ",'Report Data'!C136)</f>
        <v>0</v>
      </c>
      <c r="D136" s="6">
        <f>IF(ISBLANK('Report Data'!D136)," ",'Report Data'!D136)</f>
        <v>0</v>
      </c>
      <c r="E136" s="6">
        <f>IF(ISBLANK('Report Data'!E136)," ",'Report Data'!E136)</f>
        <v>0</v>
      </c>
      <c r="F136" s="6">
        <f>IF(ISBLANK('Report Data'!F136)," ",'Report Data'!F136)</f>
        <v>0</v>
      </c>
      <c r="G136" s="6">
        <f>IF(ISBLANK('Report Data'!G136)," ",'Report Data'!G136)</f>
        <v>0</v>
      </c>
    </row>
    <row r="137" spans="1:7">
      <c r="A137" s="6" t="str">
        <f>IF('INTERIM REPORT'!B137=" "," ",IF('Report Data'!A137="",'INTERIM REPORT'!A136,'Report Data'!A137))</f>
        <v>100 - 199 Beds</v>
      </c>
      <c r="B137" s="6" t="str">
        <f>IF(ISBLANK('Report Data'!B137)," ",'Report Data'!B137)</f>
        <v>[Age_of_Plant_Building_Peers] Age of Plant - Building-Peers</v>
      </c>
      <c r="C137" s="6">
        <f>IF(ISBLANK('Report Data'!C137)," ",'Report Data'!C137)</f>
        <v>0</v>
      </c>
      <c r="D137" s="6">
        <f>IF(ISBLANK('Report Data'!D137)," ",'Report Data'!D137)</f>
        <v>0</v>
      </c>
      <c r="E137" s="6">
        <f>IF(ISBLANK('Report Data'!E137)," ",'Report Data'!E137)</f>
        <v>0</v>
      </c>
      <c r="F137" s="6">
        <f>IF(ISBLANK('Report Data'!F137)," ",'Report Data'!F137)</f>
        <v>0</v>
      </c>
      <c r="G137" s="6">
        <f>IF(ISBLANK('Report Data'!G137)," ",'Report Data'!G137)</f>
        <v>0</v>
      </c>
    </row>
    <row r="138" spans="1:7">
      <c r="A138" s="6" t="str">
        <f>IF('INTERIM REPORT'!B138=" "," ",IF('Report Data'!A138="",'INTERIM REPORT'!A137,'Report Data'!A138))</f>
        <v>100 - 199 Beds</v>
      </c>
      <c r="B138" s="6" t="str">
        <f>IF(ISBLANK('Report Data'!B138)," ",'Report Data'!B138)</f>
        <v>[Age_of_Plant_Equipment_Peers] Age of Plant - Equipment-Peers</v>
      </c>
      <c r="C138" s="6">
        <f>IF(ISBLANK('Report Data'!C138)," ",'Report Data'!C138)</f>
        <v>0</v>
      </c>
      <c r="D138" s="6">
        <f>IF(ISBLANK('Report Data'!D138)," ",'Report Data'!D138)</f>
        <v>0</v>
      </c>
      <c r="E138" s="6">
        <f>IF(ISBLANK('Report Data'!E138)," ",'Report Data'!E138)</f>
        <v>0</v>
      </c>
      <c r="F138" s="6">
        <f>IF(ISBLANK('Report Data'!F138)," ",'Report Data'!F138)</f>
        <v>0</v>
      </c>
      <c r="G138" s="6">
        <f>IF(ISBLANK('Report Data'!G138)," ",'Report Data'!G138)</f>
        <v>0</v>
      </c>
    </row>
    <row r="139" spans="1:7">
      <c r="A139" s="6" t="str">
        <f>IF('INTERIM REPORT'!B139=" "," ",IF('Report Data'!A139="",'INTERIM REPORT'!A138,'Report Data'!A139))</f>
        <v>100 - 199 Beds</v>
      </c>
      <c r="B139" s="6" t="str">
        <f>IF(ISBLANK('Report Data'!B139)," ",'Report Data'!B139)</f>
        <v>[Long_Term_Debt_to_Capization_Peers] Long Term Debt to Capitalization-Peers</v>
      </c>
      <c r="C139" s="6">
        <f>IF(ISBLANK('Report Data'!C139)," ",'Report Data'!C139)</f>
        <v>0</v>
      </c>
      <c r="D139" s="6">
        <f>IF(ISBLANK('Report Data'!D139)," ",'Report Data'!D139)</f>
        <v>0</v>
      </c>
      <c r="E139" s="6">
        <f>IF(ISBLANK('Report Data'!E139)," ",'Report Data'!E139)</f>
        <v>0</v>
      </c>
      <c r="F139" s="6">
        <f>IF(ISBLANK('Report Data'!F139)," ",'Report Data'!F139)</f>
        <v>0</v>
      </c>
      <c r="G139" s="6">
        <f>IF(ISBLANK('Report Data'!G139)," ",'Report Data'!G139)</f>
        <v>0</v>
      </c>
    </row>
    <row r="140" spans="1:7">
      <c r="A140" s="6" t="str">
        <f>IF('INTERIM REPORT'!B140=" "," ",IF('Report Data'!A140="",'INTERIM REPORT'!A139,'Report Data'!A140))</f>
        <v>100 - 199 Beds</v>
      </c>
      <c r="B140" s="6" t="str">
        <f>IF(ISBLANK('Report Data'!B140)," ",'Report Data'!B140)</f>
        <v>[Debt_per_Staffed_Bed_Peers] Debt per Staffed Bed-Peers</v>
      </c>
      <c r="C140" s="6">
        <f>IF(ISBLANK('Report Data'!C140)," ",'Report Data'!C140)</f>
        <v>0</v>
      </c>
      <c r="D140" s="6">
        <f>IF(ISBLANK('Report Data'!D140)," ",'Report Data'!D140)</f>
        <v>0</v>
      </c>
      <c r="E140" s="6">
        <f>IF(ISBLANK('Report Data'!E140)," ",'Report Data'!E140)</f>
        <v>0</v>
      </c>
      <c r="F140" s="6">
        <f>IF(ISBLANK('Report Data'!F140)," ",'Report Data'!F140)</f>
        <v>0</v>
      </c>
      <c r="G140" s="6">
        <f>IF(ISBLANK('Report Data'!G140)," ",'Report Data'!G140)</f>
        <v>0</v>
      </c>
    </row>
    <row r="141" spans="1:7">
      <c r="A141" s="6" t="str">
        <f>IF('INTERIM REPORT'!B141=" "," ",IF('Report Data'!A141="",'INTERIM REPORT'!A140,'Report Data'!A141))</f>
        <v>100 - 199 Beds</v>
      </c>
      <c r="B141" s="6" t="str">
        <f>IF(ISBLANK('Report Data'!B141)," ",'Report Data'!B141)</f>
        <v>[Net_Prop_Plant_and_Equip_per_Staffed_Bed_Peers] Net Prop, Plant &amp; Equip per Staffed Bed-Peers</v>
      </c>
      <c r="C141" s="6">
        <f>IF(ISBLANK('Report Data'!C141)," ",'Report Data'!C141)</f>
        <v>0</v>
      </c>
      <c r="D141" s="6">
        <f>IF(ISBLANK('Report Data'!D141)," ",'Report Data'!D141)</f>
        <v>0</v>
      </c>
      <c r="E141" s="6">
        <f>IF(ISBLANK('Report Data'!E141)," ",'Report Data'!E141)</f>
        <v>0</v>
      </c>
      <c r="F141" s="6">
        <f>IF(ISBLANK('Report Data'!F141)," ",'Report Data'!F141)</f>
        <v>0</v>
      </c>
      <c r="G141" s="6">
        <f>IF(ISBLANK('Report Data'!G141)," ",'Report Data'!G141)</f>
        <v>0</v>
      </c>
    </row>
    <row r="142" spans="1:7">
      <c r="A142" s="6" t="str">
        <f>IF('INTERIM REPORT'!B142=" "," ",IF('Report Data'!A142="",'INTERIM REPORT'!A141,'Report Data'!A142))</f>
        <v>100 - 199 Beds</v>
      </c>
      <c r="B142" s="6" t="str">
        <f>IF(ISBLANK('Report Data'!B142)," ",'Report Data'!B142)</f>
        <v>[Long_Term_Debt_to_Total_Assets_Peers] Long Term Debt to Total Assets-Peers</v>
      </c>
      <c r="C142" s="6">
        <f>IF(ISBLANK('Report Data'!C142)," ",'Report Data'!C142)</f>
        <v>0</v>
      </c>
      <c r="D142" s="6">
        <f>IF(ISBLANK('Report Data'!D142)," ",'Report Data'!D142)</f>
        <v>0</v>
      </c>
      <c r="E142" s="6">
        <f>IF(ISBLANK('Report Data'!E142)," ",'Report Data'!E142)</f>
        <v>0</v>
      </c>
      <c r="F142" s="6">
        <f>IF(ISBLANK('Report Data'!F142)," ",'Report Data'!F142)</f>
        <v>0</v>
      </c>
      <c r="G142" s="6">
        <f>IF(ISBLANK('Report Data'!G142)," ",'Report Data'!G142)</f>
        <v>0</v>
      </c>
    </row>
    <row r="143" spans="1:7">
      <c r="A143" s="6" t="str">
        <f>IF('INTERIM REPORT'!B143=" "," ",IF('Report Data'!A143="",'INTERIM REPORT'!A142,'Report Data'!A143))</f>
        <v>100 - 199 Beds</v>
      </c>
      <c r="B143" s="6" t="str">
        <f>IF(ISBLANK('Report Data'!B143)," ",'Report Data'!B143)</f>
        <v>[Debt_Service_Coverage_Ratio_Peers] Debt Service Coverage Ratio-Peers</v>
      </c>
      <c r="C143" s="6">
        <f>IF(ISBLANK('Report Data'!C143)," ",'Report Data'!C143)</f>
        <v>0</v>
      </c>
      <c r="D143" s="6">
        <f>IF(ISBLANK('Report Data'!D143)," ",'Report Data'!D143)</f>
        <v>0</v>
      </c>
      <c r="E143" s="6">
        <f>IF(ISBLANK('Report Data'!E143)," ",'Report Data'!E143)</f>
        <v>0</v>
      </c>
      <c r="F143" s="6">
        <f>IF(ISBLANK('Report Data'!F143)," ",'Report Data'!F143)</f>
        <v>0</v>
      </c>
      <c r="G143" s="6">
        <f>IF(ISBLANK('Report Data'!G143)," ",'Report Data'!G143)</f>
        <v>0</v>
      </c>
    </row>
    <row r="144" spans="1:7">
      <c r="A144" s="6" t="str">
        <f>IF('INTERIM REPORT'!B144=" "," ",IF('Report Data'!A144="",'INTERIM REPORT'!A143,'Report Data'!A144))</f>
        <v>100 - 199 Beds</v>
      </c>
      <c r="B144" s="6" t="str">
        <f>IF(ISBLANK('Report Data'!B144)," ",'Report Data'!B144)</f>
        <v>[Depreciation_Rate_Peers] Depreciation Rate-Peers</v>
      </c>
      <c r="C144" s="6">
        <f>IF(ISBLANK('Report Data'!C144)," ",'Report Data'!C144)</f>
        <v>0</v>
      </c>
      <c r="D144" s="6">
        <f>IF(ISBLANK('Report Data'!D144)," ",'Report Data'!D144)</f>
        <v>0</v>
      </c>
      <c r="E144" s="6">
        <f>IF(ISBLANK('Report Data'!E144)," ",'Report Data'!E144)</f>
        <v>0</v>
      </c>
      <c r="F144" s="6">
        <f>IF(ISBLANK('Report Data'!F144)," ",'Report Data'!F144)</f>
        <v>0</v>
      </c>
      <c r="G144" s="6">
        <f>IF(ISBLANK('Report Data'!G144)," ",'Report Data'!G144)</f>
        <v>0</v>
      </c>
    </row>
    <row r="145" spans="1:7">
      <c r="A145" s="6" t="str">
        <f>IF('INTERIM REPORT'!B145=" "," ",IF('Report Data'!A145="",'INTERIM REPORT'!A144,'Report Data'!A145))</f>
        <v>100 - 199 Beds</v>
      </c>
      <c r="B145" s="6" t="str">
        <f>IF(ISBLANK('Report Data'!B145)," ",'Report Data'!B145)</f>
        <v>[Cap_Expenditures_to_Depreciation_Peers] Capital Expenditures to Depreciation-Peers</v>
      </c>
      <c r="C145" s="6">
        <f>IF(ISBLANK('Report Data'!C145)," ",'Report Data'!C145)</f>
        <v>0</v>
      </c>
      <c r="D145" s="6">
        <f>IF(ISBLANK('Report Data'!D145)," ",'Report Data'!D145)</f>
        <v>0</v>
      </c>
      <c r="E145" s="6">
        <f>IF(ISBLANK('Report Data'!E145)," ",'Report Data'!E145)</f>
        <v>0</v>
      </c>
      <c r="F145" s="6">
        <f>IF(ISBLANK('Report Data'!F145)," ",'Report Data'!F145)</f>
        <v>0</v>
      </c>
      <c r="G145" s="6">
        <f>IF(ISBLANK('Report Data'!G145)," ",'Report Data'!G145)</f>
        <v>0</v>
      </c>
    </row>
    <row r="146" spans="1:7">
      <c r="A146" s="6" t="str">
        <f>IF('INTERIM REPORT'!B146=" "," ",IF('Report Data'!A146="",'INTERIM REPORT'!A145,'Report Data'!A146))</f>
        <v>100 - 199 Beds</v>
      </c>
      <c r="B146" s="6" t="str">
        <f>IF(ISBLANK('Report Data'!B146)," ",'Report Data'!B146)</f>
        <v>[Cap_Expenditure_Growth_Rate_Peers] Capital Expenditure Growth Rate-Peers</v>
      </c>
      <c r="C146" s="6">
        <f>IF(ISBLANK('Report Data'!C146)," ",'Report Data'!C146)</f>
        <v>0</v>
      </c>
      <c r="D146" s="6">
        <f>IF(ISBLANK('Report Data'!D146)," ",'Report Data'!D146)</f>
        <v>0</v>
      </c>
      <c r="E146" s="6">
        <f>IF(ISBLANK('Report Data'!E146)," ",'Report Data'!E146)</f>
        <v>0</v>
      </c>
      <c r="F146" s="6">
        <f>IF(ISBLANK('Report Data'!F146)," ",'Report Data'!F146)</f>
        <v>0</v>
      </c>
      <c r="G146" s="6">
        <f>IF(ISBLANK('Report Data'!G146)," ",'Report Data'!G146)</f>
        <v>0</v>
      </c>
    </row>
    <row r="147" spans="1:7">
      <c r="A147" s="6" t="str">
        <f>IF('INTERIM REPORT'!B147=" "," ",IF('Report Data'!A147="",'INTERIM REPORT'!A146,'Report Data'!A147))</f>
        <v>100 - 199 Beds</v>
      </c>
      <c r="B147" s="6" t="str">
        <f>IF(ISBLANK('Report Data'!B147)," ",'Report Data'!B147)</f>
        <v>[Cap_Acquisitions_as_a_pct_of_Net_Patient_Rev_Peers] Capital Acquisitions as a % of Net Patient Rev-Peers</v>
      </c>
      <c r="C147" s="6">
        <f>IF(ISBLANK('Report Data'!C147)," ",'Report Data'!C147)</f>
        <v>0</v>
      </c>
      <c r="D147" s="6">
        <f>IF(ISBLANK('Report Data'!D147)," ",'Report Data'!D147)</f>
        <v>0</v>
      </c>
      <c r="E147" s="6">
        <f>IF(ISBLANK('Report Data'!E147)," ",'Report Data'!E147)</f>
        <v>0</v>
      </c>
      <c r="F147" s="6">
        <f>IF(ISBLANK('Report Data'!F147)," ",'Report Data'!F147)</f>
        <v>0</v>
      </c>
      <c r="G147" s="6">
        <f>IF(ISBLANK('Report Data'!G147)," ",'Report Data'!G147)</f>
        <v>0</v>
      </c>
    </row>
    <row r="148" spans="1:7">
      <c r="A148" s="6" t="str">
        <f>IF('INTERIM REPORT'!B148=" "," ",IF('Report Data'!A148="",'INTERIM REPORT'!A147,'Report Data'!A148))</f>
        <v>100 - 199 Beds</v>
      </c>
      <c r="B148" s="6" t="str">
        <f>IF(ISBLANK('Report Data'!B148)," ",'Report Data'!B148)</f>
        <v>[Deduction_pct_Peers] Deduction %-Peers</v>
      </c>
      <c r="C148" s="6">
        <f>IF(ISBLANK('Report Data'!C148)," ",'Report Data'!C148)</f>
        <v>0</v>
      </c>
      <c r="D148" s="6">
        <f>IF(ISBLANK('Report Data'!D148)," ",'Report Data'!D148)</f>
        <v>0</v>
      </c>
      <c r="E148" s="6">
        <f>IF(ISBLANK('Report Data'!E148)," ",'Report Data'!E148)</f>
        <v>0</v>
      </c>
      <c r="F148" s="6">
        <f>IF(ISBLANK('Report Data'!F148)," ",'Report Data'!F148)</f>
        <v>0</v>
      </c>
      <c r="G148" s="6">
        <f>IF(ISBLANK('Report Data'!G148)," ",'Report Data'!G148)</f>
        <v>0</v>
      </c>
    </row>
    <row r="149" spans="1:7">
      <c r="A149" s="6" t="str">
        <f>IF('INTERIM REPORT'!B149=" "," ",IF('Report Data'!A149="",'INTERIM REPORT'!A148,'Report Data'!A149))</f>
        <v>100 - 199 Beds</v>
      </c>
      <c r="B149" s="6" t="str">
        <f>IF(ISBLANK('Report Data'!B149)," ",'Report Data'!B149)</f>
        <v>[Bad_Debt_pct_Peers] Bad Debt %-Peers</v>
      </c>
      <c r="C149" s="6">
        <f>IF(ISBLANK('Report Data'!C149)," ",'Report Data'!C149)</f>
        <v>0</v>
      </c>
      <c r="D149" s="6">
        <f>IF(ISBLANK('Report Data'!D149)," ",'Report Data'!D149)</f>
        <v>0</v>
      </c>
      <c r="E149" s="6">
        <f>IF(ISBLANK('Report Data'!E149)," ",'Report Data'!E149)</f>
        <v>0</v>
      </c>
      <c r="F149" s="6">
        <f>IF(ISBLANK('Report Data'!F149)," ",'Report Data'!F149)</f>
        <v>0</v>
      </c>
      <c r="G149" s="6">
        <f>IF(ISBLANK('Report Data'!G149)," ",'Report Data'!G149)</f>
        <v>0</v>
      </c>
    </row>
    <row r="150" spans="1:7">
      <c r="A150" s="6" t="str">
        <f>IF('INTERIM REPORT'!B150=" "," ",IF('Report Data'!A150="",'INTERIM REPORT'!A149,'Report Data'!A150))</f>
        <v>100 - 199 Beds</v>
      </c>
      <c r="B150" s="6" t="str">
        <f>IF(ISBLANK('Report Data'!B150)," ",'Report Data'!B150)</f>
        <v>[Free_Care_pct_Peers] Free Care %-Peers</v>
      </c>
      <c r="C150" s="6">
        <f>IF(ISBLANK('Report Data'!C150)," ",'Report Data'!C150)</f>
        <v>0</v>
      </c>
      <c r="D150" s="6">
        <f>IF(ISBLANK('Report Data'!D150)," ",'Report Data'!D150)</f>
        <v>0</v>
      </c>
      <c r="E150" s="6">
        <f>IF(ISBLANK('Report Data'!E150)," ",'Report Data'!E150)</f>
        <v>0</v>
      </c>
      <c r="F150" s="6">
        <f>IF(ISBLANK('Report Data'!F150)," ",'Report Data'!F150)</f>
        <v>0</v>
      </c>
      <c r="G150" s="6">
        <f>IF(ISBLANK('Report Data'!G150)," ",'Report Data'!G150)</f>
        <v>0</v>
      </c>
    </row>
    <row r="151" spans="1:7">
      <c r="A151" s="6" t="str">
        <f>IF('INTERIM REPORT'!B151=" "," ",IF('Report Data'!A151="",'INTERIM REPORT'!A150,'Report Data'!A151))</f>
        <v>100 - 199 Beds</v>
      </c>
      <c r="B151" s="6" t="str">
        <f>IF(ISBLANK('Report Data'!B151)," ",'Report Data'!B151)</f>
        <v>[Operating_Margin_pct_Peers] Operating Margin %-Peers</v>
      </c>
      <c r="C151" s="6">
        <f>IF(ISBLANK('Report Data'!C151)," ",'Report Data'!C151)</f>
        <v>0</v>
      </c>
      <c r="D151" s="6">
        <f>IF(ISBLANK('Report Data'!D151)," ",'Report Data'!D151)</f>
        <v>0</v>
      </c>
      <c r="E151" s="6">
        <f>IF(ISBLANK('Report Data'!E151)," ",'Report Data'!E151)</f>
        <v>0</v>
      </c>
      <c r="F151" s="6">
        <f>IF(ISBLANK('Report Data'!F151)," ",'Report Data'!F151)</f>
        <v>0</v>
      </c>
      <c r="G151" s="6">
        <f>IF(ISBLANK('Report Data'!G151)," ",'Report Data'!G151)</f>
        <v>0</v>
      </c>
    </row>
    <row r="152" spans="1:7">
      <c r="A152" s="6" t="str">
        <f>IF('INTERIM REPORT'!B152=" "," ",IF('Report Data'!A152="",'INTERIM REPORT'!A151,'Report Data'!A152))</f>
        <v>100 - 199 Beds</v>
      </c>
      <c r="B152" s="6" t="str">
        <f>IF(ISBLANK('Report Data'!B152)," ",'Report Data'!B152)</f>
        <v>[Total_Margin_pct_Peers] Total Margin %-Peers</v>
      </c>
      <c r="C152" s="6">
        <f>IF(ISBLANK('Report Data'!C152)," ",'Report Data'!C152)</f>
        <v>0</v>
      </c>
      <c r="D152" s="6">
        <f>IF(ISBLANK('Report Data'!D152)," ",'Report Data'!D152)</f>
        <v>0</v>
      </c>
      <c r="E152" s="6">
        <f>IF(ISBLANK('Report Data'!E152)," ",'Report Data'!E152)</f>
        <v>0</v>
      </c>
      <c r="F152" s="6">
        <f>IF(ISBLANK('Report Data'!F152)," ",'Report Data'!F152)</f>
        <v>0</v>
      </c>
      <c r="G152" s="6">
        <f>IF(ISBLANK('Report Data'!G152)," ",'Report Data'!G152)</f>
        <v>0</v>
      </c>
    </row>
    <row r="153" spans="1:7">
      <c r="A153" s="6" t="str">
        <f>IF('INTERIM REPORT'!B153=" "," ",IF('Report Data'!A153="",'INTERIM REPORT'!A152,'Report Data'!A153))</f>
        <v>100 - 199 Beds</v>
      </c>
      <c r="B153" s="6" t="str">
        <f>IF(ISBLANK('Report Data'!B153)," ",'Report Data'!B153)</f>
        <v>[Outpatient_Gross_Rev_pct_Peers] Outpatient Gross Revenue %-Peers</v>
      </c>
      <c r="C153" s="6">
        <f>IF(ISBLANK('Report Data'!C153)," ",'Report Data'!C153)</f>
        <v>0</v>
      </c>
      <c r="D153" s="6">
        <f>IF(ISBLANK('Report Data'!D153)," ",'Report Data'!D153)</f>
        <v>0</v>
      </c>
      <c r="E153" s="6">
        <f>IF(ISBLANK('Report Data'!E153)," ",'Report Data'!E153)</f>
        <v>0</v>
      </c>
      <c r="F153" s="6">
        <f>IF(ISBLANK('Report Data'!F153)," ",'Report Data'!F153)</f>
        <v>0</v>
      </c>
      <c r="G153" s="6">
        <f>IF(ISBLANK('Report Data'!G153)," ",'Report Data'!G153)</f>
        <v>0</v>
      </c>
    </row>
    <row r="154" spans="1:7">
      <c r="A154" s="6" t="str">
        <f>IF('INTERIM REPORT'!B154=" "," ",IF('Report Data'!A154="",'INTERIM REPORT'!A153,'Report Data'!A154))</f>
        <v>100 - 199 Beds</v>
      </c>
      <c r="B154" s="6" t="str">
        <f>IF(ISBLANK('Report Data'!B154)," ",'Report Data'!B154)</f>
        <v>[Inpatient_Gross_Rev_pct_Peers] Inpatient Gross Revenue %-Peers</v>
      </c>
      <c r="C154" s="6">
        <f>IF(ISBLANK('Report Data'!C154)," ",'Report Data'!C154)</f>
        <v>0</v>
      </c>
      <c r="D154" s="6">
        <f>IF(ISBLANK('Report Data'!D154)," ",'Report Data'!D154)</f>
        <v>0</v>
      </c>
      <c r="E154" s="6">
        <f>IF(ISBLANK('Report Data'!E154)," ",'Report Data'!E154)</f>
        <v>0</v>
      </c>
      <c r="F154" s="6">
        <f>IF(ISBLANK('Report Data'!F154)," ",'Report Data'!F154)</f>
        <v>0</v>
      </c>
      <c r="G154" s="6">
        <f>IF(ISBLANK('Report Data'!G154)," ",'Report Data'!G154)</f>
        <v>0</v>
      </c>
    </row>
    <row r="155" spans="1:7">
      <c r="A155" s="6" t="str">
        <f>IF('INTERIM REPORT'!B155=" "," ",IF('Report Data'!A155="",'INTERIM REPORT'!A154,'Report Data'!A155))</f>
        <v>100 - 199 Beds</v>
      </c>
      <c r="B155" s="6" t="str">
        <f>IF(ISBLANK('Report Data'!B155)," ",'Report Data'!B155)</f>
        <v>[SNF_Rehab_Swing_Gross_Rev_pct_Peers] SNF/Rehab/Swing Gross Revenue %-Peers</v>
      </c>
      <c r="C155" s="6">
        <f>IF(ISBLANK('Report Data'!C155)," ",'Report Data'!C155)</f>
        <v>0</v>
      </c>
      <c r="D155" s="6">
        <f>IF(ISBLANK('Report Data'!D155)," ",'Report Data'!D155)</f>
        <v>0</v>
      </c>
      <c r="E155" s="6">
        <f>IF(ISBLANK('Report Data'!E155)," ",'Report Data'!E155)</f>
        <v>0</v>
      </c>
      <c r="F155" s="6">
        <f>IF(ISBLANK('Report Data'!F155)," ",'Report Data'!F155)</f>
        <v>0</v>
      </c>
      <c r="G155" s="6">
        <f>IF(ISBLANK('Report Data'!G155)," ",'Report Data'!G155)</f>
        <v>0</v>
      </c>
    </row>
    <row r="156" spans="1:7">
      <c r="A156" s="6" t="str">
        <f>IF('INTERIM REPORT'!B156=" "," ",IF('Report Data'!A156="",'INTERIM REPORT'!A155,'Report Data'!A156))</f>
        <v>100 - 199 Beds</v>
      </c>
      <c r="B156" s="6" t="str">
        <f>IF(ISBLANK('Report Data'!B156)," ",'Report Data'!B156)</f>
        <v>[All_Net_Patient_Rev_pct_Peers] All Net Patient Revenue %-Peers</v>
      </c>
      <c r="C156" s="6">
        <f>IF(ISBLANK('Report Data'!C156)," ",'Report Data'!C156)</f>
        <v>0</v>
      </c>
      <c r="D156" s="6">
        <f>IF(ISBLANK('Report Data'!D156)," ",'Report Data'!D156)</f>
        <v>0</v>
      </c>
      <c r="E156" s="6">
        <f>IF(ISBLANK('Report Data'!E156)," ",'Report Data'!E156)</f>
        <v>0</v>
      </c>
      <c r="F156" s="6">
        <f>IF(ISBLANK('Report Data'!F156)," ",'Report Data'!F156)</f>
        <v>0</v>
      </c>
      <c r="G156" s="6">
        <f>IF(ISBLANK('Report Data'!G156)," ",'Report Data'!G156)</f>
        <v>0</v>
      </c>
    </row>
    <row r="157" spans="1:7">
      <c r="A157" s="6" t="str">
        <f>IF('INTERIM REPORT'!B157=" "," ",IF('Report Data'!A157="",'INTERIM REPORT'!A156,'Report Data'!A157))</f>
        <v>100 - 199 Beds</v>
      </c>
      <c r="B157" s="6" t="str">
        <f>IF(ISBLANK('Report Data'!B157)," ",'Report Data'!B157)</f>
        <v>[Medicare_Net_Patient_Rev_pct_incl_Phys_Peers] Medicare Net Patient Revenue % including Phys-Peers</v>
      </c>
      <c r="C157" s="6">
        <f>IF(ISBLANK('Report Data'!C157)," ",'Report Data'!C157)</f>
        <v>0</v>
      </c>
      <c r="D157" s="6">
        <f>IF(ISBLANK('Report Data'!D157)," ",'Report Data'!D157)</f>
        <v>0</v>
      </c>
      <c r="E157" s="6">
        <f>IF(ISBLANK('Report Data'!E157)," ",'Report Data'!E157)</f>
        <v>0</v>
      </c>
      <c r="F157" s="6">
        <f>IF(ISBLANK('Report Data'!F157)," ",'Report Data'!F157)</f>
        <v>0</v>
      </c>
      <c r="G157" s="6">
        <f>IF(ISBLANK('Report Data'!G157)," ",'Report Data'!G157)</f>
        <v>0</v>
      </c>
    </row>
    <row r="158" spans="1:7">
      <c r="A158" s="6" t="str">
        <f>IF('INTERIM REPORT'!B158=" "," ",IF('Report Data'!A158="",'INTERIM REPORT'!A157,'Report Data'!A158))</f>
        <v>100 - 199 Beds</v>
      </c>
      <c r="B158" s="6" t="str">
        <f>IF(ISBLANK('Report Data'!B158)," ",'Report Data'!B158)</f>
        <v>[Medicaid_Net_Patient_Rev_pct_incl_Phys_Peers] Medicaid Net Patient Revenue % including Phys-Peers</v>
      </c>
      <c r="C158" s="6">
        <f>IF(ISBLANK('Report Data'!C158)," ",'Report Data'!C158)</f>
        <v>0</v>
      </c>
      <c r="D158" s="6">
        <f>IF(ISBLANK('Report Data'!D158)," ",'Report Data'!D158)</f>
        <v>0</v>
      </c>
      <c r="E158" s="6">
        <f>IF(ISBLANK('Report Data'!E158)," ",'Report Data'!E158)</f>
        <v>0</v>
      </c>
      <c r="F158" s="6">
        <f>IF(ISBLANK('Report Data'!F158)," ",'Report Data'!F158)</f>
        <v>0</v>
      </c>
      <c r="G158" s="6">
        <f>IF(ISBLANK('Report Data'!G158)," ",'Report Data'!G158)</f>
        <v>0</v>
      </c>
    </row>
    <row r="159" spans="1:7">
      <c r="A159" s="6" t="str">
        <f>IF('INTERIM REPORT'!B159=" "," ",IF('Report Data'!A159="",'INTERIM REPORT'!A158,'Report Data'!A159))</f>
        <v>100 - 199 Beds</v>
      </c>
      <c r="B159" s="6" t="str">
        <f>IF(ISBLANK('Report Data'!B159)," ",'Report Data'!B159)</f>
        <v>[Commercial_Self_Pay_Net_Patient_Rev_pct_incl_Phys_Peers] Commercial/Self Pay Net Patient Rev % including Phys-Peers</v>
      </c>
      <c r="C159" s="6">
        <f>IF(ISBLANK('Report Data'!C159)," ",'Report Data'!C159)</f>
        <v>0</v>
      </c>
      <c r="D159" s="6">
        <f>IF(ISBLANK('Report Data'!D159)," ",'Report Data'!D159)</f>
        <v>0</v>
      </c>
      <c r="E159" s="6">
        <f>IF(ISBLANK('Report Data'!E159)," ",'Report Data'!E159)</f>
        <v>0</v>
      </c>
      <c r="F159" s="6">
        <f>IF(ISBLANK('Report Data'!F159)," ",'Report Data'!F159)</f>
        <v>0</v>
      </c>
      <c r="G159" s="6">
        <f>IF(ISBLANK('Report Data'!G159)," ",'Report Data'!G159)</f>
        <v>0</v>
      </c>
    </row>
    <row r="160" spans="1:7">
      <c r="A160" s="6" t="str">
        <f>IF('INTERIM REPORT'!B160=" "," ",IF('Report Data'!A160="",'INTERIM REPORT'!A159,'Report Data'!A160))</f>
        <v>100 - 199 Beds</v>
      </c>
      <c r="B160" s="6" t="str">
        <f>IF(ISBLANK('Report Data'!B160)," ",'Report Data'!B160)</f>
        <v>[Adj_Admits_Per_FTE_Peers] Adjusted Admissions Per FTE-Peers</v>
      </c>
      <c r="C160" s="6">
        <f>IF(ISBLANK('Report Data'!C160)," ",'Report Data'!C160)</f>
        <v>0</v>
      </c>
      <c r="D160" s="6">
        <f>IF(ISBLANK('Report Data'!D160)," ",'Report Data'!D160)</f>
        <v>0</v>
      </c>
      <c r="E160" s="6">
        <f>IF(ISBLANK('Report Data'!E160)," ",'Report Data'!E160)</f>
        <v>0</v>
      </c>
      <c r="F160" s="6">
        <f>IF(ISBLANK('Report Data'!F160)," ",'Report Data'!F160)</f>
        <v>0</v>
      </c>
      <c r="G160" s="6">
        <f>IF(ISBLANK('Report Data'!G160)," ",'Report Data'!G160)</f>
        <v>0</v>
      </c>
    </row>
    <row r="161" spans="1:7">
      <c r="A161" s="6" t="str">
        <f>IF('INTERIM REPORT'!B161=" "," ",IF('Report Data'!A161="",'INTERIM REPORT'!A160,'Report Data'!A161))</f>
        <v>100 - 199 Beds</v>
      </c>
      <c r="B161" s="6" t="str">
        <f>IF(ISBLANK('Report Data'!B161)," ",'Report Data'!B161)</f>
        <v>[FTEs_per_100_Adj_Discharges_Peers] FTEs per 100 Adj Discharges-Peers</v>
      </c>
      <c r="C161" s="6">
        <f>IF(ISBLANK('Report Data'!C161)," ",'Report Data'!C161)</f>
        <v>0</v>
      </c>
      <c r="D161" s="6">
        <f>IF(ISBLANK('Report Data'!D161)," ",'Report Data'!D161)</f>
        <v>0</v>
      </c>
      <c r="E161" s="6">
        <f>IF(ISBLANK('Report Data'!E161)," ",'Report Data'!E161)</f>
        <v>0</v>
      </c>
      <c r="F161" s="6">
        <f>IF(ISBLANK('Report Data'!F161)," ",'Report Data'!F161)</f>
        <v>0</v>
      </c>
      <c r="G161" s="6">
        <f>IF(ISBLANK('Report Data'!G161)," ",'Report Data'!G161)</f>
        <v>0</v>
      </c>
    </row>
    <row r="162" spans="1:7">
      <c r="A162" s="6" t="str">
        <f>IF('INTERIM REPORT'!B162=" "," ",IF('Report Data'!A162="",'INTERIM REPORT'!A161,'Report Data'!A162))</f>
        <v>100 - 199 Beds</v>
      </c>
      <c r="B162" s="6" t="str">
        <f>IF(ISBLANK('Report Data'!B162)," ",'Report Data'!B162)</f>
        <v>[FTEs_Per_Adj_Occupied_Bed_Peers] FTEs Per Adjusted Occupied Bed-Peers</v>
      </c>
      <c r="C162" s="6">
        <f>IF(ISBLANK('Report Data'!C162)," ",'Report Data'!C162)</f>
        <v>0</v>
      </c>
      <c r="D162" s="6">
        <f>IF(ISBLANK('Report Data'!D162)," ",'Report Data'!D162)</f>
        <v>0</v>
      </c>
      <c r="E162" s="6">
        <f>IF(ISBLANK('Report Data'!E162)," ",'Report Data'!E162)</f>
        <v>0</v>
      </c>
      <c r="F162" s="6">
        <f>IF(ISBLANK('Report Data'!F162)," ",'Report Data'!F162)</f>
        <v>0</v>
      </c>
      <c r="G162" s="6">
        <f>IF(ISBLANK('Report Data'!G162)," ",'Report Data'!G162)</f>
        <v>0</v>
      </c>
    </row>
    <row r="163" spans="1:7">
      <c r="A163" s="6" t="str">
        <f>IF('INTERIM REPORT'!B163=" "," ",IF('Report Data'!A163="",'INTERIM REPORT'!A162,'Report Data'!A163))</f>
        <v>100 - 199 Beds</v>
      </c>
      <c r="B163" s="6" t="str">
        <f>IF(ISBLANK('Report Data'!B163)," ",'Report Data'!B163)</f>
        <v>[Return_On_Assets_Peers] Return On Assets-Peers</v>
      </c>
      <c r="C163" s="6">
        <f>IF(ISBLANK('Report Data'!C163)," ",'Report Data'!C163)</f>
        <v>0</v>
      </c>
      <c r="D163" s="6">
        <f>IF(ISBLANK('Report Data'!D163)," ",'Report Data'!D163)</f>
        <v>0</v>
      </c>
      <c r="E163" s="6">
        <f>IF(ISBLANK('Report Data'!E163)," ",'Report Data'!E163)</f>
        <v>0</v>
      </c>
      <c r="F163" s="6">
        <f>IF(ISBLANK('Report Data'!F163)," ",'Report Data'!F163)</f>
        <v>0</v>
      </c>
      <c r="G163" s="6">
        <f>IF(ISBLANK('Report Data'!G163)," ",'Report Data'!G163)</f>
        <v>0</v>
      </c>
    </row>
    <row r="164" spans="1:7">
      <c r="A164" s="6" t="str">
        <f>IF('INTERIM REPORT'!B164=" "," ",IF('Report Data'!A164="",'INTERIM REPORT'!A163,'Report Data'!A164))</f>
        <v>100 - 199 Beds</v>
      </c>
      <c r="B164" s="6" t="str">
        <f>IF(ISBLANK('Report Data'!B164)," ",'Report Data'!B164)</f>
        <v>[OH_Exp_w_fringe_pct_of_TTL_OPEX_Peers] Overhead Expense w/ fringe, as a % of Total Operating Exp-Peers</v>
      </c>
      <c r="C164" s="6">
        <f>IF(ISBLANK('Report Data'!C164)," ",'Report Data'!C164)</f>
        <v>0</v>
      </c>
      <c r="D164" s="6">
        <f>IF(ISBLANK('Report Data'!D164)," ",'Report Data'!D164)</f>
        <v>0</v>
      </c>
      <c r="E164" s="6">
        <f>IF(ISBLANK('Report Data'!E164)," ",'Report Data'!E164)</f>
        <v>0</v>
      </c>
      <c r="F164" s="6">
        <f>IF(ISBLANK('Report Data'!F164)," ",'Report Data'!F164)</f>
        <v>0</v>
      </c>
      <c r="G164" s="6">
        <f>IF(ISBLANK('Report Data'!G164)," ",'Report Data'!G164)</f>
        <v>0</v>
      </c>
    </row>
    <row r="165" spans="1:7">
      <c r="A165" s="6" t="str">
        <f>IF('INTERIM REPORT'!B165=" "," ",IF('Report Data'!A165="",'INTERIM REPORT'!A164,'Report Data'!A165))</f>
        <v>100 - 199 Beds</v>
      </c>
      <c r="B165" s="6" t="str">
        <f>IF(ISBLANK('Report Data'!B165)," ",'Report Data'!B165)</f>
        <v>[Cost_per_Adj_Admits_Peers] Cost per Adjusted Admission-Peers</v>
      </c>
      <c r="C165" s="6">
        <f>IF(ISBLANK('Report Data'!C165)," ",'Report Data'!C165)</f>
        <v>0</v>
      </c>
      <c r="D165" s="6">
        <f>IF(ISBLANK('Report Data'!D165)," ",'Report Data'!D165)</f>
        <v>0</v>
      </c>
      <c r="E165" s="6">
        <f>IF(ISBLANK('Report Data'!E165)," ",'Report Data'!E165)</f>
        <v>0</v>
      </c>
      <c r="F165" s="6">
        <f>IF(ISBLANK('Report Data'!F165)," ",'Report Data'!F165)</f>
        <v>0</v>
      </c>
      <c r="G165" s="6">
        <f>IF(ISBLANK('Report Data'!G165)," ",'Report Data'!G165)</f>
        <v>0</v>
      </c>
    </row>
    <row r="166" spans="1:7">
      <c r="A166" s="6" t="str">
        <f>IF('INTERIM REPORT'!B166=" "," ",IF('Report Data'!A166="",'INTERIM REPORT'!A165,'Report Data'!A166))</f>
        <v>100 - 199 Beds</v>
      </c>
      <c r="B166" s="6" t="str">
        <f>IF(ISBLANK('Report Data'!B166)," ",'Report Data'!B166)</f>
        <v>[Salary_per_FTE_NonMD_Peers] Salary per FTE - Non-MD-Peers</v>
      </c>
      <c r="C166" s="6">
        <f>IF(ISBLANK('Report Data'!C166)," ",'Report Data'!C166)</f>
        <v>0</v>
      </c>
      <c r="D166" s="6">
        <f>IF(ISBLANK('Report Data'!D166)," ",'Report Data'!D166)</f>
        <v>0</v>
      </c>
      <c r="E166" s="6">
        <f>IF(ISBLANK('Report Data'!E166)," ",'Report Data'!E166)</f>
        <v>0</v>
      </c>
      <c r="F166" s="6">
        <f>IF(ISBLANK('Report Data'!F166)," ",'Report Data'!F166)</f>
        <v>0</v>
      </c>
      <c r="G166" s="6">
        <f>IF(ISBLANK('Report Data'!G166)," ",'Report Data'!G166)</f>
        <v>0</v>
      </c>
    </row>
    <row r="167" spans="1:7">
      <c r="A167" s="6" t="str">
        <f>IF('INTERIM REPORT'!B167=" "," ",IF('Report Data'!A167="",'INTERIM REPORT'!A166,'Report Data'!A167))</f>
        <v>100 - 199 Beds</v>
      </c>
      <c r="B167" s="6" t="str">
        <f>IF(ISBLANK('Report Data'!B167)," ",'Report Data'!B167)</f>
        <v>[Salary_and_Benefits_per_FTE_NonMD_Peers] Salary &amp; Benefits per FTE - Non-MD-Peers</v>
      </c>
      <c r="C167" s="6">
        <f>IF(ISBLANK('Report Data'!C167)," ",'Report Data'!C167)</f>
        <v>0</v>
      </c>
      <c r="D167" s="6">
        <f>IF(ISBLANK('Report Data'!D167)," ",'Report Data'!D167)</f>
        <v>0</v>
      </c>
      <c r="E167" s="6">
        <f>IF(ISBLANK('Report Data'!E167)," ",'Report Data'!E167)</f>
        <v>0</v>
      </c>
      <c r="F167" s="6">
        <f>IF(ISBLANK('Report Data'!F167)," ",'Report Data'!F167)</f>
        <v>0</v>
      </c>
      <c r="G167" s="6">
        <f>IF(ISBLANK('Report Data'!G167)," ",'Report Data'!G167)</f>
        <v>0</v>
      </c>
    </row>
    <row r="168" spans="1:7">
      <c r="A168" s="6" t="str">
        <f>IF('INTERIM REPORT'!B168=" "," ",IF('Report Data'!A168="",'INTERIM REPORT'!A167,'Report Data'!A168))</f>
        <v>100 - 199 Beds</v>
      </c>
      <c r="B168" s="6" t="str">
        <f>IF(ISBLANK('Report Data'!B168)," ",'Report Data'!B168)</f>
        <v>[Fringe_Benefit_pct_NonMD_Peers] Fringe Benefit % - Non-MD-Peers</v>
      </c>
      <c r="C168" s="6">
        <f>IF(ISBLANK('Report Data'!C168)," ",'Report Data'!C168)</f>
        <v>0</v>
      </c>
      <c r="D168" s="6">
        <f>IF(ISBLANK('Report Data'!D168)," ",'Report Data'!D168)</f>
        <v>0</v>
      </c>
      <c r="E168" s="6">
        <f>IF(ISBLANK('Report Data'!E168)," ",'Report Data'!E168)</f>
        <v>0</v>
      </c>
      <c r="F168" s="6">
        <f>IF(ISBLANK('Report Data'!F168)," ",'Report Data'!F168)</f>
        <v>0</v>
      </c>
      <c r="G168" s="6">
        <f>IF(ISBLANK('Report Data'!G168)," ",'Report Data'!G168)</f>
        <v>0</v>
      </c>
    </row>
    <row r="169" spans="1:7">
      <c r="A169" s="6" t="str">
        <f>IF('INTERIM REPORT'!B169=" "," ",IF('Report Data'!A169="",'INTERIM REPORT'!A168,'Report Data'!A169))</f>
        <v>100 - 199 Beds</v>
      </c>
      <c r="B169" s="6" t="str">
        <f>IF(ISBLANK('Report Data'!B169)," ",'Report Data'!B169)</f>
        <v>[Comp_Ratio_Peers] Compensation Ratio-Peers</v>
      </c>
      <c r="C169" s="6">
        <f>IF(ISBLANK('Report Data'!C169)," ",'Report Data'!C169)</f>
        <v>0</v>
      </c>
      <c r="D169" s="6">
        <f>IF(ISBLANK('Report Data'!D169)," ",'Report Data'!D169)</f>
        <v>0</v>
      </c>
      <c r="E169" s="6">
        <f>IF(ISBLANK('Report Data'!E169)," ",'Report Data'!E169)</f>
        <v>0</v>
      </c>
      <c r="F169" s="6">
        <f>IF(ISBLANK('Report Data'!F169)," ",'Report Data'!F169)</f>
        <v>0</v>
      </c>
      <c r="G169" s="6">
        <f>IF(ISBLANK('Report Data'!G169)," ",'Report Data'!G169)</f>
        <v>0</v>
      </c>
    </row>
    <row r="170" spans="1:7">
      <c r="A170" s="6" t="str">
        <f>IF('INTERIM REPORT'!B170=" "," ",IF('Report Data'!A170="",'INTERIM REPORT'!A169,'Report Data'!A170))</f>
        <v>100 - 199 Beds</v>
      </c>
      <c r="B170" s="6" t="str">
        <f>IF(ISBLANK('Report Data'!B170)," ",'Report Data'!B170)</f>
        <v>[Cap_Cost_pct_of_Total_Expense_Peers] Capital Cost % of Total Expense-Peers</v>
      </c>
      <c r="C170" s="6">
        <f>IF(ISBLANK('Report Data'!C170)," ",'Report Data'!C170)</f>
        <v>0</v>
      </c>
      <c r="D170" s="6">
        <f>IF(ISBLANK('Report Data'!D170)," ",'Report Data'!D170)</f>
        <v>0</v>
      </c>
      <c r="E170" s="6">
        <f>IF(ISBLANK('Report Data'!E170)," ",'Report Data'!E170)</f>
        <v>0</v>
      </c>
      <c r="F170" s="6">
        <f>IF(ISBLANK('Report Data'!F170)," ",'Report Data'!F170)</f>
        <v>0</v>
      </c>
      <c r="G170" s="6">
        <f>IF(ISBLANK('Report Data'!G170)," ",'Report Data'!G170)</f>
        <v>0</v>
      </c>
    </row>
    <row r="171" spans="1:7">
      <c r="A171" s="6" t="str">
        <f>IF('INTERIM REPORT'!B171=" "," ",IF('Report Data'!A171="",'INTERIM REPORT'!A170,'Report Data'!A171))</f>
        <v>100 - 199 Beds</v>
      </c>
      <c r="B171" s="6" t="str">
        <f>IF(ISBLANK('Report Data'!B171)," ",'Report Data'!B171)</f>
        <v>[Cap_Cost_per_Adj_Admits_Peers] Capital Cost per Adjusted Admission-Peers</v>
      </c>
      <c r="C171" s="6">
        <f>IF(ISBLANK('Report Data'!C171)," ",'Report Data'!C171)</f>
        <v>0</v>
      </c>
      <c r="D171" s="6">
        <f>IF(ISBLANK('Report Data'!D171)," ",'Report Data'!D171)</f>
        <v>0</v>
      </c>
      <c r="E171" s="6">
        <f>IF(ISBLANK('Report Data'!E171)," ",'Report Data'!E171)</f>
        <v>0</v>
      </c>
      <c r="F171" s="6">
        <f>IF(ISBLANK('Report Data'!F171)," ",'Report Data'!F171)</f>
        <v>0</v>
      </c>
      <c r="G171" s="6">
        <f>IF(ISBLANK('Report Data'!G171)," ",'Report Data'!G171)</f>
        <v>0</v>
      </c>
    </row>
    <row r="172" spans="1:7">
      <c r="A172" s="6" t="str">
        <f>IF('INTERIM REPORT'!B172=" "," ",IF('Report Data'!A172="",'INTERIM REPORT'!A171,'Report Data'!A172))</f>
        <v>100 - 199 Beds</v>
      </c>
      <c r="B172" s="6" t="str">
        <f>IF(ISBLANK('Report Data'!B172)," ",'Report Data'!B172)</f>
        <v>[Contractual_Allowance_pct_Peers] Contractual Allowance %-Peers</v>
      </c>
      <c r="C172" s="6">
        <f>IF(ISBLANK('Report Data'!C172)," ",'Report Data'!C172)</f>
        <v>0</v>
      </c>
      <c r="D172" s="6">
        <f>IF(ISBLANK('Report Data'!D172)," ",'Report Data'!D172)</f>
        <v>0</v>
      </c>
      <c r="E172" s="6">
        <f>IF(ISBLANK('Report Data'!E172)," ",'Report Data'!E172)</f>
        <v>0</v>
      </c>
      <c r="F172" s="6">
        <f>IF(ISBLANK('Report Data'!F172)," ",'Report Data'!F172)</f>
        <v>0</v>
      </c>
      <c r="G172" s="6">
        <f>IF(ISBLANK('Report Data'!G172)," ",'Report Data'!G172)</f>
        <v>0</v>
      </c>
    </row>
    <row r="173" spans="1:7">
      <c r="A173" s="6" t="str">
        <f>IF('INTERIM REPORT'!B173=" "," ",IF('Report Data'!A173="",'INTERIM REPORT'!A172,'Report Data'!A173))</f>
        <v>100 - 199 Beds</v>
      </c>
      <c r="B173" s="6" t="str">
        <f>IF(ISBLANK('Report Data'!B173)," ",'Report Data'!B173)</f>
        <v>[Current_Ratio_Peers] Current Ratio-Peers</v>
      </c>
      <c r="C173" s="6">
        <f>IF(ISBLANK('Report Data'!C173)," ",'Report Data'!C173)</f>
        <v>0</v>
      </c>
      <c r="D173" s="6">
        <f>IF(ISBLANK('Report Data'!D173)," ",'Report Data'!D173)</f>
        <v>0</v>
      </c>
      <c r="E173" s="6">
        <f>IF(ISBLANK('Report Data'!E173)," ",'Report Data'!E173)</f>
        <v>0</v>
      </c>
      <c r="F173" s="6">
        <f>IF(ISBLANK('Report Data'!F173)," ",'Report Data'!F173)</f>
        <v>0</v>
      </c>
      <c r="G173" s="6">
        <f>IF(ISBLANK('Report Data'!G173)," ",'Report Data'!G173)</f>
        <v>0</v>
      </c>
    </row>
    <row r="174" spans="1:7">
      <c r="A174" s="6" t="str">
        <f>IF('INTERIM REPORT'!B174=" "," ",IF('Report Data'!A174="",'INTERIM REPORT'!A173,'Report Data'!A174))</f>
        <v>100 - 199 Beds</v>
      </c>
      <c r="B174" s="6" t="str">
        <f>IF(ISBLANK('Report Data'!B174)," ",'Report Data'!B174)</f>
        <v>[Days_Payable_Peers] Days Payable-Peers</v>
      </c>
      <c r="C174" s="6">
        <f>IF(ISBLANK('Report Data'!C174)," ",'Report Data'!C174)</f>
        <v>0</v>
      </c>
      <c r="D174" s="6">
        <f>IF(ISBLANK('Report Data'!D174)," ",'Report Data'!D174)</f>
        <v>0</v>
      </c>
      <c r="E174" s="6">
        <f>IF(ISBLANK('Report Data'!E174)," ",'Report Data'!E174)</f>
        <v>0</v>
      </c>
      <c r="F174" s="6">
        <f>IF(ISBLANK('Report Data'!F174)," ",'Report Data'!F174)</f>
        <v>0</v>
      </c>
      <c r="G174" s="6">
        <f>IF(ISBLANK('Report Data'!G174)," ",'Report Data'!G174)</f>
        <v>0</v>
      </c>
    </row>
    <row r="175" spans="1:7">
      <c r="A175" s="6" t="str">
        <f>IF('INTERIM REPORT'!B175=" "," ",IF('Report Data'!A175="",'INTERIM REPORT'!A174,'Report Data'!A175))</f>
        <v>100 - 199 Beds</v>
      </c>
      <c r="B175" s="6" t="str">
        <f>IF(ISBLANK('Report Data'!B175)," ",'Report Data'!B175)</f>
        <v>[Days_Receivable_Peers] Days Receivable-Peers</v>
      </c>
      <c r="C175" s="6">
        <f>IF(ISBLANK('Report Data'!C175)," ",'Report Data'!C175)</f>
        <v>0</v>
      </c>
      <c r="D175" s="6">
        <f>IF(ISBLANK('Report Data'!D175)," ",'Report Data'!D175)</f>
        <v>0</v>
      </c>
      <c r="E175" s="6">
        <f>IF(ISBLANK('Report Data'!E175)," ",'Report Data'!E175)</f>
        <v>0</v>
      </c>
      <c r="F175" s="6">
        <f>IF(ISBLANK('Report Data'!F175)," ",'Report Data'!F175)</f>
        <v>0</v>
      </c>
      <c r="G175" s="6">
        <f>IF(ISBLANK('Report Data'!G175)," ",'Report Data'!G175)</f>
        <v>0</v>
      </c>
    </row>
    <row r="176" spans="1:7">
      <c r="A176" s="6" t="str">
        <f>IF('INTERIM REPORT'!B176=" "," ",IF('Report Data'!A176="",'INTERIM REPORT'!A175,'Report Data'!A176))</f>
        <v>100 - 199 Beds</v>
      </c>
      <c r="B176" s="6" t="str">
        <f>IF(ISBLANK('Report Data'!B176)," ",'Report Data'!B176)</f>
        <v>[Days_Cash_on_Hand_Peers] Days Cash on Hand-Peers</v>
      </c>
      <c r="C176" s="6">
        <f>IF(ISBLANK('Report Data'!C176)," ",'Report Data'!C176)</f>
        <v>0</v>
      </c>
      <c r="D176" s="6">
        <f>IF(ISBLANK('Report Data'!D176)," ",'Report Data'!D176)</f>
        <v>0</v>
      </c>
      <c r="E176" s="6">
        <f>IF(ISBLANK('Report Data'!E176)," ",'Report Data'!E176)</f>
        <v>0</v>
      </c>
      <c r="F176" s="6">
        <f>IF(ISBLANK('Report Data'!F176)," ",'Report Data'!F176)</f>
        <v>0</v>
      </c>
      <c r="G176" s="6">
        <f>IF(ISBLANK('Report Data'!G176)," ",'Report Data'!G176)</f>
        <v>0</v>
      </c>
    </row>
    <row r="177" spans="1:7">
      <c r="A177" s="6" t="str">
        <f>IF('INTERIM REPORT'!B177=" "," ",IF('Report Data'!A177="",'INTERIM REPORT'!A176,'Report Data'!A177))</f>
        <v>100 - 199 Beds</v>
      </c>
      <c r="B177" s="6" t="str">
        <f>IF(ISBLANK('Report Data'!B177)," ",'Report Data'!B177)</f>
        <v>[Cash_Flow_Margin_Peers] Cash Flow Margin-Peers</v>
      </c>
      <c r="C177" s="6">
        <f>IF(ISBLANK('Report Data'!C177)," ",'Report Data'!C177)</f>
        <v>0</v>
      </c>
      <c r="D177" s="6">
        <f>IF(ISBLANK('Report Data'!D177)," ",'Report Data'!D177)</f>
        <v>0</v>
      </c>
      <c r="E177" s="6">
        <f>IF(ISBLANK('Report Data'!E177)," ",'Report Data'!E177)</f>
        <v>0</v>
      </c>
      <c r="F177" s="6">
        <f>IF(ISBLANK('Report Data'!F177)," ",'Report Data'!F177)</f>
        <v>0</v>
      </c>
      <c r="G177" s="6">
        <f>IF(ISBLANK('Report Data'!G177)," ",'Report Data'!G177)</f>
        <v>0</v>
      </c>
    </row>
    <row r="178" spans="1:7">
      <c r="A178" s="6" t="str">
        <f>IF('INTERIM REPORT'!B178=" "," ",IF('Report Data'!A178="",'INTERIM REPORT'!A177,'Report Data'!A178))</f>
        <v>100 - 199 Beds</v>
      </c>
      <c r="B178" s="6" t="str">
        <f>IF(ISBLANK('Report Data'!B178)," ",'Report Data'!B178)</f>
        <v>[Cash_to_Long_Term_Debt_Peers] Cash to Long Term Debt-Peers</v>
      </c>
      <c r="C178" s="6">
        <f>IF(ISBLANK('Report Data'!C178)," ",'Report Data'!C178)</f>
        <v>0</v>
      </c>
      <c r="D178" s="6">
        <f>IF(ISBLANK('Report Data'!D178)," ",'Report Data'!D178)</f>
        <v>0</v>
      </c>
      <c r="E178" s="6">
        <f>IF(ISBLANK('Report Data'!E178)," ",'Report Data'!E178)</f>
        <v>0</v>
      </c>
      <c r="F178" s="6">
        <f>IF(ISBLANK('Report Data'!F178)," ",'Report Data'!F178)</f>
        <v>0</v>
      </c>
      <c r="G178" s="6">
        <f>IF(ISBLANK('Report Data'!G178)," ",'Report Data'!G178)</f>
        <v>0</v>
      </c>
    </row>
    <row r="179" spans="1:7">
      <c r="A179" s="6" t="str">
        <f>IF('INTERIM REPORT'!B179=" "," ",IF('Report Data'!A179="",'INTERIM REPORT'!A178,'Report Data'!A179))</f>
        <v>100 - 199 Beds</v>
      </c>
      <c r="B179" s="6" t="str">
        <f>IF(ISBLANK('Report Data'!B179)," ",'Report Data'!B179)</f>
        <v>[Cash_Flow_to_Total_Debt_Peers] Cash Flow to Total Debt-Peers</v>
      </c>
      <c r="C179" s="6">
        <f>IF(ISBLANK('Report Data'!C179)," ",'Report Data'!C179)</f>
        <v>0</v>
      </c>
      <c r="D179" s="6">
        <f>IF(ISBLANK('Report Data'!D179)," ",'Report Data'!D179)</f>
        <v>0</v>
      </c>
      <c r="E179" s="6">
        <f>IF(ISBLANK('Report Data'!E179)," ",'Report Data'!E179)</f>
        <v>0</v>
      </c>
      <c r="F179" s="6">
        <f>IF(ISBLANK('Report Data'!F179)," ",'Report Data'!F179)</f>
        <v>0</v>
      </c>
      <c r="G179" s="6">
        <f>IF(ISBLANK('Report Data'!G179)," ",'Report Data'!G179)</f>
        <v>0</v>
      </c>
    </row>
    <row r="180" spans="1:7">
      <c r="A180" s="6" t="str">
        <f>IF('INTERIM REPORT'!B180=" "," ",IF('Report Data'!A180="",'INTERIM REPORT'!A179,'Report Data'!A180))</f>
        <v>100 - 199 Beds</v>
      </c>
      <c r="B180" s="6" t="str">
        <f>IF(ISBLANK('Report Data'!B180)," ",'Report Data'!B180)</f>
        <v>[Gross_Price_per_Discharge_Peers] Gross Price per Discharge-Peers</v>
      </c>
      <c r="C180" s="6">
        <f>IF(ISBLANK('Report Data'!C180)," ",'Report Data'!C180)</f>
        <v>0</v>
      </c>
      <c r="D180" s="6">
        <f>IF(ISBLANK('Report Data'!D180)," ",'Report Data'!D180)</f>
        <v>0</v>
      </c>
      <c r="E180" s="6">
        <f>IF(ISBLANK('Report Data'!E180)," ",'Report Data'!E180)</f>
        <v>0</v>
      </c>
      <c r="F180" s="6">
        <f>IF(ISBLANK('Report Data'!F180)," ",'Report Data'!F180)</f>
        <v>0</v>
      </c>
      <c r="G180" s="6">
        <f>IF(ISBLANK('Report Data'!G180)," ",'Report Data'!G180)</f>
        <v>0</v>
      </c>
    </row>
    <row r="181" spans="1:7">
      <c r="A181" s="6" t="str">
        <f>IF('INTERIM REPORT'!B181=" "," ",IF('Report Data'!A181="",'INTERIM REPORT'!A180,'Report Data'!A181))</f>
        <v>100 - 199 Beds</v>
      </c>
      <c r="B181" s="6" t="str">
        <f>IF(ISBLANK('Report Data'!B181)," ",'Report Data'!B181)</f>
        <v>[Gross_Price_per_Visit_Peers] Gross Price per Visit-Peers</v>
      </c>
      <c r="C181" s="6">
        <f>IF(ISBLANK('Report Data'!C181)," ",'Report Data'!C181)</f>
        <v>0</v>
      </c>
      <c r="D181" s="6">
        <f>IF(ISBLANK('Report Data'!D181)," ",'Report Data'!D181)</f>
        <v>0</v>
      </c>
      <c r="E181" s="6">
        <f>IF(ISBLANK('Report Data'!E181)," ",'Report Data'!E181)</f>
        <v>0</v>
      </c>
      <c r="F181" s="6">
        <f>IF(ISBLANK('Report Data'!F181)," ",'Report Data'!F181)</f>
        <v>0</v>
      </c>
      <c r="G181" s="6">
        <f>IF(ISBLANK('Report Data'!G181)," ",'Report Data'!G181)</f>
        <v>0</v>
      </c>
    </row>
    <row r="182" spans="1:7">
      <c r="A182" s="6" t="str">
        <f>IF('INTERIM REPORT'!B182=" "," ",IF('Report Data'!A182="",'INTERIM REPORT'!A181,'Report Data'!A182))</f>
        <v>100 - 199 Beds</v>
      </c>
      <c r="B182" s="6" t="str">
        <f>IF(ISBLANK('Report Data'!B182)," ",'Report Data'!B182)</f>
        <v>[Gross_Rev_per_Adj_Admits_Peers] Gross Revenue per Adj Admission-Peers</v>
      </c>
      <c r="C182" s="6">
        <f>IF(ISBLANK('Report Data'!C182)," ",'Report Data'!C182)</f>
        <v>0</v>
      </c>
      <c r="D182" s="6">
        <f>IF(ISBLANK('Report Data'!D182)," ",'Report Data'!D182)</f>
        <v>0</v>
      </c>
      <c r="E182" s="6">
        <f>IF(ISBLANK('Report Data'!E182)," ",'Report Data'!E182)</f>
        <v>0</v>
      </c>
      <c r="F182" s="6">
        <f>IF(ISBLANK('Report Data'!F182)," ",'Report Data'!F182)</f>
        <v>0</v>
      </c>
      <c r="G182" s="6">
        <f>IF(ISBLANK('Report Data'!G182)," ",'Report Data'!G182)</f>
        <v>0</v>
      </c>
    </row>
    <row r="183" spans="1:7">
      <c r="A183" s="6" t="str">
        <f>IF('INTERIM REPORT'!B183=" "," ",IF('Report Data'!A183="",'INTERIM REPORT'!A182,'Report Data'!A183))</f>
        <v>100 - 199 Beds</v>
      </c>
      <c r="B183" s="6" t="str">
        <f>IF(ISBLANK('Report Data'!B183)," ",'Report Data'!B183)</f>
        <v>[Net_Rev_per_Adj_Admits_Peers] Net Revenue per Adjusted Admission-Peers</v>
      </c>
      <c r="C183" s="6">
        <f>IF(ISBLANK('Report Data'!C183)," ",'Report Data'!C183)</f>
        <v>0</v>
      </c>
      <c r="D183" s="6">
        <f>IF(ISBLANK('Report Data'!D183)," ",'Report Data'!D183)</f>
        <v>0</v>
      </c>
      <c r="E183" s="6">
        <f>IF(ISBLANK('Report Data'!E183)," ",'Report Data'!E183)</f>
        <v>0</v>
      </c>
      <c r="F183" s="6">
        <f>IF(ISBLANK('Report Data'!F183)," ",'Report Data'!F183)</f>
        <v>0</v>
      </c>
      <c r="G183" s="6">
        <f>IF(ISBLANK('Report Data'!G183)," ",'Report Data'!G183)</f>
        <v>0</v>
      </c>
    </row>
    <row r="184" spans="1:7">
      <c r="A184" s="6" t="str">
        <f>IF('INTERIM REPORT'!B184=" "," ",IF('Report Data'!A184="",'INTERIM REPORT'!A183,'Report Data'!A184))</f>
        <v>100 - 199 Beds</v>
      </c>
      <c r="B184" s="6" t="str">
        <f>IF(ISBLANK('Report Data'!B184)," ",'Report Data'!B184)</f>
        <v>[Medicare_Gross_Pct_Ttl_Gross_Peers] Medicare Gross as % of Ttl Gross Rev-Peers</v>
      </c>
      <c r="C184" s="6">
        <f>IF(ISBLANK('Report Data'!C184)," ",'Report Data'!C184)</f>
        <v>0</v>
      </c>
      <c r="D184" s="6">
        <f>IF(ISBLANK('Report Data'!D184)," ",'Report Data'!D184)</f>
        <v>0</v>
      </c>
      <c r="E184" s="6">
        <f>IF(ISBLANK('Report Data'!E184)," ",'Report Data'!E184)</f>
        <v>0</v>
      </c>
      <c r="F184" s="6">
        <f>IF(ISBLANK('Report Data'!F184)," ",'Report Data'!F184)</f>
        <v>0</v>
      </c>
      <c r="G184" s="6">
        <f>IF(ISBLANK('Report Data'!G184)," ",'Report Data'!G184)</f>
        <v>0</v>
      </c>
    </row>
    <row r="185" spans="1:7">
      <c r="A185" s="6" t="str">
        <f>IF('INTERIM REPORT'!B185=" "," ",IF('Report Data'!A185="",'INTERIM REPORT'!A184,'Report Data'!A185))</f>
        <v>100 - 199 Beds</v>
      </c>
      <c r="B185" s="6" t="str">
        <f>IF(ISBLANK('Report Data'!B185)," ",'Report Data'!B185)</f>
        <v>[Medicaid_Gross_Pct_Ttl_Gross_Peers] Medicaid Gross as % of Ttl Gross Rev-Peers</v>
      </c>
      <c r="C185" s="6">
        <f>IF(ISBLANK('Report Data'!C185)," ",'Report Data'!C185)</f>
        <v>0</v>
      </c>
      <c r="D185" s="6">
        <f>IF(ISBLANK('Report Data'!D185)," ",'Report Data'!D185)</f>
        <v>0</v>
      </c>
      <c r="E185" s="6">
        <f>IF(ISBLANK('Report Data'!E185)," ",'Report Data'!E185)</f>
        <v>0</v>
      </c>
      <c r="F185" s="6">
        <f>IF(ISBLANK('Report Data'!F185)," ",'Report Data'!F185)</f>
        <v>0</v>
      </c>
      <c r="G185" s="6">
        <f>IF(ISBLANK('Report Data'!G185)," ",'Report Data'!G185)</f>
        <v>0</v>
      </c>
    </row>
    <row r="186" spans="1:7">
      <c r="A186" s="6" t="str">
        <f>IF('INTERIM REPORT'!B186=" "," ",IF('Report Data'!A186="",'INTERIM REPORT'!A185,'Report Data'!A186))</f>
        <v>100 - 199 Beds</v>
      </c>
      <c r="B186" s="6" t="str">
        <f>IF(ISBLANK('Report Data'!B186)," ",'Report Data'!B186)</f>
        <v>[CommSelf_Gross_Pct_Ttl_Gross_Peers] Comm/self Gross as % of Ttl Gross Rev-Peers</v>
      </c>
      <c r="C186" s="6">
        <f>IF(ISBLANK('Report Data'!C186)," ",'Report Data'!C186)</f>
        <v>0</v>
      </c>
      <c r="D186" s="6">
        <f>IF(ISBLANK('Report Data'!D186)," ",'Report Data'!D186)</f>
        <v>0</v>
      </c>
      <c r="E186" s="6">
        <f>IF(ISBLANK('Report Data'!E186)," ",'Report Data'!E186)</f>
        <v>0</v>
      </c>
      <c r="F186" s="6">
        <f>IF(ISBLANK('Report Data'!F186)," ",'Report Data'!F186)</f>
        <v>0</v>
      </c>
      <c r="G186" s="6">
        <f>IF(ISBLANK('Report Data'!G186)," ",'Report Data'!G186)</f>
        <v>0</v>
      </c>
    </row>
    <row r="187" spans="1:7">
      <c r="A187" s="6" t="str">
        <f>IF('INTERIM REPORT'!B187=" "," ",IF('Report Data'!A187="",'INTERIM REPORT'!A186,'Report Data'!A187))</f>
        <v>100 - 199 Beds</v>
      </c>
      <c r="B187" s="6" t="str">
        <f>IF(ISBLANK('Report Data'!B187)," ",'Report Data'!B187)</f>
        <v>[Phys_Gross_Pct_Ttl_Gross_Peers] Physician Gross as % of Ttl Gross Rev-Peers</v>
      </c>
      <c r="C187" s="6">
        <f>IF(ISBLANK('Report Data'!C187)," ",'Report Data'!C187)</f>
        <v>0</v>
      </c>
      <c r="D187" s="6">
        <f>IF(ISBLANK('Report Data'!D187)," ",'Report Data'!D187)</f>
        <v>0</v>
      </c>
      <c r="E187" s="6">
        <f>IF(ISBLANK('Report Data'!E187)," ",'Report Data'!E187)</f>
        <v>0</v>
      </c>
      <c r="F187" s="6">
        <f>IF(ISBLANK('Report Data'!F187)," ",'Report Data'!F187)</f>
        <v>0</v>
      </c>
      <c r="G187" s="6">
        <f>IF(ISBLANK('Report Data'!G187)," ",'Report Data'!G187)</f>
        <v>0</v>
      </c>
    </row>
    <row r="188" spans="1:7">
      <c r="A188" s="6" t="str">
        <f>IF('INTERIM REPORT'!B188=" "," ",IF('Report Data'!A188="",'INTERIM REPORT'!A187,'Report Data'!A188))</f>
        <v>100 - 199 Beds</v>
      </c>
      <c r="B188" s="6" t="str">
        <f>IF(ISBLANK('Report Data'!B188)," ",'Report Data'!B188)</f>
        <v>[Medicare_Pct_Net_Rev_Peers] Medicare % of Net Rev-Peers</v>
      </c>
      <c r="C188" s="6">
        <f>IF(ISBLANK('Report Data'!C188)," ",'Report Data'!C188)</f>
        <v>0</v>
      </c>
      <c r="D188" s="6">
        <f>IF(ISBLANK('Report Data'!D188)," ",'Report Data'!D188)</f>
        <v>0</v>
      </c>
      <c r="E188" s="6">
        <f>IF(ISBLANK('Report Data'!E188)," ",'Report Data'!E188)</f>
        <v>0</v>
      </c>
      <c r="F188" s="6">
        <f>IF(ISBLANK('Report Data'!F188)," ",'Report Data'!F188)</f>
        <v>0</v>
      </c>
      <c r="G188" s="6">
        <f>IF(ISBLANK('Report Data'!G188)," ",'Report Data'!G188)</f>
        <v>0</v>
      </c>
    </row>
    <row r="189" spans="1:7">
      <c r="A189" s="6" t="str">
        <f>IF('INTERIM REPORT'!B189=" "," ",IF('Report Data'!A189="",'INTERIM REPORT'!A188,'Report Data'!A189))</f>
        <v>100 - 199 Beds</v>
      </c>
      <c r="B189" s="6" t="str">
        <f>IF(ISBLANK('Report Data'!B189)," ",'Report Data'!B189)</f>
        <v>[Medicaid_Pct_Net_Rev_Peers] Medicaid % of Net Rev-Peers</v>
      </c>
      <c r="C189" s="6">
        <f>IF(ISBLANK('Report Data'!C189)," ",'Report Data'!C189)</f>
        <v>0</v>
      </c>
      <c r="D189" s="6">
        <f>IF(ISBLANK('Report Data'!D189)," ",'Report Data'!D189)</f>
        <v>0</v>
      </c>
      <c r="E189" s="6">
        <f>IF(ISBLANK('Report Data'!E189)," ",'Report Data'!E189)</f>
        <v>0</v>
      </c>
      <c r="F189" s="6">
        <f>IF(ISBLANK('Report Data'!F189)," ",'Report Data'!F189)</f>
        <v>0</v>
      </c>
      <c r="G189" s="6">
        <f>IF(ISBLANK('Report Data'!G189)," ",'Report Data'!G189)</f>
        <v>0</v>
      </c>
    </row>
    <row r="190" spans="1:7">
      <c r="A190" s="6" t="str">
        <f>IF('INTERIM REPORT'!B190=" "," ",IF('Report Data'!A190="",'INTERIM REPORT'!A189,'Report Data'!A190))</f>
        <v>100 - 199 Beds</v>
      </c>
      <c r="B190" s="6" t="str">
        <f>IF(ISBLANK('Report Data'!B190)," ",'Report Data'!B190)</f>
        <v>[CommSelf_Pct_Net_Rev_Peers] Comm/self % of Net Rev-Peers</v>
      </c>
      <c r="C190" s="6">
        <f>IF(ISBLANK('Report Data'!C190)," ",'Report Data'!C190)</f>
        <v>0</v>
      </c>
      <c r="D190" s="6">
        <f>IF(ISBLANK('Report Data'!D190)," ",'Report Data'!D190)</f>
        <v>0</v>
      </c>
      <c r="E190" s="6">
        <f>IF(ISBLANK('Report Data'!E190)," ",'Report Data'!E190)</f>
        <v>0</v>
      </c>
      <c r="F190" s="6">
        <f>IF(ISBLANK('Report Data'!F190)," ",'Report Data'!F190)</f>
        <v>0</v>
      </c>
      <c r="G190" s="6">
        <f>IF(ISBLANK('Report Data'!G190)," ",'Report Data'!G190)</f>
        <v>0</v>
      </c>
    </row>
    <row r="191" spans="1:7">
      <c r="A191" s="6" t="str">
        <f>IF('INTERIM REPORT'!B191=" "," ",IF('Report Data'!A191="",'INTERIM REPORT'!A190,'Report Data'!A191))</f>
        <v>100 - 199 Beds</v>
      </c>
      <c r="B191" s="6" t="str">
        <f>IF(ISBLANK('Report Data'!B191)," ",'Report Data'!B191)</f>
        <v>[Phys_Pct_Net_Rev_Peers] Physician % of Net Rev-Peers</v>
      </c>
      <c r="C191" s="6">
        <f>IF(ISBLANK('Report Data'!C191)," ",'Report Data'!C191)</f>
        <v>0</v>
      </c>
      <c r="D191" s="6">
        <f>IF(ISBLANK('Report Data'!D191)," ",'Report Data'!D191)</f>
        <v>0</v>
      </c>
      <c r="E191" s="6">
        <f>IF(ISBLANK('Report Data'!E191)," ",'Report Data'!E191)</f>
        <v>0</v>
      </c>
      <c r="F191" s="6">
        <f>IF(ISBLANK('Report Data'!F191)," ",'Report Data'!F191)</f>
        <v>0</v>
      </c>
      <c r="G191" s="6">
        <f>IF(ISBLANK('Report Data'!G191)," ",'Report Data'!G191)</f>
        <v>0</v>
      </c>
    </row>
    <row r="192" spans="1:7">
      <c r="A192" s="6" t="str">
        <f>IF('INTERIM REPORT'!B192=" "," ",IF('Report Data'!A192="",'INTERIM REPORT'!A191,'Report Data'!A192))</f>
        <v>100 - 199 Beds</v>
      </c>
      <c r="B192" s="6" t="str">
        <f>IF(ISBLANK('Report Data'!B192)," ",'Report Data'!B192)</f>
        <v>[Free_Care_Gross_Peers] Free Care (Gross Revenue)-Peers</v>
      </c>
      <c r="C192" s="6">
        <f>IF(ISBLANK('Report Data'!C192)," ",'Report Data'!C192)</f>
        <v>0</v>
      </c>
      <c r="D192" s="6">
        <f>IF(ISBLANK('Report Data'!D192)," ",'Report Data'!D192)</f>
        <v>0</v>
      </c>
      <c r="E192" s="6">
        <f>IF(ISBLANK('Report Data'!E192)," ",'Report Data'!E192)</f>
        <v>0</v>
      </c>
      <c r="F192" s="6">
        <f>IF(ISBLANK('Report Data'!F192)," ",'Report Data'!F192)</f>
        <v>0</v>
      </c>
      <c r="G192" s="6">
        <f>IF(ISBLANK('Report Data'!G192)," ",'Report Data'!G192)</f>
        <v>0</v>
      </c>
    </row>
    <row r="193" spans="1:7">
      <c r="A193" s="6" t="str">
        <f>IF('INTERIM REPORT'!B193=" "," ",IF('Report Data'!A193="",'INTERIM REPORT'!A192,'Report Data'!A193))</f>
        <v>All Teaching</v>
      </c>
      <c r="B193" s="6" t="str">
        <f>IF(ISBLANK('Report Data'!B193)," ",'Report Data'!B193)</f>
        <v>[Avg_Daily_Census_Peers] Average Daily Census-Peers</v>
      </c>
      <c r="C193" s="6">
        <f>IF(ISBLANK('Report Data'!C193)," ",'Report Data'!C193)</f>
        <v>0</v>
      </c>
      <c r="D193" s="6">
        <f>IF(ISBLANK('Report Data'!D193)," ",'Report Data'!D193)</f>
        <v>0</v>
      </c>
      <c r="E193" s="6">
        <f>IF(ISBLANK('Report Data'!E193)," ",'Report Data'!E193)</f>
        <v>0</v>
      </c>
      <c r="F193" s="6">
        <f>IF(ISBLANK('Report Data'!F193)," ",'Report Data'!F193)</f>
        <v>0</v>
      </c>
      <c r="G193" s="6">
        <f>IF(ISBLANK('Report Data'!G193)," ",'Report Data'!G193)</f>
        <v>0</v>
      </c>
    </row>
    <row r="194" spans="1:7">
      <c r="A194" s="6" t="str">
        <f>IF('INTERIM REPORT'!B194=" "," ",IF('Report Data'!A194="",'INTERIM REPORT'!A193,'Report Data'!A194))</f>
        <v>All Teaching</v>
      </c>
      <c r="B194" s="6" t="str">
        <f>IF(ISBLANK('Report Data'!B194)," ",'Report Data'!B194)</f>
        <v>[Avg_Length_of_Stay_Peers] Average Length of Stay-Peers</v>
      </c>
      <c r="C194" s="6">
        <f>IF(ISBLANK('Report Data'!C194)," ",'Report Data'!C194)</f>
        <v>5.1000000000000005</v>
      </c>
      <c r="D194" s="6">
        <f>IF(ISBLANK('Report Data'!D194)," ",'Report Data'!D194)</f>
        <v>0</v>
      </c>
      <c r="E194" s="6">
        <f>IF(ISBLANK('Report Data'!E194)," ",'Report Data'!E194)</f>
        <v>0</v>
      </c>
      <c r="F194" s="6">
        <f>IF(ISBLANK('Report Data'!F194)," ",'Report Data'!F194)</f>
        <v>0</v>
      </c>
      <c r="G194" s="6">
        <f>IF(ISBLANK('Report Data'!G194)," ",'Report Data'!G194)</f>
        <v>0</v>
      </c>
    </row>
    <row r="195" spans="1:7">
      <c r="A195" s="6" t="str">
        <f>IF('INTERIM REPORT'!B195=" "," ",IF('Report Data'!A195="",'INTERIM REPORT'!A194,'Report Data'!A195))</f>
        <v>All Teaching</v>
      </c>
      <c r="B195" s="6" t="str">
        <f>IF(ISBLANK('Report Data'!B195)," ",'Report Data'!B195)</f>
        <v>[Acute_ALOS_Peers] Acute ALOS-Peers</v>
      </c>
      <c r="C195" s="6">
        <f>IF(ISBLANK('Report Data'!C195)," ",'Report Data'!C195)</f>
        <v>0</v>
      </c>
      <c r="D195" s="6">
        <f>IF(ISBLANK('Report Data'!D195)," ",'Report Data'!D195)</f>
        <v>0</v>
      </c>
      <c r="E195" s="6">
        <f>IF(ISBLANK('Report Data'!E195)," ",'Report Data'!E195)</f>
        <v>0</v>
      </c>
      <c r="F195" s="6">
        <f>IF(ISBLANK('Report Data'!F195)," ",'Report Data'!F195)</f>
        <v>0</v>
      </c>
      <c r="G195" s="6">
        <f>IF(ISBLANK('Report Data'!G195)," ",'Report Data'!G195)</f>
        <v>0</v>
      </c>
    </row>
    <row r="196" spans="1:7">
      <c r="A196" s="6" t="str">
        <f>IF('INTERIM REPORT'!B196=" "," ",IF('Report Data'!A196="",'INTERIM REPORT'!A195,'Report Data'!A196))</f>
        <v>All Teaching</v>
      </c>
      <c r="B196" s="6" t="str">
        <f>IF(ISBLANK('Report Data'!B196)," ",'Report Data'!B196)</f>
        <v>[Adj_Admits_Peers] Adjusted Admissions-Peers</v>
      </c>
      <c r="C196" s="6">
        <f>IF(ISBLANK('Report Data'!C196)," ",'Report Data'!C196)</f>
        <v>0</v>
      </c>
      <c r="D196" s="6">
        <f>IF(ISBLANK('Report Data'!D196)," ",'Report Data'!D196)</f>
        <v>0</v>
      </c>
      <c r="E196" s="6">
        <f>IF(ISBLANK('Report Data'!E196)," ",'Report Data'!E196)</f>
        <v>0</v>
      </c>
      <c r="F196" s="6">
        <f>IF(ISBLANK('Report Data'!F196)," ",'Report Data'!F196)</f>
        <v>0</v>
      </c>
      <c r="G196" s="6">
        <f>IF(ISBLANK('Report Data'!G196)," ",'Report Data'!G196)</f>
        <v>0</v>
      </c>
    </row>
    <row r="197" spans="1:7">
      <c r="A197" s="6" t="str">
        <f>IF('INTERIM REPORT'!B197=" "," ",IF('Report Data'!A197="",'INTERIM REPORT'!A196,'Report Data'!A197))</f>
        <v>All Teaching</v>
      </c>
      <c r="B197" s="6" t="str">
        <f>IF(ISBLANK('Report Data'!B197)," ",'Report Data'!B197)</f>
        <v>[Adj_Days_Peers] Adjusted Days-Peers</v>
      </c>
      <c r="C197" s="6">
        <f>IF(ISBLANK('Report Data'!C197)," ",'Report Data'!C197)</f>
        <v>0</v>
      </c>
      <c r="D197" s="6">
        <f>IF(ISBLANK('Report Data'!D197)," ",'Report Data'!D197)</f>
        <v>0</v>
      </c>
      <c r="E197" s="6">
        <f>IF(ISBLANK('Report Data'!E197)," ",'Report Data'!E197)</f>
        <v>0</v>
      </c>
      <c r="F197" s="6">
        <f>IF(ISBLANK('Report Data'!F197)," ",'Report Data'!F197)</f>
        <v>0</v>
      </c>
      <c r="G197" s="6">
        <f>IF(ISBLANK('Report Data'!G197)," ",'Report Data'!G197)</f>
        <v>0</v>
      </c>
    </row>
    <row r="198" spans="1:7">
      <c r="A198" s="6" t="str">
        <f>IF('INTERIM REPORT'!B198=" "," ",IF('Report Data'!A198="",'INTERIM REPORT'!A197,'Report Data'!A198))</f>
        <v>All Teaching</v>
      </c>
      <c r="B198" s="6" t="str">
        <f>IF(ISBLANK('Report Data'!B198)," ",'Report Data'!B198)</f>
        <v>[Acute_Care_Ave_Daily_Census_Peers] Acute Care Ave Daily Census-Peers</v>
      </c>
      <c r="C198" s="6">
        <f>IF(ISBLANK('Report Data'!C198)," ",'Report Data'!C198)</f>
        <v>0</v>
      </c>
      <c r="D198" s="6">
        <f>IF(ISBLANK('Report Data'!D198)," ",'Report Data'!D198)</f>
        <v>0</v>
      </c>
      <c r="E198" s="6">
        <f>IF(ISBLANK('Report Data'!E198)," ",'Report Data'!E198)</f>
        <v>0</v>
      </c>
      <c r="F198" s="6">
        <f>IF(ISBLANK('Report Data'!F198)," ",'Report Data'!F198)</f>
        <v>0</v>
      </c>
      <c r="G198" s="6">
        <f>IF(ISBLANK('Report Data'!G198)," ",'Report Data'!G198)</f>
        <v>0</v>
      </c>
    </row>
    <row r="199" spans="1:7">
      <c r="A199" s="6" t="str">
        <f>IF('INTERIM REPORT'!B199=" "," ",IF('Report Data'!A199="",'INTERIM REPORT'!A198,'Report Data'!A199))</f>
        <v>All Teaching</v>
      </c>
      <c r="B199" s="6" t="str">
        <f>IF(ISBLANK('Report Data'!B199)," ",'Report Data'!B199)</f>
        <v>[Age_of_Plant_Peers] Age of Plant-Peers</v>
      </c>
      <c r="C199" s="6">
        <f>IF(ISBLANK('Report Data'!C199)," ",'Report Data'!C199)</f>
        <v>11</v>
      </c>
      <c r="D199" s="6">
        <f>IF(ISBLANK('Report Data'!D199)," ",'Report Data'!D199)</f>
        <v>0</v>
      </c>
      <c r="E199" s="6">
        <f>IF(ISBLANK('Report Data'!E199)," ",'Report Data'!E199)</f>
        <v>0</v>
      </c>
      <c r="F199" s="6">
        <f>IF(ISBLANK('Report Data'!F199)," ",'Report Data'!F199)</f>
        <v>0</v>
      </c>
      <c r="G199" s="6">
        <f>IF(ISBLANK('Report Data'!G199)," ",'Report Data'!G199)</f>
        <v>0</v>
      </c>
    </row>
    <row r="200" spans="1:7">
      <c r="A200" s="6" t="str">
        <f>IF('INTERIM REPORT'!B200=" "," ",IF('Report Data'!A200="",'INTERIM REPORT'!A199,'Report Data'!A200))</f>
        <v>All Teaching</v>
      </c>
      <c r="B200" s="6" t="str">
        <f>IF(ISBLANK('Report Data'!B200)," ",'Report Data'!B200)</f>
        <v>[Age_of_Plant_Building_Peers] Age of Plant - Building-Peers</v>
      </c>
      <c r="C200" s="6">
        <f>IF(ISBLANK('Report Data'!C200)," ",'Report Data'!C200)</f>
        <v>0</v>
      </c>
      <c r="D200" s="6">
        <f>IF(ISBLANK('Report Data'!D200)," ",'Report Data'!D200)</f>
        <v>0</v>
      </c>
      <c r="E200" s="6">
        <f>IF(ISBLANK('Report Data'!E200)," ",'Report Data'!E200)</f>
        <v>0</v>
      </c>
      <c r="F200" s="6">
        <f>IF(ISBLANK('Report Data'!F200)," ",'Report Data'!F200)</f>
        <v>0</v>
      </c>
      <c r="G200" s="6">
        <f>IF(ISBLANK('Report Data'!G200)," ",'Report Data'!G200)</f>
        <v>0</v>
      </c>
    </row>
    <row r="201" spans="1:7">
      <c r="A201" s="6" t="str">
        <f>IF('INTERIM REPORT'!B201=" "," ",IF('Report Data'!A201="",'INTERIM REPORT'!A200,'Report Data'!A201))</f>
        <v>All Teaching</v>
      </c>
      <c r="B201" s="6" t="str">
        <f>IF(ISBLANK('Report Data'!B201)," ",'Report Data'!B201)</f>
        <v>[Age_of_Plant_Equipment_Peers] Age of Plant - Equipment-Peers</v>
      </c>
      <c r="C201" s="6">
        <f>IF(ISBLANK('Report Data'!C201)," ",'Report Data'!C201)</f>
        <v>0</v>
      </c>
      <c r="D201" s="6">
        <f>IF(ISBLANK('Report Data'!D201)," ",'Report Data'!D201)</f>
        <v>0</v>
      </c>
      <c r="E201" s="6">
        <f>IF(ISBLANK('Report Data'!E201)," ",'Report Data'!E201)</f>
        <v>0</v>
      </c>
      <c r="F201" s="6">
        <f>IF(ISBLANK('Report Data'!F201)," ",'Report Data'!F201)</f>
        <v>0</v>
      </c>
      <c r="G201" s="6">
        <f>IF(ISBLANK('Report Data'!G201)," ",'Report Data'!G201)</f>
        <v>0</v>
      </c>
    </row>
    <row r="202" spans="1:7">
      <c r="A202" s="6" t="str">
        <f>IF('INTERIM REPORT'!B202=" "," ",IF('Report Data'!A202="",'INTERIM REPORT'!A201,'Report Data'!A202))</f>
        <v>All Teaching</v>
      </c>
      <c r="B202" s="6" t="str">
        <f>IF(ISBLANK('Report Data'!B202)," ",'Report Data'!B202)</f>
        <v>[Long_Term_Debt_to_Capization_Peers] Long Term Debt to Capitalization-Peers</v>
      </c>
      <c r="C202" s="6">
        <f>IF(ISBLANK('Report Data'!C202)," ",'Report Data'!C202)</f>
        <v>0.30799999999999994</v>
      </c>
      <c r="D202" s="6">
        <f>IF(ISBLANK('Report Data'!D202)," ",'Report Data'!D202)</f>
        <v>0</v>
      </c>
      <c r="E202" s="6">
        <f>IF(ISBLANK('Report Data'!E202)," ",'Report Data'!E202)</f>
        <v>0</v>
      </c>
      <c r="F202" s="6">
        <f>IF(ISBLANK('Report Data'!F202)," ",'Report Data'!F202)</f>
        <v>0</v>
      </c>
      <c r="G202" s="6">
        <f>IF(ISBLANK('Report Data'!G202)," ",'Report Data'!G202)</f>
        <v>0</v>
      </c>
    </row>
    <row r="203" spans="1:7">
      <c r="A203" s="6" t="str">
        <f>IF('INTERIM REPORT'!B203=" "," ",IF('Report Data'!A203="",'INTERIM REPORT'!A202,'Report Data'!A203))</f>
        <v>All Teaching</v>
      </c>
      <c r="B203" s="6" t="str">
        <f>IF(ISBLANK('Report Data'!B203)," ",'Report Data'!B203)</f>
        <v>[Debt_per_Staffed_Bed_Peers] Debt per Staffed Bed-Peers</v>
      </c>
      <c r="C203" s="6">
        <f>IF(ISBLANK('Report Data'!C203)," ",'Report Data'!C203)</f>
        <v>0</v>
      </c>
      <c r="D203" s="6">
        <f>IF(ISBLANK('Report Data'!D203)," ",'Report Data'!D203)</f>
        <v>0</v>
      </c>
      <c r="E203" s="6">
        <f>IF(ISBLANK('Report Data'!E203)," ",'Report Data'!E203)</f>
        <v>0</v>
      </c>
      <c r="F203" s="6">
        <f>IF(ISBLANK('Report Data'!F203)," ",'Report Data'!F203)</f>
        <v>0</v>
      </c>
      <c r="G203" s="6">
        <f>IF(ISBLANK('Report Data'!G203)," ",'Report Data'!G203)</f>
        <v>0</v>
      </c>
    </row>
    <row r="204" spans="1:7">
      <c r="A204" s="6" t="str">
        <f>IF('INTERIM REPORT'!B204=" "," ",IF('Report Data'!A204="",'INTERIM REPORT'!A203,'Report Data'!A204))</f>
        <v>All Teaching</v>
      </c>
      <c r="B204" s="6" t="str">
        <f>IF(ISBLANK('Report Data'!B204)," ",'Report Data'!B204)</f>
        <v>[Net_Prop_Plant_and_Equip_per_Staffed_Bed_Peers] Net Prop, Plant &amp; Equip per Staffed Bed-Peers</v>
      </c>
      <c r="C204" s="6">
        <f>IF(ISBLANK('Report Data'!C204)," ",'Report Data'!C204)</f>
        <v>0</v>
      </c>
      <c r="D204" s="6">
        <f>IF(ISBLANK('Report Data'!D204)," ",'Report Data'!D204)</f>
        <v>0</v>
      </c>
      <c r="E204" s="6">
        <f>IF(ISBLANK('Report Data'!E204)," ",'Report Data'!E204)</f>
        <v>0</v>
      </c>
      <c r="F204" s="6">
        <f>IF(ISBLANK('Report Data'!F204)," ",'Report Data'!F204)</f>
        <v>0</v>
      </c>
      <c r="G204" s="6">
        <f>IF(ISBLANK('Report Data'!G204)," ",'Report Data'!G204)</f>
        <v>0</v>
      </c>
    </row>
    <row r="205" spans="1:7">
      <c r="A205" s="6" t="str">
        <f>IF('INTERIM REPORT'!B205=" "," ",IF('Report Data'!A205="",'INTERIM REPORT'!A204,'Report Data'!A205))</f>
        <v>All Teaching</v>
      </c>
      <c r="B205" s="6" t="str">
        <f>IF(ISBLANK('Report Data'!B205)," ",'Report Data'!B205)</f>
        <v>[Long_Term_Debt_to_Total_Assets_Peers] Long Term Debt to Total Assets-Peers</v>
      </c>
      <c r="C205" s="6">
        <f>IF(ISBLANK('Report Data'!C205)," ",'Report Data'!C205)</f>
        <v>0</v>
      </c>
      <c r="D205" s="6">
        <f>IF(ISBLANK('Report Data'!D205)," ",'Report Data'!D205)</f>
        <v>0</v>
      </c>
      <c r="E205" s="6">
        <f>IF(ISBLANK('Report Data'!E205)," ",'Report Data'!E205)</f>
        <v>0</v>
      </c>
      <c r="F205" s="6">
        <f>IF(ISBLANK('Report Data'!F205)," ",'Report Data'!F205)</f>
        <v>0</v>
      </c>
      <c r="G205" s="6">
        <f>IF(ISBLANK('Report Data'!G205)," ",'Report Data'!G205)</f>
        <v>0</v>
      </c>
    </row>
    <row r="206" spans="1:7">
      <c r="A206" s="6" t="str">
        <f>IF('INTERIM REPORT'!B206=" "," ",IF('Report Data'!A206="",'INTERIM REPORT'!A205,'Report Data'!A206))</f>
        <v>All Teaching</v>
      </c>
      <c r="B206" s="6" t="str">
        <f>IF(ISBLANK('Report Data'!B206)," ",'Report Data'!B206)</f>
        <v>[Debt_Service_Coverage_Ratio_Peers] Debt Service Coverage Ratio-Peers</v>
      </c>
      <c r="C206" s="6">
        <f>IF(ISBLANK('Report Data'!C206)," ",'Report Data'!C206)</f>
        <v>2.6000000000000005</v>
      </c>
      <c r="D206" s="6">
        <f>IF(ISBLANK('Report Data'!D206)," ",'Report Data'!D206)</f>
        <v>0</v>
      </c>
      <c r="E206" s="6">
        <f>IF(ISBLANK('Report Data'!E206)," ",'Report Data'!E206)</f>
        <v>0</v>
      </c>
      <c r="F206" s="6">
        <f>IF(ISBLANK('Report Data'!F206)," ",'Report Data'!F206)</f>
        <v>0</v>
      </c>
      <c r="G206" s="6">
        <f>IF(ISBLANK('Report Data'!G206)," ",'Report Data'!G206)</f>
        <v>0</v>
      </c>
    </row>
    <row r="207" spans="1:7">
      <c r="A207" s="6" t="str">
        <f>IF('INTERIM REPORT'!B207=" "," ",IF('Report Data'!A207="",'INTERIM REPORT'!A206,'Report Data'!A207))</f>
        <v>All Teaching</v>
      </c>
      <c r="B207" s="6" t="str">
        <f>IF(ISBLANK('Report Data'!B207)," ",'Report Data'!B207)</f>
        <v>[Depreciation_Rate_Peers] Depreciation Rate-Peers</v>
      </c>
      <c r="C207" s="6">
        <f>IF(ISBLANK('Report Data'!C207)," ",'Report Data'!C207)</f>
        <v>4.7999999999999989</v>
      </c>
      <c r="D207" s="6">
        <f>IF(ISBLANK('Report Data'!D207)," ",'Report Data'!D207)</f>
        <v>0</v>
      </c>
      <c r="E207" s="6">
        <f>IF(ISBLANK('Report Data'!E207)," ",'Report Data'!E207)</f>
        <v>0</v>
      </c>
      <c r="F207" s="6">
        <f>IF(ISBLANK('Report Data'!F207)," ",'Report Data'!F207)</f>
        <v>0</v>
      </c>
      <c r="G207" s="6">
        <f>IF(ISBLANK('Report Data'!G207)," ",'Report Data'!G207)</f>
        <v>0</v>
      </c>
    </row>
    <row r="208" spans="1:7">
      <c r="A208" s="6" t="str">
        <f>IF('INTERIM REPORT'!B208=" "," ",IF('Report Data'!A208="",'INTERIM REPORT'!A207,'Report Data'!A208))</f>
        <v>All Teaching</v>
      </c>
      <c r="B208" s="6" t="str">
        <f>IF(ISBLANK('Report Data'!B208)," ",'Report Data'!B208)</f>
        <v>[Cap_Expenditures_to_Depreciation_Peers] Capital Expenditures to Depreciation-Peers</v>
      </c>
      <c r="C208" s="6">
        <f>IF(ISBLANK('Report Data'!C208)," ",'Report Data'!C208)</f>
        <v>0</v>
      </c>
      <c r="D208" s="6">
        <f>IF(ISBLANK('Report Data'!D208)," ",'Report Data'!D208)</f>
        <v>0</v>
      </c>
      <c r="E208" s="6">
        <f>IF(ISBLANK('Report Data'!E208)," ",'Report Data'!E208)</f>
        <v>0</v>
      </c>
      <c r="F208" s="6">
        <f>IF(ISBLANK('Report Data'!F208)," ",'Report Data'!F208)</f>
        <v>0</v>
      </c>
      <c r="G208" s="6">
        <f>IF(ISBLANK('Report Data'!G208)," ",'Report Data'!G208)</f>
        <v>0</v>
      </c>
    </row>
    <row r="209" spans="1:7">
      <c r="A209" s="6" t="str">
        <f>IF('INTERIM REPORT'!B209=" "," ",IF('Report Data'!A209="",'INTERIM REPORT'!A208,'Report Data'!A209))</f>
        <v>All Teaching</v>
      </c>
      <c r="B209" s="6" t="str">
        <f>IF(ISBLANK('Report Data'!B209)," ",'Report Data'!B209)</f>
        <v>[Cap_Expenditure_Growth_Rate_Peers] Capital Expenditure Growth Rate-Peers</v>
      </c>
      <c r="C209" s="6">
        <f>IF(ISBLANK('Report Data'!C209)," ",'Report Data'!C209)</f>
        <v>4.6000000000000005</v>
      </c>
      <c r="D209" s="6">
        <f>IF(ISBLANK('Report Data'!D209)," ",'Report Data'!D209)</f>
        <v>0</v>
      </c>
      <c r="E209" s="6">
        <f>IF(ISBLANK('Report Data'!E209)," ",'Report Data'!E209)</f>
        <v>0</v>
      </c>
      <c r="F209" s="6">
        <f>IF(ISBLANK('Report Data'!F209)," ",'Report Data'!F209)</f>
        <v>0</v>
      </c>
      <c r="G209" s="6">
        <f>IF(ISBLANK('Report Data'!G209)," ",'Report Data'!G209)</f>
        <v>0</v>
      </c>
    </row>
    <row r="210" spans="1:7">
      <c r="A210" s="6" t="str">
        <f>IF('INTERIM REPORT'!B210=" "," ",IF('Report Data'!A210="",'INTERIM REPORT'!A209,'Report Data'!A210))</f>
        <v>All Teaching</v>
      </c>
      <c r="B210" s="6" t="str">
        <f>IF(ISBLANK('Report Data'!B210)," ",'Report Data'!B210)</f>
        <v>[Cap_Acquisitions_as_a_pct_of_Net_Patient_Rev_Peers] Capital Acquisitions as a % of Net Patient Rev-Peers</v>
      </c>
      <c r="C210" s="6">
        <f>IF(ISBLANK('Report Data'!C210)," ",'Report Data'!C210)</f>
        <v>0</v>
      </c>
      <c r="D210" s="6">
        <f>IF(ISBLANK('Report Data'!D210)," ",'Report Data'!D210)</f>
        <v>0</v>
      </c>
      <c r="E210" s="6">
        <f>IF(ISBLANK('Report Data'!E210)," ",'Report Data'!E210)</f>
        <v>0</v>
      </c>
      <c r="F210" s="6">
        <f>IF(ISBLANK('Report Data'!F210)," ",'Report Data'!F210)</f>
        <v>0</v>
      </c>
      <c r="G210" s="6">
        <f>IF(ISBLANK('Report Data'!G210)," ",'Report Data'!G210)</f>
        <v>0</v>
      </c>
    </row>
    <row r="211" spans="1:7">
      <c r="A211" s="6" t="str">
        <f>IF('INTERIM REPORT'!B211=" "," ",IF('Report Data'!A211="",'INTERIM REPORT'!A210,'Report Data'!A211))</f>
        <v>All Teaching</v>
      </c>
      <c r="B211" s="6" t="str">
        <f>IF(ISBLANK('Report Data'!B211)," ",'Report Data'!B211)</f>
        <v>[Deduction_pct_Peers] Deduction %-Peers</v>
      </c>
      <c r="C211" s="6">
        <f>IF(ISBLANK('Report Data'!C211)," ",'Report Data'!C211)</f>
        <v>0</v>
      </c>
      <c r="D211" s="6">
        <f>IF(ISBLANK('Report Data'!D211)," ",'Report Data'!D211)</f>
        <v>0</v>
      </c>
      <c r="E211" s="6">
        <f>IF(ISBLANK('Report Data'!E211)," ",'Report Data'!E211)</f>
        <v>0</v>
      </c>
      <c r="F211" s="6">
        <f>IF(ISBLANK('Report Data'!F211)," ",'Report Data'!F211)</f>
        <v>0</v>
      </c>
      <c r="G211" s="6">
        <f>IF(ISBLANK('Report Data'!G211)," ",'Report Data'!G211)</f>
        <v>0</v>
      </c>
    </row>
    <row r="212" spans="1:7">
      <c r="A212" s="6" t="str">
        <f>IF('INTERIM REPORT'!B212=" "," ",IF('Report Data'!A212="",'INTERIM REPORT'!A211,'Report Data'!A212))</f>
        <v>All Teaching</v>
      </c>
      <c r="B212" s="6" t="str">
        <f>IF(ISBLANK('Report Data'!B212)," ",'Report Data'!B212)</f>
        <v>[Bad_Debt_pct_Peers] Bad Debt %-Peers</v>
      </c>
      <c r="C212" s="6">
        <f>IF(ISBLANK('Report Data'!C212)," ",'Report Data'!C212)</f>
        <v>3.9999999999999994E-2</v>
      </c>
      <c r="D212" s="6">
        <f>IF(ISBLANK('Report Data'!D212)," ",'Report Data'!D212)</f>
        <v>0</v>
      </c>
      <c r="E212" s="6">
        <f>IF(ISBLANK('Report Data'!E212)," ",'Report Data'!E212)</f>
        <v>0</v>
      </c>
      <c r="F212" s="6">
        <f>IF(ISBLANK('Report Data'!F212)," ",'Report Data'!F212)</f>
        <v>0</v>
      </c>
      <c r="G212" s="6">
        <f>IF(ISBLANK('Report Data'!G212)," ",'Report Data'!G212)</f>
        <v>0</v>
      </c>
    </row>
    <row r="213" spans="1:7">
      <c r="A213" s="6" t="str">
        <f>IF('INTERIM REPORT'!B213=" "," ",IF('Report Data'!A213="",'INTERIM REPORT'!A212,'Report Data'!A213))</f>
        <v>All Teaching</v>
      </c>
      <c r="B213" s="6" t="str">
        <f>IF(ISBLANK('Report Data'!B213)," ",'Report Data'!B213)</f>
        <v>[Free_Care_pct_Peers] Free Care %-Peers</v>
      </c>
      <c r="C213" s="6">
        <f>IF(ISBLANK('Report Data'!C213)," ",'Report Data'!C213)</f>
        <v>0</v>
      </c>
      <c r="D213" s="6">
        <f>IF(ISBLANK('Report Data'!D213)," ",'Report Data'!D213)</f>
        <v>0</v>
      </c>
      <c r="E213" s="6">
        <f>IF(ISBLANK('Report Data'!E213)," ",'Report Data'!E213)</f>
        <v>0</v>
      </c>
      <c r="F213" s="6">
        <f>IF(ISBLANK('Report Data'!F213)," ",'Report Data'!F213)</f>
        <v>0</v>
      </c>
      <c r="G213" s="6">
        <f>IF(ISBLANK('Report Data'!G213)," ",'Report Data'!G213)</f>
        <v>0</v>
      </c>
    </row>
    <row r="214" spans="1:7">
      <c r="A214" s="6" t="str">
        <f>IF('INTERIM REPORT'!B214=" "," ",IF('Report Data'!A214="",'INTERIM REPORT'!A213,'Report Data'!A214))</f>
        <v>All Teaching</v>
      </c>
      <c r="B214" s="6" t="str">
        <f>IF(ISBLANK('Report Data'!B214)," ",'Report Data'!B214)</f>
        <v>[Operating_Margin_pct_Peers] Operating Margin %-Peers</v>
      </c>
      <c r="C214" s="6">
        <f>IF(ISBLANK('Report Data'!C214)," ",'Report Data'!C214)</f>
        <v>8.0000000000000019E-3</v>
      </c>
      <c r="D214" s="6">
        <f>IF(ISBLANK('Report Data'!D214)," ",'Report Data'!D214)</f>
        <v>0</v>
      </c>
      <c r="E214" s="6">
        <f>IF(ISBLANK('Report Data'!E214)," ",'Report Data'!E214)</f>
        <v>0</v>
      </c>
      <c r="F214" s="6">
        <f>IF(ISBLANK('Report Data'!F214)," ",'Report Data'!F214)</f>
        <v>0</v>
      </c>
      <c r="G214" s="6">
        <f>IF(ISBLANK('Report Data'!G214)," ",'Report Data'!G214)</f>
        <v>0</v>
      </c>
    </row>
    <row r="215" spans="1:7">
      <c r="A215" s="6" t="str">
        <f>IF('INTERIM REPORT'!B215=" "," ",IF('Report Data'!A215="",'INTERIM REPORT'!A214,'Report Data'!A215))</f>
        <v>All Teaching</v>
      </c>
      <c r="B215" s="6" t="str">
        <f>IF(ISBLANK('Report Data'!B215)," ",'Report Data'!B215)</f>
        <v>[Total_Margin_pct_Peers] Total Margin %-Peers</v>
      </c>
      <c r="C215" s="6">
        <f>IF(ISBLANK('Report Data'!C215)," ",'Report Data'!C215)</f>
        <v>4.4999999999999991E-2</v>
      </c>
      <c r="D215" s="6">
        <f>IF(ISBLANK('Report Data'!D215)," ",'Report Data'!D215)</f>
        <v>0</v>
      </c>
      <c r="E215" s="6">
        <f>IF(ISBLANK('Report Data'!E215)," ",'Report Data'!E215)</f>
        <v>0</v>
      </c>
      <c r="F215" s="6">
        <f>IF(ISBLANK('Report Data'!F215)," ",'Report Data'!F215)</f>
        <v>0</v>
      </c>
      <c r="G215" s="6">
        <f>IF(ISBLANK('Report Data'!G215)," ",'Report Data'!G215)</f>
        <v>0</v>
      </c>
    </row>
    <row r="216" spans="1:7">
      <c r="A216" s="6" t="str">
        <f>IF('INTERIM REPORT'!B216=" "," ",IF('Report Data'!A216="",'INTERIM REPORT'!A215,'Report Data'!A216))</f>
        <v>All Teaching</v>
      </c>
      <c r="B216" s="6" t="str">
        <f>IF(ISBLANK('Report Data'!B216)," ",'Report Data'!B216)</f>
        <v>[Outpatient_Gross_Rev_pct_Peers] Outpatient Gross Revenue %-Peers</v>
      </c>
      <c r="C216" s="6">
        <f>IF(ISBLANK('Report Data'!C216)," ",'Report Data'!C216)</f>
        <v>0</v>
      </c>
      <c r="D216" s="6">
        <f>IF(ISBLANK('Report Data'!D216)," ",'Report Data'!D216)</f>
        <v>0</v>
      </c>
      <c r="E216" s="6">
        <f>IF(ISBLANK('Report Data'!E216)," ",'Report Data'!E216)</f>
        <v>0</v>
      </c>
      <c r="F216" s="6">
        <f>IF(ISBLANK('Report Data'!F216)," ",'Report Data'!F216)</f>
        <v>0</v>
      </c>
      <c r="G216" s="6">
        <f>IF(ISBLANK('Report Data'!G216)," ",'Report Data'!G216)</f>
        <v>0</v>
      </c>
    </row>
    <row r="217" spans="1:7">
      <c r="A217" s="6" t="str">
        <f>IF('INTERIM REPORT'!B217=" "," ",IF('Report Data'!A217="",'INTERIM REPORT'!A216,'Report Data'!A217))</f>
        <v>All Teaching</v>
      </c>
      <c r="B217" s="6" t="str">
        <f>IF(ISBLANK('Report Data'!B217)," ",'Report Data'!B217)</f>
        <v>[Inpatient_Gross_Rev_pct_Peers] Inpatient Gross Revenue %-Peers</v>
      </c>
      <c r="C217" s="6">
        <f>IF(ISBLANK('Report Data'!C217)," ",'Report Data'!C217)</f>
        <v>0</v>
      </c>
      <c r="D217" s="6">
        <f>IF(ISBLANK('Report Data'!D217)," ",'Report Data'!D217)</f>
        <v>0</v>
      </c>
      <c r="E217" s="6">
        <f>IF(ISBLANK('Report Data'!E217)," ",'Report Data'!E217)</f>
        <v>0</v>
      </c>
      <c r="F217" s="6">
        <f>IF(ISBLANK('Report Data'!F217)," ",'Report Data'!F217)</f>
        <v>0</v>
      </c>
      <c r="G217" s="6">
        <f>IF(ISBLANK('Report Data'!G217)," ",'Report Data'!G217)</f>
        <v>0</v>
      </c>
    </row>
    <row r="218" spans="1:7">
      <c r="A218" s="6" t="str">
        <f>IF('INTERIM REPORT'!B218=" "," ",IF('Report Data'!A218="",'INTERIM REPORT'!A217,'Report Data'!A218))</f>
        <v>All Teaching</v>
      </c>
      <c r="B218" s="6" t="str">
        <f>IF(ISBLANK('Report Data'!B218)," ",'Report Data'!B218)</f>
        <v>[SNF_Rehab_Swing_Gross_Rev_pct_Peers] SNF/Rehab/Swing Gross Revenue %-Peers</v>
      </c>
      <c r="C218" s="6">
        <f>IF(ISBLANK('Report Data'!C218)," ",'Report Data'!C218)</f>
        <v>0</v>
      </c>
      <c r="D218" s="6">
        <f>IF(ISBLANK('Report Data'!D218)," ",'Report Data'!D218)</f>
        <v>0</v>
      </c>
      <c r="E218" s="6">
        <f>IF(ISBLANK('Report Data'!E218)," ",'Report Data'!E218)</f>
        <v>0</v>
      </c>
      <c r="F218" s="6">
        <f>IF(ISBLANK('Report Data'!F218)," ",'Report Data'!F218)</f>
        <v>0</v>
      </c>
      <c r="G218" s="6">
        <f>IF(ISBLANK('Report Data'!G218)," ",'Report Data'!G218)</f>
        <v>0</v>
      </c>
    </row>
    <row r="219" spans="1:7">
      <c r="A219" s="6" t="str">
        <f>IF('INTERIM REPORT'!B219=" "," ",IF('Report Data'!A219="",'INTERIM REPORT'!A218,'Report Data'!A219))</f>
        <v>All Teaching</v>
      </c>
      <c r="B219" s="6" t="str">
        <f>IF(ISBLANK('Report Data'!B219)," ",'Report Data'!B219)</f>
        <v>[All_Net_Patient_Rev_pct_Peers] All Net Patient Revenue %-Peers</v>
      </c>
      <c r="C219" s="6">
        <f>IF(ISBLANK('Report Data'!C219)," ",'Report Data'!C219)</f>
        <v>0</v>
      </c>
      <c r="D219" s="6">
        <f>IF(ISBLANK('Report Data'!D219)," ",'Report Data'!D219)</f>
        <v>0</v>
      </c>
      <c r="E219" s="6">
        <f>IF(ISBLANK('Report Data'!E219)," ",'Report Data'!E219)</f>
        <v>0</v>
      </c>
      <c r="F219" s="6">
        <f>IF(ISBLANK('Report Data'!F219)," ",'Report Data'!F219)</f>
        <v>0</v>
      </c>
      <c r="G219" s="6">
        <f>IF(ISBLANK('Report Data'!G219)," ",'Report Data'!G219)</f>
        <v>0</v>
      </c>
    </row>
    <row r="220" spans="1:7">
      <c r="A220" s="6" t="str">
        <f>IF('INTERIM REPORT'!B220=" "," ",IF('Report Data'!A220="",'INTERIM REPORT'!A219,'Report Data'!A220))</f>
        <v>All Teaching</v>
      </c>
      <c r="B220" s="6" t="str">
        <f>IF(ISBLANK('Report Data'!B220)," ",'Report Data'!B220)</f>
        <v>[Medicare_Net_Patient_Rev_pct_incl_Phys_Peers] Medicare Net Patient Revenue % including Phys-Peers</v>
      </c>
      <c r="C220" s="6">
        <f>IF(ISBLANK('Report Data'!C220)," ",'Report Data'!C220)</f>
        <v>0</v>
      </c>
      <c r="D220" s="6">
        <f>IF(ISBLANK('Report Data'!D220)," ",'Report Data'!D220)</f>
        <v>0</v>
      </c>
      <c r="E220" s="6">
        <f>IF(ISBLANK('Report Data'!E220)," ",'Report Data'!E220)</f>
        <v>0</v>
      </c>
      <c r="F220" s="6">
        <f>IF(ISBLANK('Report Data'!F220)," ",'Report Data'!F220)</f>
        <v>0</v>
      </c>
      <c r="G220" s="6">
        <f>IF(ISBLANK('Report Data'!G220)," ",'Report Data'!G220)</f>
        <v>0</v>
      </c>
    </row>
    <row r="221" spans="1:7">
      <c r="A221" s="6" t="str">
        <f>IF('INTERIM REPORT'!B221=" "," ",IF('Report Data'!A221="",'INTERIM REPORT'!A220,'Report Data'!A221))</f>
        <v>All Teaching</v>
      </c>
      <c r="B221" s="6" t="str">
        <f>IF(ISBLANK('Report Data'!B221)," ",'Report Data'!B221)</f>
        <v>[Medicaid_Net_Patient_Rev_pct_incl_Phys_Peers] Medicaid Net Patient Revenue % including Phys-Peers</v>
      </c>
      <c r="C221" s="6">
        <f>IF(ISBLANK('Report Data'!C221)," ",'Report Data'!C221)</f>
        <v>0</v>
      </c>
      <c r="D221" s="6">
        <f>IF(ISBLANK('Report Data'!D221)," ",'Report Data'!D221)</f>
        <v>0</v>
      </c>
      <c r="E221" s="6">
        <f>IF(ISBLANK('Report Data'!E221)," ",'Report Data'!E221)</f>
        <v>0</v>
      </c>
      <c r="F221" s="6">
        <f>IF(ISBLANK('Report Data'!F221)," ",'Report Data'!F221)</f>
        <v>0</v>
      </c>
      <c r="G221" s="6">
        <f>IF(ISBLANK('Report Data'!G221)," ",'Report Data'!G221)</f>
        <v>0</v>
      </c>
    </row>
    <row r="222" spans="1:7">
      <c r="A222" s="6" t="str">
        <f>IF('INTERIM REPORT'!B222=" "," ",IF('Report Data'!A222="",'INTERIM REPORT'!A221,'Report Data'!A222))</f>
        <v>All Teaching</v>
      </c>
      <c r="B222" s="6" t="str">
        <f>IF(ISBLANK('Report Data'!B222)," ",'Report Data'!B222)</f>
        <v>[Commercial_Self_Pay_Net_Patient_Rev_pct_incl_Phys_Peers] Commercial/Self Pay Net Patient Rev % including Phys-Peers</v>
      </c>
      <c r="C222" s="6">
        <f>IF(ISBLANK('Report Data'!C222)," ",'Report Data'!C222)</f>
        <v>0</v>
      </c>
      <c r="D222" s="6">
        <f>IF(ISBLANK('Report Data'!D222)," ",'Report Data'!D222)</f>
        <v>0</v>
      </c>
      <c r="E222" s="6">
        <f>IF(ISBLANK('Report Data'!E222)," ",'Report Data'!E222)</f>
        <v>0</v>
      </c>
      <c r="F222" s="6">
        <f>IF(ISBLANK('Report Data'!F222)," ",'Report Data'!F222)</f>
        <v>0</v>
      </c>
      <c r="G222" s="6">
        <f>IF(ISBLANK('Report Data'!G222)," ",'Report Data'!G222)</f>
        <v>0</v>
      </c>
    </row>
    <row r="223" spans="1:7">
      <c r="A223" s="6" t="str">
        <f>IF('INTERIM REPORT'!B223=" "," ",IF('Report Data'!A223="",'INTERIM REPORT'!A222,'Report Data'!A223))</f>
        <v>All Teaching</v>
      </c>
      <c r="B223" s="6" t="str">
        <f>IF(ISBLANK('Report Data'!B223)," ",'Report Data'!B223)</f>
        <v>[Adj_Admits_Per_FTE_Peers] Adjusted Admissions Per FTE-Peers</v>
      </c>
      <c r="C223" s="6">
        <f>IF(ISBLANK('Report Data'!C223)," ",'Report Data'!C223)</f>
        <v>0</v>
      </c>
      <c r="D223" s="6">
        <f>IF(ISBLANK('Report Data'!D223)," ",'Report Data'!D223)</f>
        <v>0</v>
      </c>
      <c r="E223" s="6">
        <f>IF(ISBLANK('Report Data'!E223)," ",'Report Data'!E223)</f>
        <v>0</v>
      </c>
      <c r="F223" s="6">
        <f>IF(ISBLANK('Report Data'!F223)," ",'Report Data'!F223)</f>
        <v>0</v>
      </c>
      <c r="G223" s="6">
        <f>IF(ISBLANK('Report Data'!G223)," ",'Report Data'!G223)</f>
        <v>0</v>
      </c>
    </row>
    <row r="224" spans="1:7">
      <c r="A224" s="6" t="str">
        <f>IF('INTERIM REPORT'!B224=" "," ",IF('Report Data'!A224="",'INTERIM REPORT'!A223,'Report Data'!A224))</f>
        <v>All Teaching</v>
      </c>
      <c r="B224" s="6" t="str">
        <f>IF(ISBLANK('Report Data'!B224)," ",'Report Data'!B224)</f>
        <v>[FTEs_per_100_Adj_Discharges_Peers] FTEs per 100 Adj Discharges-Peers</v>
      </c>
      <c r="C224" s="6">
        <f>IF(ISBLANK('Report Data'!C224)," ",'Report Data'!C224)</f>
        <v>0</v>
      </c>
      <c r="D224" s="6">
        <f>IF(ISBLANK('Report Data'!D224)," ",'Report Data'!D224)</f>
        <v>0</v>
      </c>
      <c r="E224" s="6">
        <f>IF(ISBLANK('Report Data'!E224)," ",'Report Data'!E224)</f>
        <v>0</v>
      </c>
      <c r="F224" s="6">
        <f>IF(ISBLANK('Report Data'!F224)," ",'Report Data'!F224)</f>
        <v>0</v>
      </c>
      <c r="G224" s="6">
        <f>IF(ISBLANK('Report Data'!G224)," ",'Report Data'!G224)</f>
        <v>0</v>
      </c>
    </row>
    <row r="225" spans="1:7">
      <c r="A225" s="6" t="str">
        <f>IF('INTERIM REPORT'!B225=" "," ",IF('Report Data'!A225="",'INTERIM REPORT'!A224,'Report Data'!A225))</f>
        <v>All Teaching</v>
      </c>
      <c r="B225" s="6" t="str">
        <f>IF(ISBLANK('Report Data'!B225)," ",'Report Data'!B225)</f>
        <v>[FTEs_Per_Adj_Occupied_Bed_Peers] FTEs Per Adjusted Occupied Bed-Peers</v>
      </c>
      <c r="C225" s="6">
        <f>IF(ISBLANK('Report Data'!C225)," ",'Report Data'!C225)</f>
        <v>3.2000000000000006</v>
      </c>
      <c r="D225" s="6">
        <f>IF(ISBLANK('Report Data'!D225)," ",'Report Data'!D225)</f>
        <v>0</v>
      </c>
      <c r="E225" s="6">
        <f>IF(ISBLANK('Report Data'!E225)," ",'Report Data'!E225)</f>
        <v>0</v>
      </c>
      <c r="F225" s="6">
        <f>IF(ISBLANK('Report Data'!F225)," ",'Report Data'!F225)</f>
        <v>0</v>
      </c>
      <c r="G225" s="6">
        <f>IF(ISBLANK('Report Data'!G225)," ",'Report Data'!G225)</f>
        <v>0</v>
      </c>
    </row>
    <row r="226" spans="1:7">
      <c r="A226" s="6" t="str">
        <f>IF('INTERIM REPORT'!B226=" "," ",IF('Report Data'!A226="",'INTERIM REPORT'!A225,'Report Data'!A226))</f>
        <v>All Teaching</v>
      </c>
      <c r="B226" s="6" t="str">
        <f>IF(ISBLANK('Report Data'!B226)," ",'Report Data'!B226)</f>
        <v>[Return_On_Assets_Peers] Return On Assets-Peers</v>
      </c>
      <c r="C226" s="6">
        <f>IF(ISBLANK('Report Data'!C226)," ",'Report Data'!C226)</f>
        <v>3.8999999999999993E-2</v>
      </c>
      <c r="D226" s="6">
        <f>IF(ISBLANK('Report Data'!D226)," ",'Report Data'!D226)</f>
        <v>0</v>
      </c>
      <c r="E226" s="6">
        <f>IF(ISBLANK('Report Data'!E226)," ",'Report Data'!E226)</f>
        <v>0</v>
      </c>
      <c r="F226" s="6">
        <f>IF(ISBLANK('Report Data'!F226)," ",'Report Data'!F226)</f>
        <v>0</v>
      </c>
      <c r="G226" s="6">
        <f>IF(ISBLANK('Report Data'!G226)," ",'Report Data'!G226)</f>
        <v>0</v>
      </c>
    </row>
    <row r="227" spans="1:7">
      <c r="A227" s="6" t="str">
        <f>IF('INTERIM REPORT'!B227=" "," ",IF('Report Data'!A227="",'INTERIM REPORT'!A226,'Report Data'!A227))</f>
        <v>All Teaching</v>
      </c>
      <c r="B227" s="6" t="str">
        <f>IF(ISBLANK('Report Data'!B227)," ",'Report Data'!B227)</f>
        <v>[OH_Exp_w_fringe_pct_of_TTL_OPEX_Peers] Overhead Expense w/ fringe, as a % of Total Operating Exp-Peers</v>
      </c>
      <c r="C227" s="6">
        <f>IF(ISBLANK('Report Data'!C227)," ",'Report Data'!C227)</f>
        <v>0</v>
      </c>
      <c r="D227" s="6">
        <f>IF(ISBLANK('Report Data'!D227)," ",'Report Data'!D227)</f>
        <v>0</v>
      </c>
      <c r="E227" s="6">
        <f>IF(ISBLANK('Report Data'!E227)," ",'Report Data'!E227)</f>
        <v>0</v>
      </c>
      <c r="F227" s="6">
        <f>IF(ISBLANK('Report Data'!F227)," ",'Report Data'!F227)</f>
        <v>0</v>
      </c>
      <c r="G227" s="6">
        <f>IF(ISBLANK('Report Data'!G227)," ",'Report Data'!G227)</f>
        <v>0</v>
      </c>
    </row>
    <row r="228" spans="1:7">
      <c r="A228" s="6" t="str">
        <f>IF('INTERIM REPORT'!B228=" "," ",IF('Report Data'!A228="",'INTERIM REPORT'!A227,'Report Data'!A228))</f>
        <v>All Teaching</v>
      </c>
      <c r="B228" s="6" t="str">
        <f>IF(ISBLANK('Report Data'!B228)," ",'Report Data'!B228)</f>
        <v>[Cost_per_Adj_Admits_Peers] Cost per Adjusted Admission-Peers</v>
      </c>
      <c r="C228" s="6">
        <f>IF(ISBLANK('Report Data'!C228)," ",'Report Data'!C228)</f>
        <v>0</v>
      </c>
      <c r="D228" s="6">
        <f>IF(ISBLANK('Report Data'!D228)," ",'Report Data'!D228)</f>
        <v>0</v>
      </c>
      <c r="E228" s="6">
        <f>IF(ISBLANK('Report Data'!E228)," ",'Report Data'!E228)</f>
        <v>0</v>
      </c>
      <c r="F228" s="6">
        <f>IF(ISBLANK('Report Data'!F228)," ",'Report Data'!F228)</f>
        <v>0</v>
      </c>
      <c r="G228" s="6">
        <f>IF(ISBLANK('Report Data'!G228)," ",'Report Data'!G228)</f>
        <v>0</v>
      </c>
    </row>
    <row r="229" spans="1:7">
      <c r="A229" s="6" t="str">
        <f>IF('INTERIM REPORT'!B229=" "," ",IF('Report Data'!A229="",'INTERIM REPORT'!A228,'Report Data'!A229))</f>
        <v>All Teaching</v>
      </c>
      <c r="B229" s="6" t="str">
        <f>IF(ISBLANK('Report Data'!B229)," ",'Report Data'!B229)</f>
        <v>[Salary_per_FTE_NonMD_Peers] Salary per FTE - Non-MD-Peers</v>
      </c>
      <c r="C229" s="6">
        <f>IF(ISBLANK('Report Data'!C229)," ",'Report Data'!C229)</f>
        <v>66657</v>
      </c>
      <c r="D229" s="6">
        <f>IF(ISBLANK('Report Data'!D229)," ",'Report Data'!D229)</f>
        <v>0</v>
      </c>
      <c r="E229" s="6">
        <f>IF(ISBLANK('Report Data'!E229)," ",'Report Data'!E229)</f>
        <v>0</v>
      </c>
      <c r="F229" s="6">
        <f>IF(ISBLANK('Report Data'!F229)," ",'Report Data'!F229)</f>
        <v>0</v>
      </c>
      <c r="G229" s="6">
        <f>IF(ISBLANK('Report Data'!G229)," ",'Report Data'!G229)</f>
        <v>0</v>
      </c>
    </row>
    <row r="230" spans="1:7">
      <c r="A230" s="6" t="str">
        <f>IF('INTERIM REPORT'!B230=" "," ",IF('Report Data'!A230="",'INTERIM REPORT'!A229,'Report Data'!A230))</f>
        <v>All Teaching</v>
      </c>
      <c r="B230" s="6" t="str">
        <f>IF(ISBLANK('Report Data'!B230)," ",'Report Data'!B230)</f>
        <v>[Salary_and_Benefits_per_FTE_NonMD_Peers] Salary &amp; Benefits per FTE - Non-MD-Peers</v>
      </c>
      <c r="C230" s="6">
        <f>IF(ISBLANK('Report Data'!C230)," ",'Report Data'!C230)</f>
        <v>0</v>
      </c>
      <c r="D230" s="6">
        <f>IF(ISBLANK('Report Data'!D230)," ",'Report Data'!D230)</f>
        <v>0</v>
      </c>
      <c r="E230" s="6">
        <f>IF(ISBLANK('Report Data'!E230)," ",'Report Data'!E230)</f>
        <v>0</v>
      </c>
      <c r="F230" s="6">
        <f>IF(ISBLANK('Report Data'!F230)," ",'Report Data'!F230)</f>
        <v>0</v>
      </c>
      <c r="G230" s="6">
        <f>IF(ISBLANK('Report Data'!G230)," ",'Report Data'!G230)</f>
        <v>0</v>
      </c>
    </row>
    <row r="231" spans="1:7">
      <c r="A231" s="6" t="str">
        <f>IF('INTERIM REPORT'!B231=" "," ",IF('Report Data'!A231="",'INTERIM REPORT'!A230,'Report Data'!A231))</f>
        <v>All Teaching</v>
      </c>
      <c r="B231" s="6" t="str">
        <f>IF(ISBLANK('Report Data'!B231)," ",'Report Data'!B231)</f>
        <v>[Fringe_Benefit_pct_NonMD_Peers] Fringe Benefit % - Non-MD-Peers</v>
      </c>
      <c r="C231" s="6">
        <f>IF(ISBLANK('Report Data'!C231)," ",'Report Data'!C231)</f>
        <v>0</v>
      </c>
      <c r="D231" s="6">
        <f>IF(ISBLANK('Report Data'!D231)," ",'Report Data'!D231)</f>
        <v>0</v>
      </c>
      <c r="E231" s="6">
        <f>IF(ISBLANK('Report Data'!E231)," ",'Report Data'!E231)</f>
        <v>0</v>
      </c>
      <c r="F231" s="6">
        <f>IF(ISBLANK('Report Data'!F231)," ",'Report Data'!F231)</f>
        <v>0</v>
      </c>
      <c r="G231" s="6">
        <f>IF(ISBLANK('Report Data'!G231)," ",'Report Data'!G231)</f>
        <v>0</v>
      </c>
    </row>
    <row r="232" spans="1:7">
      <c r="A232" s="6" t="str">
        <f>IF('INTERIM REPORT'!B232=" "," ",IF('Report Data'!A232="",'INTERIM REPORT'!A231,'Report Data'!A232))</f>
        <v>All Teaching</v>
      </c>
      <c r="B232" s="6" t="str">
        <f>IF(ISBLANK('Report Data'!B232)," ",'Report Data'!B232)</f>
        <v>[Comp_Ratio_Peers] Compensation Ratio-Peers</v>
      </c>
      <c r="C232" s="6">
        <f>IF(ISBLANK('Report Data'!C232)," ",'Report Data'!C232)</f>
        <v>0</v>
      </c>
      <c r="D232" s="6">
        <f>IF(ISBLANK('Report Data'!D232)," ",'Report Data'!D232)</f>
        <v>0</v>
      </c>
      <c r="E232" s="6">
        <f>IF(ISBLANK('Report Data'!E232)," ",'Report Data'!E232)</f>
        <v>0</v>
      </c>
      <c r="F232" s="6">
        <f>IF(ISBLANK('Report Data'!F232)," ",'Report Data'!F232)</f>
        <v>0</v>
      </c>
      <c r="G232" s="6">
        <f>IF(ISBLANK('Report Data'!G232)," ",'Report Data'!G232)</f>
        <v>0</v>
      </c>
    </row>
    <row r="233" spans="1:7">
      <c r="A233" s="6" t="str">
        <f>IF('INTERIM REPORT'!B233=" "," ",IF('Report Data'!A233="",'INTERIM REPORT'!A232,'Report Data'!A233))</f>
        <v>All Teaching</v>
      </c>
      <c r="B233" s="6" t="str">
        <f>IF(ISBLANK('Report Data'!B233)," ",'Report Data'!B233)</f>
        <v>[Cap_Cost_pct_of_Total_Expense_Peers] Capital Cost % of Total Expense-Peers</v>
      </c>
      <c r="C233" s="6">
        <f>IF(ISBLANK('Report Data'!C233)," ",'Report Data'!C233)</f>
        <v>0</v>
      </c>
      <c r="D233" s="6">
        <f>IF(ISBLANK('Report Data'!D233)," ",'Report Data'!D233)</f>
        <v>0</v>
      </c>
      <c r="E233" s="6">
        <f>IF(ISBLANK('Report Data'!E233)," ",'Report Data'!E233)</f>
        <v>0</v>
      </c>
      <c r="F233" s="6">
        <f>IF(ISBLANK('Report Data'!F233)," ",'Report Data'!F233)</f>
        <v>0</v>
      </c>
      <c r="G233" s="6">
        <f>IF(ISBLANK('Report Data'!G233)," ",'Report Data'!G233)</f>
        <v>0</v>
      </c>
    </row>
    <row r="234" spans="1:7">
      <c r="A234" s="6" t="str">
        <f>IF('INTERIM REPORT'!B234=" "," ",IF('Report Data'!A234="",'INTERIM REPORT'!A233,'Report Data'!A234))</f>
        <v>All Teaching</v>
      </c>
      <c r="B234" s="6" t="str">
        <f>IF(ISBLANK('Report Data'!B234)," ",'Report Data'!B234)</f>
        <v>[Cap_Cost_per_Adj_Admits_Peers] Capital Cost per Adjusted Admission-Peers</v>
      </c>
      <c r="C234" s="6">
        <f>IF(ISBLANK('Report Data'!C234)," ",'Report Data'!C234)</f>
        <v>0</v>
      </c>
      <c r="D234" s="6">
        <f>IF(ISBLANK('Report Data'!D234)," ",'Report Data'!D234)</f>
        <v>0</v>
      </c>
      <c r="E234" s="6">
        <f>IF(ISBLANK('Report Data'!E234)," ",'Report Data'!E234)</f>
        <v>0</v>
      </c>
      <c r="F234" s="6">
        <f>IF(ISBLANK('Report Data'!F234)," ",'Report Data'!F234)</f>
        <v>0</v>
      </c>
      <c r="G234" s="6">
        <f>IF(ISBLANK('Report Data'!G234)," ",'Report Data'!G234)</f>
        <v>0</v>
      </c>
    </row>
    <row r="235" spans="1:7">
      <c r="A235" s="6" t="str">
        <f>IF('INTERIM REPORT'!B235=" "," ",IF('Report Data'!A235="",'INTERIM REPORT'!A234,'Report Data'!A235))</f>
        <v>All Teaching</v>
      </c>
      <c r="B235" s="6" t="str">
        <f>IF(ISBLANK('Report Data'!B235)," ",'Report Data'!B235)</f>
        <v>[Contractual_Allowance_pct_Peers] Contractual Allowance %-Peers</v>
      </c>
      <c r="C235" s="6">
        <f>IF(ISBLANK('Report Data'!C235)," ",'Report Data'!C235)</f>
        <v>0</v>
      </c>
      <c r="D235" s="6">
        <f>IF(ISBLANK('Report Data'!D235)," ",'Report Data'!D235)</f>
        <v>0</v>
      </c>
      <c r="E235" s="6">
        <f>IF(ISBLANK('Report Data'!E235)," ",'Report Data'!E235)</f>
        <v>0</v>
      </c>
      <c r="F235" s="6">
        <f>IF(ISBLANK('Report Data'!F235)," ",'Report Data'!F235)</f>
        <v>0</v>
      </c>
      <c r="G235" s="6">
        <f>IF(ISBLANK('Report Data'!G235)," ",'Report Data'!G235)</f>
        <v>0</v>
      </c>
    </row>
    <row r="236" spans="1:7">
      <c r="A236" s="6" t="str">
        <f>IF('INTERIM REPORT'!B236=" "," ",IF('Report Data'!A236="",'INTERIM REPORT'!A235,'Report Data'!A236))</f>
        <v>All Teaching</v>
      </c>
      <c r="B236" s="6" t="str">
        <f>IF(ISBLANK('Report Data'!B236)," ",'Report Data'!B236)</f>
        <v>[Current_Ratio_Peers] Current Ratio-Peers</v>
      </c>
      <c r="C236" s="6">
        <f>IF(ISBLANK('Report Data'!C236)," ",'Report Data'!C236)</f>
        <v>1.8999999999999995</v>
      </c>
      <c r="D236" s="6">
        <f>IF(ISBLANK('Report Data'!D236)," ",'Report Data'!D236)</f>
        <v>0</v>
      </c>
      <c r="E236" s="6">
        <f>IF(ISBLANK('Report Data'!E236)," ",'Report Data'!E236)</f>
        <v>0</v>
      </c>
      <c r="F236" s="6">
        <f>IF(ISBLANK('Report Data'!F236)," ",'Report Data'!F236)</f>
        <v>0</v>
      </c>
      <c r="G236" s="6">
        <f>IF(ISBLANK('Report Data'!G236)," ",'Report Data'!G236)</f>
        <v>0</v>
      </c>
    </row>
    <row r="237" spans="1:7">
      <c r="A237" s="6" t="str">
        <f>IF('INTERIM REPORT'!B237=" "," ",IF('Report Data'!A237="",'INTERIM REPORT'!A236,'Report Data'!A237))</f>
        <v>All Teaching</v>
      </c>
      <c r="B237" s="6" t="str">
        <f>IF(ISBLANK('Report Data'!B237)," ",'Report Data'!B237)</f>
        <v>[Days_Payable_Peers] Days Payable-Peers</v>
      </c>
      <c r="C237" s="6">
        <f>IF(ISBLANK('Report Data'!C237)," ",'Report Data'!C237)</f>
        <v>60</v>
      </c>
      <c r="D237" s="6">
        <f>IF(ISBLANK('Report Data'!D237)," ",'Report Data'!D237)</f>
        <v>0</v>
      </c>
      <c r="E237" s="6">
        <f>IF(ISBLANK('Report Data'!E237)," ",'Report Data'!E237)</f>
        <v>0</v>
      </c>
      <c r="F237" s="6">
        <f>IF(ISBLANK('Report Data'!F237)," ",'Report Data'!F237)</f>
        <v>0</v>
      </c>
      <c r="G237" s="6">
        <f>IF(ISBLANK('Report Data'!G237)," ",'Report Data'!G237)</f>
        <v>0</v>
      </c>
    </row>
    <row r="238" spans="1:7">
      <c r="A238" s="6" t="str">
        <f>IF('INTERIM REPORT'!B238=" "," ",IF('Report Data'!A238="",'INTERIM REPORT'!A237,'Report Data'!A238))</f>
        <v>All Teaching</v>
      </c>
      <c r="B238" s="6" t="str">
        <f>IF(ISBLANK('Report Data'!B238)," ",'Report Data'!B238)</f>
        <v>[Days_Receivable_Peers] Days Receivable-Peers</v>
      </c>
      <c r="C238" s="6">
        <f>IF(ISBLANK('Report Data'!C238)," ",'Report Data'!C238)</f>
        <v>49</v>
      </c>
      <c r="D238" s="6">
        <f>IF(ISBLANK('Report Data'!D238)," ",'Report Data'!D238)</f>
        <v>0</v>
      </c>
      <c r="E238" s="6">
        <f>IF(ISBLANK('Report Data'!E238)," ",'Report Data'!E238)</f>
        <v>0</v>
      </c>
      <c r="F238" s="6">
        <f>IF(ISBLANK('Report Data'!F238)," ",'Report Data'!F238)</f>
        <v>0</v>
      </c>
      <c r="G238" s="6">
        <f>IF(ISBLANK('Report Data'!G238)," ",'Report Data'!G238)</f>
        <v>0</v>
      </c>
    </row>
    <row r="239" spans="1:7">
      <c r="A239" s="6" t="str">
        <f>IF('INTERIM REPORT'!B239=" "," ",IF('Report Data'!A239="",'INTERIM REPORT'!A238,'Report Data'!A239))</f>
        <v>All Teaching</v>
      </c>
      <c r="B239" s="6" t="str">
        <f>IF(ISBLANK('Report Data'!B239)," ",'Report Data'!B239)</f>
        <v>[Days_Cash_on_Hand_Peers] Days Cash on Hand-Peers</v>
      </c>
      <c r="C239" s="6">
        <f>IF(ISBLANK('Report Data'!C239)," ",'Report Data'!C239)</f>
        <v>136.90000000000003</v>
      </c>
      <c r="D239" s="6">
        <f>IF(ISBLANK('Report Data'!D239)," ",'Report Data'!D239)</f>
        <v>0</v>
      </c>
      <c r="E239" s="6">
        <f>IF(ISBLANK('Report Data'!E239)," ",'Report Data'!E239)</f>
        <v>0</v>
      </c>
      <c r="F239" s="6">
        <f>IF(ISBLANK('Report Data'!F239)," ",'Report Data'!F239)</f>
        <v>0</v>
      </c>
      <c r="G239" s="6">
        <f>IF(ISBLANK('Report Data'!G239)," ",'Report Data'!G239)</f>
        <v>0</v>
      </c>
    </row>
    <row r="240" spans="1:7">
      <c r="A240" s="6" t="str">
        <f>IF('INTERIM REPORT'!B240=" "," ",IF('Report Data'!A240="",'INTERIM REPORT'!A239,'Report Data'!A240))</f>
        <v>All Teaching</v>
      </c>
      <c r="B240" s="6" t="str">
        <f>IF(ISBLANK('Report Data'!B240)," ",'Report Data'!B240)</f>
        <v>[Cash_Flow_Margin_Peers] Cash Flow Margin-Peers</v>
      </c>
      <c r="C240" s="6">
        <f>IF(ISBLANK('Report Data'!C240)," ",'Report Data'!C240)</f>
        <v>0</v>
      </c>
      <c r="D240" s="6">
        <f>IF(ISBLANK('Report Data'!D240)," ",'Report Data'!D240)</f>
        <v>0</v>
      </c>
      <c r="E240" s="6">
        <f>IF(ISBLANK('Report Data'!E240)," ",'Report Data'!E240)</f>
        <v>0</v>
      </c>
      <c r="F240" s="6">
        <f>IF(ISBLANK('Report Data'!F240)," ",'Report Data'!F240)</f>
        <v>0</v>
      </c>
      <c r="G240" s="6">
        <f>IF(ISBLANK('Report Data'!G240)," ",'Report Data'!G240)</f>
        <v>0</v>
      </c>
    </row>
    <row r="241" spans="1:7">
      <c r="A241" s="6" t="str">
        <f>IF('INTERIM REPORT'!B241=" "," ",IF('Report Data'!A241="",'INTERIM REPORT'!A240,'Report Data'!A241))</f>
        <v>All Teaching</v>
      </c>
      <c r="B241" s="6" t="str">
        <f>IF(ISBLANK('Report Data'!B241)," ",'Report Data'!B241)</f>
        <v>[Cash_to_Long_Term_Debt_Peers] Cash to Long Term Debt-Peers</v>
      </c>
      <c r="C241" s="6">
        <f>IF(ISBLANK('Report Data'!C241)," ",'Report Data'!C241)</f>
        <v>0</v>
      </c>
      <c r="D241" s="6">
        <f>IF(ISBLANK('Report Data'!D241)," ",'Report Data'!D241)</f>
        <v>0</v>
      </c>
      <c r="E241" s="6">
        <f>IF(ISBLANK('Report Data'!E241)," ",'Report Data'!E241)</f>
        <v>0</v>
      </c>
      <c r="F241" s="6">
        <f>IF(ISBLANK('Report Data'!F241)," ",'Report Data'!F241)</f>
        <v>0</v>
      </c>
      <c r="G241" s="6">
        <f>IF(ISBLANK('Report Data'!G241)," ",'Report Data'!G241)</f>
        <v>0</v>
      </c>
    </row>
    <row r="242" spans="1:7">
      <c r="A242" s="6" t="str">
        <f>IF('INTERIM REPORT'!B242=" "," ",IF('Report Data'!A242="",'INTERIM REPORT'!A241,'Report Data'!A242))</f>
        <v>All Teaching</v>
      </c>
      <c r="B242" s="6" t="str">
        <f>IF(ISBLANK('Report Data'!B242)," ",'Report Data'!B242)</f>
        <v>[Cash_Flow_to_Total_Debt_Peers] Cash Flow to Total Debt-Peers</v>
      </c>
      <c r="C242" s="6">
        <f>IF(ISBLANK('Report Data'!C242)," ",'Report Data'!C242)</f>
        <v>20.599999999999998</v>
      </c>
      <c r="D242" s="6">
        <f>IF(ISBLANK('Report Data'!D242)," ",'Report Data'!D242)</f>
        <v>0</v>
      </c>
      <c r="E242" s="6">
        <f>IF(ISBLANK('Report Data'!E242)," ",'Report Data'!E242)</f>
        <v>0</v>
      </c>
      <c r="F242" s="6">
        <f>IF(ISBLANK('Report Data'!F242)," ",'Report Data'!F242)</f>
        <v>0</v>
      </c>
      <c r="G242" s="6">
        <f>IF(ISBLANK('Report Data'!G242)," ",'Report Data'!G242)</f>
        <v>0</v>
      </c>
    </row>
    <row r="243" spans="1:7">
      <c r="A243" s="6" t="str">
        <f>IF('INTERIM REPORT'!B243=" "," ",IF('Report Data'!A243="",'INTERIM REPORT'!A242,'Report Data'!A243))</f>
        <v>All Teaching</v>
      </c>
      <c r="B243" s="6" t="str">
        <f>IF(ISBLANK('Report Data'!B243)," ",'Report Data'!B243)</f>
        <v>[Gross_Price_per_Discharge_Peers] Gross Price per Discharge-Peers</v>
      </c>
      <c r="C243" s="6">
        <f>IF(ISBLANK('Report Data'!C243)," ",'Report Data'!C243)</f>
        <v>39129</v>
      </c>
      <c r="D243" s="6">
        <f>IF(ISBLANK('Report Data'!D243)," ",'Report Data'!D243)</f>
        <v>0</v>
      </c>
      <c r="E243" s="6">
        <f>IF(ISBLANK('Report Data'!E243)," ",'Report Data'!E243)</f>
        <v>0</v>
      </c>
      <c r="F243" s="6">
        <f>IF(ISBLANK('Report Data'!F243)," ",'Report Data'!F243)</f>
        <v>0</v>
      </c>
      <c r="G243" s="6">
        <f>IF(ISBLANK('Report Data'!G243)," ",'Report Data'!G243)</f>
        <v>0</v>
      </c>
    </row>
    <row r="244" spans="1:7">
      <c r="A244" s="6" t="str">
        <f>IF('INTERIM REPORT'!B244=" "," ",IF('Report Data'!A244="",'INTERIM REPORT'!A243,'Report Data'!A244))</f>
        <v>All Teaching</v>
      </c>
      <c r="B244" s="6" t="str">
        <f>IF(ISBLANK('Report Data'!B244)," ",'Report Data'!B244)</f>
        <v>[Gross_Price_per_Visit_Peers] Gross Price per Visit-Peers</v>
      </c>
      <c r="C244" s="6">
        <f>IF(ISBLANK('Report Data'!C244)," ",'Report Data'!C244)</f>
        <v>0</v>
      </c>
      <c r="D244" s="6">
        <f>IF(ISBLANK('Report Data'!D244)," ",'Report Data'!D244)</f>
        <v>0</v>
      </c>
      <c r="E244" s="6">
        <f>IF(ISBLANK('Report Data'!E244)," ",'Report Data'!E244)</f>
        <v>0</v>
      </c>
      <c r="F244" s="6">
        <f>IF(ISBLANK('Report Data'!F244)," ",'Report Data'!F244)</f>
        <v>0</v>
      </c>
      <c r="G244" s="6">
        <f>IF(ISBLANK('Report Data'!G244)," ",'Report Data'!G244)</f>
        <v>0</v>
      </c>
    </row>
    <row r="245" spans="1:7">
      <c r="A245" s="6" t="str">
        <f>IF('INTERIM REPORT'!B245=" "," ",IF('Report Data'!A245="",'INTERIM REPORT'!A244,'Report Data'!A245))</f>
        <v>All Teaching</v>
      </c>
      <c r="B245" s="6" t="str">
        <f>IF(ISBLANK('Report Data'!B245)," ",'Report Data'!B245)</f>
        <v>[Gross_Rev_per_Adj_Admits_Peers] Gross Revenue per Adj Admission-Peers</v>
      </c>
      <c r="C245" s="6">
        <f>IF(ISBLANK('Report Data'!C245)," ",'Report Data'!C245)</f>
        <v>0</v>
      </c>
      <c r="D245" s="6">
        <f>IF(ISBLANK('Report Data'!D245)," ",'Report Data'!D245)</f>
        <v>0</v>
      </c>
      <c r="E245" s="6">
        <f>IF(ISBLANK('Report Data'!E245)," ",'Report Data'!E245)</f>
        <v>0</v>
      </c>
      <c r="F245" s="6">
        <f>IF(ISBLANK('Report Data'!F245)," ",'Report Data'!F245)</f>
        <v>0</v>
      </c>
      <c r="G245" s="6">
        <f>IF(ISBLANK('Report Data'!G245)," ",'Report Data'!G245)</f>
        <v>0</v>
      </c>
    </row>
    <row r="246" spans="1:7">
      <c r="A246" s="6" t="str">
        <f>IF('INTERIM REPORT'!B246=" "," ",IF('Report Data'!A246="",'INTERIM REPORT'!A245,'Report Data'!A246))</f>
        <v>All Teaching</v>
      </c>
      <c r="B246" s="6" t="str">
        <f>IF(ISBLANK('Report Data'!B246)," ",'Report Data'!B246)</f>
        <v>[Net_Rev_per_Adj_Admits_Peers] Net Revenue per Adjusted Admission-Peers</v>
      </c>
      <c r="C246" s="6">
        <f>IF(ISBLANK('Report Data'!C246)," ",'Report Data'!C246)</f>
        <v>0</v>
      </c>
      <c r="D246" s="6">
        <f>IF(ISBLANK('Report Data'!D246)," ",'Report Data'!D246)</f>
        <v>0</v>
      </c>
      <c r="E246" s="6">
        <f>IF(ISBLANK('Report Data'!E246)," ",'Report Data'!E246)</f>
        <v>0</v>
      </c>
      <c r="F246" s="6">
        <f>IF(ISBLANK('Report Data'!F246)," ",'Report Data'!F246)</f>
        <v>0</v>
      </c>
      <c r="G246" s="6">
        <f>IF(ISBLANK('Report Data'!G246)," ",'Report Data'!G246)</f>
        <v>0</v>
      </c>
    </row>
    <row r="247" spans="1:7">
      <c r="A247" s="6" t="str">
        <f>IF('INTERIM REPORT'!B247=" "," ",IF('Report Data'!A247="",'INTERIM REPORT'!A246,'Report Data'!A247))</f>
        <v>All Teaching</v>
      </c>
      <c r="B247" s="6" t="str">
        <f>IF(ISBLANK('Report Data'!B247)," ",'Report Data'!B247)</f>
        <v>[Medicare_Gross_Pct_Ttl_Gross_Peers] Medicare Gross as % of Ttl Gross Rev-Peers</v>
      </c>
      <c r="C247" s="6">
        <f>IF(ISBLANK('Report Data'!C247)," ",'Report Data'!C247)</f>
        <v>0</v>
      </c>
      <c r="D247" s="6">
        <f>IF(ISBLANK('Report Data'!D247)," ",'Report Data'!D247)</f>
        <v>0</v>
      </c>
      <c r="E247" s="6">
        <f>IF(ISBLANK('Report Data'!E247)," ",'Report Data'!E247)</f>
        <v>0</v>
      </c>
      <c r="F247" s="6">
        <f>IF(ISBLANK('Report Data'!F247)," ",'Report Data'!F247)</f>
        <v>0</v>
      </c>
      <c r="G247" s="6">
        <f>IF(ISBLANK('Report Data'!G247)," ",'Report Data'!G247)</f>
        <v>0</v>
      </c>
    </row>
    <row r="248" spans="1:7">
      <c r="A248" s="6" t="str">
        <f>IF('INTERIM REPORT'!B248=" "," ",IF('Report Data'!A248="",'INTERIM REPORT'!A247,'Report Data'!A248))</f>
        <v>All Teaching</v>
      </c>
      <c r="B248" s="6" t="str">
        <f>IF(ISBLANK('Report Data'!B248)," ",'Report Data'!B248)</f>
        <v>[Medicaid_Gross_Pct_Ttl_Gross_Peers] Medicaid Gross as % of Ttl Gross Rev-Peers</v>
      </c>
      <c r="C248" s="6">
        <f>IF(ISBLANK('Report Data'!C248)," ",'Report Data'!C248)</f>
        <v>0</v>
      </c>
      <c r="D248" s="6">
        <f>IF(ISBLANK('Report Data'!D248)," ",'Report Data'!D248)</f>
        <v>0</v>
      </c>
      <c r="E248" s="6">
        <f>IF(ISBLANK('Report Data'!E248)," ",'Report Data'!E248)</f>
        <v>0</v>
      </c>
      <c r="F248" s="6">
        <f>IF(ISBLANK('Report Data'!F248)," ",'Report Data'!F248)</f>
        <v>0</v>
      </c>
      <c r="G248" s="6">
        <f>IF(ISBLANK('Report Data'!G248)," ",'Report Data'!G248)</f>
        <v>0</v>
      </c>
    </row>
    <row r="249" spans="1:7">
      <c r="A249" s="6" t="str">
        <f>IF('INTERIM REPORT'!B249=" "," ",IF('Report Data'!A249="",'INTERIM REPORT'!A248,'Report Data'!A249))</f>
        <v>All Teaching</v>
      </c>
      <c r="B249" s="6" t="str">
        <f>IF(ISBLANK('Report Data'!B249)," ",'Report Data'!B249)</f>
        <v>[CommSelf_Gross_Pct_Ttl_Gross_Peers] Comm/self Gross as % of Ttl Gross Rev-Peers</v>
      </c>
      <c r="C249" s="6">
        <f>IF(ISBLANK('Report Data'!C249)," ",'Report Data'!C249)</f>
        <v>0</v>
      </c>
      <c r="D249" s="6">
        <f>IF(ISBLANK('Report Data'!D249)," ",'Report Data'!D249)</f>
        <v>0</v>
      </c>
      <c r="E249" s="6">
        <f>IF(ISBLANK('Report Data'!E249)," ",'Report Data'!E249)</f>
        <v>0</v>
      </c>
      <c r="F249" s="6">
        <f>IF(ISBLANK('Report Data'!F249)," ",'Report Data'!F249)</f>
        <v>0</v>
      </c>
      <c r="G249" s="6">
        <f>IF(ISBLANK('Report Data'!G249)," ",'Report Data'!G249)</f>
        <v>0</v>
      </c>
    </row>
    <row r="250" spans="1:7">
      <c r="A250" s="6" t="str">
        <f>IF('INTERIM REPORT'!B250=" "," ",IF('Report Data'!A250="",'INTERIM REPORT'!A249,'Report Data'!A250))</f>
        <v>All Teaching</v>
      </c>
      <c r="B250" s="6" t="str">
        <f>IF(ISBLANK('Report Data'!B250)," ",'Report Data'!B250)</f>
        <v>[Phys_Gross_Pct_Ttl_Gross_Peers] Physician Gross as % of Ttl Gross Rev-Peers</v>
      </c>
      <c r="C250" s="6">
        <f>IF(ISBLANK('Report Data'!C250)," ",'Report Data'!C250)</f>
        <v>0</v>
      </c>
      <c r="D250" s="6">
        <f>IF(ISBLANK('Report Data'!D250)," ",'Report Data'!D250)</f>
        <v>0</v>
      </c>
      <c r="E250" s="6">
        <f>IF(ISBLANK('Report Data'!E250)," ",'Report Data'!E250)</f>
        <v>0</v>
      </c>
      <c r="F250" s="6">
        <f>IF(ISBLANK('Report Data'!F250)," ",'Report Data'!F250)</f>
        <v>0</v>
      </c>
      <c r="G250" s="6">
        <f>IF(ISBLANK('Report Data'!G250)," ",'Report Data'!G250)</f>
        <v>0</v>
      </c>
    </row>
    <row r="251" spans="1:7">
      <c r="A251" s="6" t="str">
        <f>IF('INTERIM REPORT'!B251=" "," ",IF('Report Data'!A251="",'INTERIM REPORT'!A250,'Report Data'!A251))</f>
        <v>All Teaching</v>
      </c>
      <c r="B251" s="6" t="str">
        <f>IF(ISBLANK('Report Data'!B251)," ",'Report Data'!B251)</f>
        <v>[Medicare_Pct_Net_Rev_Peers] Medicare % of Net Rev-Peers</v>
      </c>
      <c r="C251" s="6">
        <f>IF(ISBLANK('Report Data'!C251)," ",'Report Data'!C251)</f>
        <v>0</v>
      </c>
      <c r="D251" s="6">
        <f>IF(ISBLANK('Report Data'!D251)," ",'Report Data'!D251)</f>
        <v>0</v>
      </c>
      <c r="E251" s="6">
        <f>IF(ISBLANK('Report Data'!E251)," ",'Report Data'!E251)</f>
        <v>0</v>
      </c>
      <c r="F251" s="6">
        <f>IF(ISBLANK('Report Data'!F251)," ",'Report Data'!F251)</f>
        <v>0</v>
      </c>
      <c r="G251" s="6">
        <f>IF(ISBLANK('Report Data'!G251)," ",'Report Data'!G251)</f>
        <v>0</v>
      </c>
    </row>
    <row r="252" spans="1:7">
      <c r="A252" s="6" t="str">
        <f>IF('INTERIM REPORT'!B252=" "," ",IF('Report Data'!A252="",'INTERIM REPORT'!A251,'Report Data'!A252))</f>
        <v>All Teaching</v>
      </c>
      <c r="B252" s="6" t="str">
        <f>IF(ISBLANK('Report Data'!B252)," ",'Report Data'!B252)</f>
        <v>[Medicaid_Pct_Net_Rev_Peers] Medicaid % of Net Rev-Peers</v>
      </c>
      <c r="C252" s="6">
        <f>IF(ISBLANK('Report Data'!C252)," ",'Report Data'!C252)</f>
        <v>0</v>
      </c>
      <c r="D252" s="6">
        <f>IF(ISBLANK('Report Data'!D252)," ",'Report Data'!D252)</f>
        <v>0</v>
      </c>
      <c r="E252" s="6">
        <f>IF(ISBLANK('Report Data'!E252)," ",'Report Data'!E252)</f>
        <v>0</v>
      </c>
      <c r="F252" s="6">
        <f>IF(ISBLANK('Report Data'!F252)," ",'Report Data'!F252)</f>
        <v>0</v>
      </c>
      <c r="G252" s="6">
        <f>IF(ISBLANK('Report Data'!G252)," ",'Report Data'!G252)</f>
        <v>0</v>
      </c>
    </row>
    <row r="253" spans="1:7">
      <c r="A253" s="6" t="str">
        <f>IF('INTERIM REPORT'!B253=" "," ",IF('Report Data'!A253="",'INTERIM REPORT'!A252,'Report Data'!A253))</f>
        <v>All Teaching</v>
      </c>
      <c r="B253" s="6" t="str">
        <f>IF(ISBLANK('Report Data'!B253)," ",'Report Data'!B253)</f>
        <v>[CommSelf_Pct_Net_Rev_Peers] Comm/self % of Net Rev-Peers</v>
      </c>
      <c r="C253" s="6">
        <f>IF(ISBLANK('Report Data'!C253)," ",'Report Data'!C253)</f>
        <v>0</v>
      </c>
      <c r="D253" s="6">
        <f>IF(ISBLANK('Report Data'!D253)," ",'Report Data'!D253)</f>
        <v>0</v>
      </c>
      <c r="E253" s="6">
        <f>IF(ISBLANK('Report Data'!E253)," ",'Report Data'!E253)</f>
        <v>0</v>
      </c>
      <c r="F253" s="6">
        <f>IF(ISBLANK('Report Data'!F253)," ",'Report Data'!F253)</f>
        <v>0</v>
      </c>
      <c r="G253" s="6">
        <f>IF(ISBLANK('Report Data'!G253)," ",'Report Data'!G253)</f>
        <v>0</v>
      </c>
    </row>
    <row r="254" spans="1:7">
      <c r="A254" s="6" t="str">
        <f>IF('INTERIM REPORT'!B254=" "," ",IF('Report Data'!A254="",'INTERIM REPORT'!A253,'Report Data'!A254))</f>
        <v>All Teaching</v>
      </c>
      <c r="B254" s="6" t="str">
        <f>IF(ISBLANK('Report Data'!B254)," ",'Report Data'!B254)</f>
        <v>[Phys_Pct_Net_Rev_Peers] Physician % of Net Rev-Peers</v>
      </c>
      <c r="C254" s="6">
        <f>IF(ISBLANK('Report Data'!C254)," ",'Report Data'!C254)</f>
        <v>0</v>
      </c>
      <c r="D254" s="6">
        <f>IF(ISBLANK('Report Data'!D254)," ",'Report Data'!D254)</f>
        <v>0</v>
      </c>
      <c r="E254" s="6">
        <f>IF(ISBLANK('Report Data'!E254)," ",'Report Data'!E254)</f>
        <v>0</v>
      </c>
      <c r="F254" s="6">
        <f>IF(ISBLANK('Report Data'!F254)," ",'Report Data'!F254)</f>
        <v>0</v>
      </c>
      <c r="G254" s="6">
        <f>IF(ISBLANK('Report Data'!G254)," ",'Report Data'!G254)</f>
        <v>0</v>
      </c>
    </row>
    <row r="255" spans="1:7">
      <c r="A255" s="6" t="str">
        <f>IF('INTERIM REPORT'!B255=" "," ",IF('Report Data'!A255="",'INTERIM REPORT'!A254,'Report Data'!A255))</f>
        <v>All Teaching</v>
      </c>
      <c r="B255" s="6" t="str">
        <f>IF(ISBLANK('Report Data'!B255)," ",'Report Data'!B255)</f>
        <v>[Free_Care_Gross_Peers] Free Care (Gross Revenue)-Peers</v>
      </c>
      <c r="C255" s="6">
        <f>IF(ISBLANK('Report Data'!C255)," ",'Report Data'!C255)</f>
        <v>0</v>
      </c>
      <c r="D255" s="6">
        <f>IF(ISBLANK('Report Data'!D255)," ",'Report Data'!D255)</f>
        <v>0</v>
      </c>
      <c r="E255" s="6">
        <f>IF(ISBLANK('Report Data'!E255)," ",'Report Data'!E255)</f>
        <v>0</v>
      </c>
      <c r="F255" s="6">
        <f>IF(ISBLANK('Report Data'!F255)," ",'Report Data'!F255)</f>
        <v>0</v>
      </c>
      <c r="G255" s="6">
        <f>IF(ISBLANK('Report Data'!G255)," ",'Report Data'!G255)</f>
        <v>0</v>
      </c>
    </row>
    <row r="256" spans="1:7">
      <c r="A256" s="6" t="str">
        <f>IF('INTERIM REPORT'!B256=" "," ",IF('Report Data'!A256="",'INTERIM REPORT'!A255,'Report Data'!A256))</f>
        <v>Greater than 400 Beds</v>
      </c>
      <c r="B256" s="6" t="str">
        <f>IF(ISBLANK('Report Data'!B256)," ",'Report Data'!B256)</f>
        <v>[Avg_Daily_Census_Peers] Average Daily Census-Peers</v>
      </c>
      <c r="C256" s="6">
        <f>IF(ISBLANK('Report Data'!C256)," ",'Report Data'!C256)</f>
        <v>0</v>
      </c>
      <c r="D256" s="6">
        <f>IF(ISBLANK('Report Data'!D256)," ",'Report Data'!D256)</f>
        <v>0</v>
      </c>
      <c r="E256" s="6">
        <f>IF(ISBLANK('Report Data'!E256)," ",'Report Data'!E256)</f>
        <v>0</v>
      </c>
      <c r="F256" s="6">
        <f>IF(ISBLANK('Report Data'!F256)," ",'Report Data'!F256)</f>
        <v>0</v>
      </c>
      <c r="G256" s="6">
        <f>IF(ISBLANK('Report Data'!G256)," ",'Report Data'!G256)</f>
        <v>0</v>
      </c>
    </row>
    <row r="257" spans="1:7">
      <c r="A257" s="6" t="str">
        <f>IF('INTERIM REPORT'!B257=" "," ",IF('Report Data'!A257="",'INTERIM REPORT'!A256,'Report Data'!A257))</f>
        <v>Greater than 400 Beds</v>
      </c>
      <c r="B257" s="6" t="str">
        <f>IF(ISBLANK('Report Data'!B257)," ",'Report Data'!B257)</f>
        <v>[Avg_Length_of_Stay_Peers] Average Length of Stay-Peers</v>
      </c>
      <c r="C257" s="6">
        <f>IF(ISBLANK('Report Data'!C257)," ",'Report Data'!C257)</f>
        <v>0</v>
      </c>
      <c r="D257" s="6">
        <f>IF(ISBLANK('Report Data'!D257)," ",'Report Data'!D257)</f>
        <v>0</v>
      </c>
      <c r="E257" s="6">
        <f>IF(ISBLANK('Report Data'!E257)," ",'Report Data'!E257)</f>
        <v>0</v>
      </c>
      <c r="F257" s="6">
        <f>IF(ISBLANK('Report Data'!F257)," ",'Report Data'!F257)</f>
        <v>0</v>
      </c>
      <c r="G257" s="6">
        <f>IF(ISBLANK('Report Data'!G257)," ",'Report Data'!G257)</f>
        <v>0</v>
      </c>
    </row>
    <row r="258" spans="1:7">
      <c r="A258" s="6" t="str">
        <f>IF('INTERIM REPORT'!B258=" "," ",IF('Report Data'!A258="",'INTERIM REPORT'!A257,'Report Data'!A258))</f>
        <v>Greater than 400 Beds</v>
      </c>
      <c r="B258" s="6" t="str">
        <f>IF(ISBLANK('Report Data'!B258)," ",'Report Data'!B258)</f>
        <v>[Acute_ALOS_Peers] Acute ALOS-Peers</v>
      </c>
      <c r="C258" s="6">
        <f>IF(ISBLANK('Report Data'!C258)," ",'Report Data'!C258)</f>
        <v>0</v>
      </c>
      <c r="D258" s="6">
        <f>IF(ISBLANK('Report Data'!D258)," ",'Report Data'!D258)</f>
        <v>0</v>
      </c>
      <c r="E258" s="6">
        <f>IF(ISBLANK('Report Data'!E258)," ",'Report Data'!E258)</f>
        <v>0</v>
      </c>
      <c r="F258" s="6">
        <f>IF(ISBLANK('Report Data'!F258)," ",'Report Data'!F258)</f>
        <v>0</v>
      </c>
      <c r="G258" s="6">
        <f>IF(ISBLANK('Report Data'!G258)," ",'Report Data'!G258)</f>
        <v>0</v>
      </c>
    </row>
    <row r="259" spans="1:7">
      <c r="A259" s="6" t="str">
        <f>IF('INTERIM REPORT'!B259=" "," ",IF('Report Data'!A259="",'INTERIM REPORT'!A258,'Report Data'!A259))</f>
        <v>Greater than 400 Beds</v>
      </c>
      <c r="B259" s="6" t="str">
        <f>IF(ISBLANK('Report Data'!B259)," ",'Report Data'!B259)</f>
        <v>[Adj_Admits_Peers] Adjusted Admissions-Peers</v>
      </c>
      <c r="C259" s="6">
        <f>IF(ISBLANK('Report Data'!C259)," ",'Report Data'!C259)</f>
        <v>0</v>
      </c>
      <c r="D259" s="6">
        <f>IF(ISBLANK('Report Data'!D259)," ",'Report Data'!D259)</f>
        <v>0</v>
      </c>
      <c r="E259" s="6">
        <f>IF(ISBLANK('Report Data'!E259)," ",'Report Data'!E259)</f>
        <v>0</v>
      </c>
      <c r="F259" s="6">
        <f>IF(ISBLANK('Report Data'!F259)," ",'Report Data'!F259)</f>
        <v>0</v>
      </c>
      <c r="G259" s="6">
        <f>IF(ISBLANK('Report Data'!G259)," ",'Report Data'!G259)</f>
        <v>0</v>
      </c>
    </row>
    <row r="260" spans="1:7">
      <c r="A260" s="6" t="str">
        <f>IF('INTERIM REPORT'!B260=" "," ",IF('Report Data'!A260="",'INTERIM REPORT'!A259,'Report Data'!A260))</f>
        <v>Greater than 400 Beds</v>
      </c>
      <c r="B260" s="6" t="str">
        <f>IF(ISBLANK('Report Data'!B260)," ",'Report Data'!B260)</f>
        <v>[Adj_Days_Peers] Adjusted Days-Peers</v>
      </c>
      <c r="C260" s="6">
        <f>IF(ISBLANK('Report Data'!C260)," ",'Report Data'!C260)</f>
        <v>0</v>
      </c>
      <c r="D260" s="6">
        <f>IF(ISBLANK('Report Data'!D260)," ",'Report Data'!D260)</f>
        <v>0</v>
      </c>
      <c r="E260" s="6">
        <f>IF(ISBLANK('Report Data'!E260)," ",'Report Data'!E260)</f>
        <v>0</v>
      </c>
      <c r="F260" s="6">
        <f>IF(ISBLANK('Report Data'!F260)," ",'Report Data'!F260)</f>
        <v>0</v>
      </c>
      <c r="G260" s="6">
        <f>IF(ISBLANK('Report Data'!G260)," ",'Report Data'!G260)</f>
        <v>0</v>
      </c>
    </row>
    <row r="261" spans="1:7">
      <c r="A261" s="6" t="str">
        <f>IF('INTERIM REPORT'!B261=" "," ",IF('Report Data'!A261="",'INTERIM REPORT'!A260,'Report Data'!A261))</f>
        <v>Greater than 400 Beds</v>
      </c>
      <c r="B261" s="6" t="str">
        <f>IF(ISBLANK('Report Data'!B261)," ",'Report Data'!B261)</f>
        <v>[Acute_Care_Ave_Daily_Census_Peers] Acute Care Ave Daily Census-Peers</v>
      </c>
      <c r="C261" s="6">
        <f>IF(ISBLANK('Report Data'!C261)," ",'Report Data'!C261)</f>
        <v>0</v>
      </c>
      <c r="D261" s="6">
        <f>IF(ISBLANK('Report Data'!D261)," ",'Report Data'!D261)</f>
        <v>0</v>
      </c>
      <c r="E261" s="6">
        <f>IF(ISBLANK('Report Data'!E261)," ",'Report Data'!E261)</f>
        <v>0</v>
      </c>
      <c r="F261" s="6">
        <f>IF(ISBLANK('Report Data'!F261)," ",'Report Data'!F261)</f>
        <v>0</v>
      </c>
      <c r="G261" s="6">
        <f>IF(ISBLANK('Report Data'!G261)," ",'Report Data'!G261)</f>
        <v>0</v>
      </c>
    </row>
    <row r="262" spans="1:7">
      <c r="A262" s="6" t="str">
        <f>IF('INTERIM REPORT'!B262=" "," ",IF('Report Data'!A262="",'INTERIM REPORT'!A261,'Report Data'!A262))</f>
        <v>Greater than 400 Beds</v>
      </c>
      <c r="B262" s="6" t="str">
        <f>IF(ISBLANK('Report Data'!B262)," ",'Report Data'!B262)</f>
        <v>[Age_of_Plant_Peers] Age of Plant-Peers</v>
      </c>
      <c r="C262" s="6">
        <f>IF(ISBLANK('Report Data'!C262)," ",'Report Data'!C262)</f>
        <v>0</v>
      </c>
      <c r="D262" s="6">
        <f>IF(ISBLANK('Report Data'!D262)," ",'Report Data'!D262)</f>
        <v>0</v>
      </c>
      <c r="E262" s="6">
        <f>IF(ISBLANK('Report Data'!E262)," ",'Report Data'!E262)</f>
        <v>0</v>
      </c>
      <c r="F262" s="6">
        <f>IF(ISBLANK('Report Data'!F262)," ",'Report Data'!F262)</f>
        <v>0</v>
      </c>
      <c r="G262" s="6">
        <f>IF(ISBLANK('Report Data'!G262)," ",'Report Data'!G262)</f>
        <v>0</v>
      </c>
    </row>
    <row r="263" spans="1:7">
      <c r="A263" s="6" t="str">
        <f>IF('INTERIM REPORT'!B263=" "," ",IF('Report Data'!A263="",'INTERIM REPORT'!A262,'Report Data'!A263))</f>
        <v>Greater than 400 Beds</v>
      </c>
      <c r="B263" s="6" t="str">
        <f>IF(ISBLANK('Report Data'!B263)," ",'Report Data'!B263)</f>
        <v>[Age_of_Plant_Building_Peers] Age of Plant - Building-Peers</v>
      </c>
      <c r="C263" s="6">
        <f>IF(ISBLANK('Report Data'!C263)," ",'Report Data'!C263)</f>
        <v>0</v>
      </c>
      <c r="D263" s="6">
        <f>IF(ISBLANK('Report Data'!D263)," ",'Report Data'!D263)</f>
        <v>0</v>
      </c>
      <c r="E263" s="6">
        <f>IF(ISBLANK('Report Data'!E263)," ",'Report Data'!E263)</f>
        <v>0</v>
      </c>
      <c r="F263" s="6">
        <f>IF(ISBLANK('Report Data'!F263)," ",'Report Data'!F263)</f>
        <v>0</v>
      </c>
      <c r="G263" s="6">
        <f>IF(ISBLANK('Report Data'!G263)," ",'Report Data'!G263)</f>
        <v>0</v>
      </c>
    </row>
    <row r="264" spans="1:7">
      <c r="A264" s="6" t="str">
        <f>IF('INTERIM REPORT'!B264=" "," ",IF('Report Data'!A264="",'INTERIM REPORT'!A263,'Report Data'!A264))</f>
        <v>Greater than 400 Beds</v>
      </c>
      <c r="B264" s="6" t="str">
        <f>IF(ISBLANK('Report Data'!B264)," ",'Report Data'!B264)</f>
        <v>[Age_of_Plant_Equipment_Peers] Age of Plant - Equipment-Peers</v>
      </c>
      <c r="C264" s="6">
        <f>IF(ISBLANK('Report Data'!C264)," ",'Report Data'!C264)</f>
        <v>0</v>
      </c>
      <c r="D264" s="6">
        <f>IF(ISBLANK('Report Data'!D264)," ",'Report Data'!D264)</f>
        <v>0</v>
      </c>
      <c r="E264" s="6">
        <f>IF(ISBLANK('Report Data'!E264)," ",'Report Data'!E264)</f>
        <v>0</v>
      </c>
      <c r="F264" s="6">
        <f>IF(ISBLANK('Report Data'!F264)," ",'Report Data'!F264)</f>
        <v>0</v>
      </c>
      <c r="G264" s="6">
        <f>IF(ISBLANK('Report Data'!G264)," ",'Report Data'!G264)</f>
        <v>0</v>
      </c>
    </row>
    <row r="265" spans="1:7">
      <c r="A265" s="6" t="str">
        <f>IF('INTERIM REPORT'!B265=" "," ",IF('Report Data'!A265="",'INTERIM REPORT'!A264,'Report Data'!A265))</f>
        <v>Greater than 400 Beds</v>
      </c>
      <c r="B265" s="6" t="str">
        <f>IF(ISBLANK('Report Data'!B265)," ",'Report Data'!B265)</f>
        <v>[Long_Term_Debt_to_Capization_Peers] Long Term Debt to Capitalization-Peers</v>
      </c>
      <c r="C265" s="6">
        <f>IF(ISBLANK('Report Data'!C265)," ",'Report Data'!C265)</f>
        <v>0</v>
      </c>
      <c r="D265" s="6">
        <f>IF(ISBLANK('Report Data'!D265)," ",'Report Data'!D265)</f>
        <v>0</v>
      </c>
      <c r="E265" s="6">
        <f>IF(ISBLANK('Report Data'!E265)," ",'Report Data'!E265)</f>
        <v>0</v>
      </c>
      <c r="F265" s="6">
        <f>IF(ISBLANK('Report Data'!F265)," ",'Report Data'!F265)</f>
        <v>0</v>
      </c>
      <c r="G265" s="6">
        <f>IF(ISBLANK('Report Data'!G265)," ",'Report Data'!G265)</f>
        <v>0</v>
      </c>
    </row>
    <row r="266" spans="1:7">
      <c r="A266" s="6" t="str">
        <f>IF('INTERIM REPORT'!B266=" "," ",IF('Report Data'!A266="",'INTERIM REPORT'!A265,'Report Data'!A266))</f>
        <v>Greater than 400 Beds</v>
      </c>
      <c r="B266" s="6" t="str">
        <f>IF(ISBLANK('Report Data'!B266)," ",'Report Data'!B266)</f>
        <v>[Debt_per_Staffed_Bed_Peers] Debt per Staffed Bed-Peers</v>
      </c>
      <c r="C266" s="6">
        <f>IF(ISBLANK('Report Data'!C266)," ",'Report Data'!C266)</f>
        <v>0</v>
      </c>
      <c r="D266" s="6">
        <f>IF(ISBLANK('Report Data'!D266)," ",'Report Data'!D266)</f>
        <v>0</v>
      </c>
      <c r="E266" s="6">
        <f>IF(ISBLANK('Report Data'!E266)," ",'Report Data'!E266)</f>
        <v>0</v>
      </c>
      <c r="F266" s="6">
        <f>IF(ISBLANK('Report Data'!F266)," ",'Report Data'!F266)</f>
        <v>0</v>
      </c>
      <c r="G266" s="6">
        <f>IF(ISBLANK('Report Data'!G266)," ",'Report Data'!G266)</f>
        <v>0</v>
      </c>
    </row>
    <row r="267" spans="1:7">
      <c r="A267" s="6" t="str">
        <f>IF('INTERIM REPORT'!B267=" "," ",IF('Report Data'!A267="",'INTERIM REPORT'!A266,'Report Data'!A267))</f>
        <v>Greater than 400 Beds</v>
      </c>
      <c r="B267" s="6" t="str">
        <f>IF(ISBLANK('Report Data'!B267)," ",'Report Data'!B267)</f>
        <v>[Net_Prop_Plant_and_Equip_per_Staffed_Bed_Peers] Net Prop, Plant &amp; Equip per Staffed Bed-Peers</v>
      </c>
      <c r="C267" s="6">
        <f>IF(ISBLANK('Report Data'!C267)," ",'Report Data'!C267)</f>
        <v>0</v>
      </c>
      <c r="D267" s="6">
        <f>IF(ISBLANK('Report Data'!D267)," ",'Report Data'!D267)</f>
        <v>0</v>
      </c>
      <c r="E267" s="6">
        <f>IF(ISBLANK('Report Data'!E267)," ",'Report Data'!E267)</f>
        <v>0</v>
      </c>
      <c r="F267" s="6">
        <f>IF(ISBLANK('Report Data'!F267)," ",'Report Data'!F267)</f>
        <v>0</v>
      </c>
      <c r="G267" s="6">
        <f>IF(ISBLANK('Report Data'!G267)," ",'Report Data'!G267)</f>
        <v>0</v>
      </c>
    </row>
    <row r="268" spans="1:7">
      <c r="A268" s="6" t="str">
        <f>IF('INTERIM REPORT'!B268=" "," ",IF('Report Data'!A268="",'INTERIM REPORT'!A267,'Report Data'!A268))</f>
        <v>Greater than 400 Beds</v>
      </c>
      <c r="B268" s="6" t="str">
        <f>IF(ISBLANK('Report Data'!B268)," ",'Report Data'!B268)</f>
        <v>[Long_Term_Debt_to_Total_Assets_Peers] Long Term Debt to Total Assets-Peers</v>
      </c>
      <c r="C268" s="6">
        <f>IF(ISBLANK('Report Data'!C268)," ",'Report Data'!C268)</f>
        <v>0</v>
      </c>
      <c r="D268" s="6">
        <f>IF(ISBLANK('Report Data'!D268)," ",'Report Data'!D268)</f>
        <v>0</v>
      </c>
      <c r="E268" s="6">
        <f>IF(ISBLANK('Report Data'!E268)," ",'Report Data'!E268)</f>
        <v>0</v>
      </c>
      <c r="F268" s="6">
        <f>IF(ISBLANK('Report Data'!F268)," ",'Report Data'!F268)</f>
        <v>0</v>
      </c>
      <c r="G268" s="6">
        <f>IF(ISBLANK('Report Data'!G268)," ",'Report Data'!G268)</f>
        <v>0</v>
      </c>
    </row>
    <row r="269" spans="1:7">
      <c r="A269" s="6" t="str">
        <f>IF('INTERIM REPORT'!B269=" "," ",IF('Report Data'!A269="",'INTERIM REPORT'!A268,'Report Data'!A269))</f>
        <v>Greater than 400 Beds</v>
      </c>
      <c r="B269" s="6" t="str">
        <f>IF(ISBLANK('Report Data'!B269)," ",'Report Data'!B269)</f>
        <v>[Debt_Service_Coverage_Ratio_Peers] Debt Service Coverage Ratio-Peers</v>
      </c>
      <c r="C269" s="6">
        <f>IF(ISBLANK('Report Data'!C269)," ",'Report Data'!C269)</f>
        <v>0</v>
      </c>
      <c r="D269" s="6">
        <f>IF(ISBLANK('Report Data'!D269)," ",'Report Data'!D269)</f>
        <v>0</v>
      </c>
      <c r="E269" s="6">
        <f>IF(ISBLANK('Report Data'!E269)," ",'Report Data'!E269)</f>
        <v>0</v>
      </c>
      <c r="F269" s="6">
        <f>IF(ISBLANK('Report Data'!F269)," ",'Report Data'!F269)</f>
        <v>0</v>
      </c>
      <c r="G269" s="6">
        <f>IF(ISBLANK('Report Data'!G269)," ",'Report Data'!G269)</f>
        <v>0</v>
      </c>
    </row>
    <row r="270" spans="1:7">
      <c r="A270" s="6" t="str">
        <f>IF('INTERIM REPORT'!B270=" "," ",IF('Report Data'!A270="",'INTERIM REPORT'!A269,'Report Data'!A270))</f>
        <v>Greater than 400 Beds</v>
      </c>
      <c r="B270" s="6" t="str">
        <f>IF(ISBLANK('Report Data'!B270)," ",'Report Data'!B270)</f>
        <v>[Depreciation_Rate_Peers] Depreciation Rate-Peers</v>
      </c>
      <c r="C270" s="6">
        <f>IF(ISBLANK('Report Data'!C270)," ",'Report Data'!C270)</f>
        <v>0</v>
      </c>
      <c r="D270" s="6">
        <f>IF(ISBLANK('Report Data'!D270)," ",'Report Data'!D270)</f>
        <v>0</v>
      </c>
      <c r="E270" s="6">
        <f>IF(ISBLANK('Report Data'!E270)," ",'Report Data'!E270)</f>
        <v>0</v>
      </c>
      <c r="F270" s="6">
        <f>IF(ISBLANK('Report Data'!F270)," ",'Report Data'!F270)</f>
        <v>0</v>
      </c>
      <c r="G270" s="6">
        <f>IF(ISBLANK('Report Data'!G270)," ",'Report Data'!G270)</f>
        <v>0</v>
      </c>
    </row>
    <row r="271" spans="1:7">
      <c r="A271" s="6" t="str">
        <f>IF('INTERIM REPORT'!B271=" "," ",IF('Report Data'!A271="",'INTERIM REPORT'!A270,'Report Data'!A271))</f>
        <v>Greater than 400 Beds</v>
      </c>
      <c r="B271" s="6" t="str">
        <f>IF(ISBLANK('Report Data'!B271)," ",'Report Data'!B271)</f>
        <v>[Cap_Expenditures_to_Depreciation_Peers] Capital Expenditures to Depreciation-Peers</v>
      </c>
      <c r="C271" s="6">
        <f>IF(ISBLANK('Report Data'!C271)," ",'Report Data'!C271)</f>
        <v>0</v>
      </c>
      <c r="D271" s="6">
        <f>IF(ISBLANK('Report Data'!D271)," ",'Report Data'!D271)</f>
        <v>0</v>
      </c>
      <c r="E271" s="6">
        <f>IF(ISBLANK('Report Data'!E271)," ",'Report Data'!E271)</f>
        <v>0</v>
      </c>
      <c r="F271" s="6">
        <f>IF(ISBLANK('Report Data'!F271)," ",'Report Data'!F271)</f>
        <v>0</v>
      </c>
      <c r="G271" s="6">
        <f>IF(ISBLANK('Report Data'!G271)," ",'Report Data'!G271)</f>
        <v>0</v>
      </c>
    </row>
    <row r="272" spans="1:7">
      <c r="A272" s="6" t="str">
        <f>IF('INTERIM REPORT'!B272=" "," ",IF('Report Data'!A272="",'INTERIM REPORT'!A271,'Report Data'!A272))</f>
        <v>Greater than 400 Beds</v>
      </c>
      <c r="B272" s="6" t="str">
        <f>IF(ISBLANK('Report Data'!B272)," ",'Report Data'!B272)</f>
        <v>[Cap_Expenditure_Growth_Rate_Peers] Capital Expenditure Growth Rate-Peers</v>
      </c>
      <c r="C272" s="6">
        <f>IF(ISBLANK('Report Data'!C272)," ",'Report Data'!C272)</f>
        <v>0</v>
      </c>
      <c r="D272" s="6">
        <f>IF(ISBLANK('Report Data'!D272)," ",'Report Data'!D272)</f>
        <v>0</v>
      </c>
      <c r="E272" s="6">
        <f>IF(ISBLANK('Report Data'!E272)," ",'Report Data'!E272)</f>
        <v>0</v>
      </c>
      <c r="F272" s="6">
        <f>IF(ISBLANK('Report Data'!F272)," ",'Report Data'!F272)</f>
        <v>0</v>
      </c>
      <c r="G272" s="6">
        <f>IF(ISBLANK('Report Data'!G272)," ",'Report Data'!G272)</f>
        <v>0</v>
      </c>
    </row>
    <row r="273" spans="1:7">
      <c r="A273" s="6" t="str">
        <f>IF('INTERIM REPORT'!B273=" "," ",IF('Report Data'!A273="",'INTERIM REPORT'!A272,'Report Data'!A273))</f>
        <v>Greater than 400 Beds</v>
      </c>
      <c r="B273" s="6" t="str">
        <f>IF(ISBLANK('Report Data'!B273)," ",'Report Data'!B273)</f>
        <v>[Cap_Acquisitions_as_a_pct_of_Net_Patient_Rev_Peers] Capital Acquisitions as a % of Net Patient Rev-Peers</v>
      </c>
      <c r="C273" s="6">
        <f>IF(ISBLANK('Report Data'!C273)," ",'Report Data'!C273)</f>
        <v>0</v>
      </c>
      <c r="D273" s="6">
        <f>IF(ISBLANK('Report Data'!D273)," ",'Report Data'!D273)</f>
        <v>0</v>
      </c>
      <c r="E273" s="6">
        <f>IF(ISBLANK('Report Data'!E273)," ",'Report Data'!E273)</f>
        <v>0</v>
      </c>
      <c r="F273" s="6">
        <f>IF(ISBLANK('Report Data'!F273)," ",'Report Data'!F273)</f>
        <v>0</v>
      </c>
      <c r="G273" s="6">
        <f>IF(ISBLANK('Report Data'!G273)," ",'Report Data'!G273)</f>
        <v>0</v>
      </c>
    </row>
    <row r="274" spans="1:7">
      <c r="A274" s="6" t="str">
        <f>IF('INTERIM REPORT'!B274=" "," ",IF('Report Data'!A274="",'INTERIM REPORT'!A273,'Report Data'!A274))</f>
        <v>Greater than 400 Beds</v>
      </c>
      <c r="B274" s="6" t="str">
        <f>IF(ISBLANK('Report Data'!B274)," ",'Report Data'!B274)</f>
        <v>[Deduction_pct_Peers] Deduction %-Peers</v>
      </c>
      <c r="C274" s="6">
        <f>IF(ISBLANK('Report Data'!C274)," ",'Report Data'!C274)</f>
        <v>0</v>
      </c>
      <c r="D274" s="6">
        <f>IF(ISBLANK('Report Data'!D274)," ",'Report Data'!D274)</f>
        <v>0</v>
      </c>
      <c r="E274" s="6">
        <f>IF(ISBLANK('Report Data'!E274)," ",'Report Data'!E274)</f>
        <v>0</v>
      </c>
      <c r="F274" s="6">
        <f>IF(ISBLANK('Report Data'!F274)," ",'Report Data'!F274)</f>
        <v>0</v>
      </c>
      <c r="G274" s="6">
        <f>IF(ISBLANK('Report Data'!G274)," ",'Report Data'!G274)</f>
        <v>0</v>
      </c>
    </row>
    <row r="275" spans="1:7">
      <c r="A275" s="6" t="str">
        <f>IF('INTERIM REPORT'!B275=" "," ",IF('Report Data'!A275="",'INTERIM REPORT'!A274,'Report Data'!A275))</f>
        <v>Greater than 400 Beds</v>
      </c>
      <c r="B275" s="6" t="str">
        <f>IF(ISBLANK('Report Data'!B275)," ",'Report Data'!B275)</f>
        <v>[Bad_Debt_pct_Peers] Bad Debt %-Peers</v>
      </c>
      <c r="C275" s="6">
        <f>IF(ISBLANK('Report Data'!C275)," ",'Report Data'!C275)</f>
        <v>0</v>
      </c>
      <c r="D275" s="6">
        <f>IF(ISBLANK('Report Data'!D275)," ",'Report Data'!D275)</f>
        <v>0</v>
      </c>
      <c r="E275" s="6">
        <f>IF(ISBLANK('Report Data'!E275)," ",'Report Data'!E275)</f>
        <v>0</v>
      </c>
      <c r="F275" s="6">
        <f>IF(ISBLANK('Report Data'!F275)," ",'Report Data'!F275)</f>
        <v>0</v>
      </c>
      <c r="G275" s="6">
        <f>IF(ISBLANK('Report Data'!G275)," ",'Report Data'!G275)</f>
        <v>0</v>
      </c>
    </row>
    <row r="276" spans="1:7">
      <c r="A276" s="6" t="str">
        <f>IF('INTERIM REPORT'!B276=" "," ",IF('Report Data'!A276="",'INTERIM REPORT'!A275,'Report Data'!A276))</f>
        <v>Greater than 400 Beds</v>
      </c>
      <c r="B276" s="6" t="str">
        <f>IF(ISBLANK('Report Data'!B276)," ",'Report Data'!B276)</f>
        <v>[Free_Care_pct_Peers] Free Care %-Peers</v>
      </c>
      <c r="C276" s="6">
        <f>IF(ISBLANK('Report Data'!C276)," ",'Report Data'!C276)</f>
        <v>0</v>
      </c>
      <c r="D276" s="6">
        <f>IF(ISBLANK('Report Data'!D276)," ",'Report Data'!D276)</f>
        <v>0</v>
      </c>
      <c r="E276" s="6">
        <f>IF(ISBLANK('Report Data'!E276)," ",'Report Data'!E276)</f>
        <v>0</v>
      </c>
      <c r="F276" s="6">
        <f>IF(ISBLANK('Report Data'!F276)," ",'Report Data'!F276)</f>
        <v>0</v>
      </c>
      <c r="G276" s="6">
        <f>IF(ISBLANK('Report Data'!G276)," ",'Report Data'!G276)</f>
        <v>0</v>
      </c>
    </row>
    <row r="277" spans="1:7">
      <c r="A277" s="6" t="str">
        <f>IF('INTERIM REPORT'!B277=" "," ",IF('Report Data'!A277="",'INTERIM REPORT'!A276,'Report Data'!A277))</f>
        <v>Greater than 400 Beds</v>
      </c>
      <c r="B277" s="6" t="str">
        <f>IF(ISBLANK('Report Data'!B277)," ",'Report Data'!B277)</f>
        <v>[Operating_Margin_pct_Peers] Operating Margin %-Peers</v>
      </c>
      <c r="C277" s="6">
        <f>IF(ISBLANK('Report Data'!C277)," ",'Report Data'!C277)</f>
        <v>0</v>
      </c>
      <c r="D277" s="6">
        <f>IF(ISBLANK('Report Data'!D277)," ",'Report Data'!D277)</f>
        <v>0</v>
      </c>
      <c r="E277" s="6">
        <f>IF(ISBLANK('Report Data'!E277)," ",'Report Data'!E277)</f>
        <v>0</v>
      </c>
      <c r="F277" s="6">
        <f>IF(ISBLANK('Report Data'!F277)," ",'Report Data'!F277)</f>
        <v>0</v>
      </c>
      <c r="G277" s="6">
        <f>IF(ISBLANK('Report Data'!G277)," ",'Report Data'!G277)</f>
        <v>0</v>
      </c>
    </row>
    <row r="278" spans="1:7">
      <c r="A278" s="6" t="str">
        <f>IF('INTERIM REPORT'!B278=" "," ",IF('Report Data'!A278="",'INTERIM REPORT'!A277,'Report Data'!A278))</f>
        <v>Greater than 400 Beds</v>
      </c>
      <c r="B278" s="6" t="str">
        <f>IF(ISBLANK('Report Data'!B278)," ",'Report Data'!B278)</f>
        <v>[Total_Margin_pct_Peers] Total Margin %-Peers</v>
      </c>
      <c r="C278" s="6">
        <f>IF(ISBLANK('Report Data'!C278)," ",'Report Data'!C278)</f>
        <v>0</v>
      </c>
      <c r="D278" s="6">
        <f>IF(ISBLANK('Report Data'!D278)," ",'Report Data'!D278)</f>
        <v>0</v>
      </c>
      <c r="E278" s="6">
        <f>IF(ISBLANK('Report Data'!E278)," ",'Report Data'!E278)</f>
        <v>0</v>
      </c>
      <c r="F278" s="6">
        <f>IF(ISBLANK('Report Data'!F278)," ",'Report Data'!F278)</f>
        <v>0</v>
      </c>
      <c r="G278" s="6">
        <f>IF(ISBLANK('Report Data'!G278)," ",'Report Data'!G278)</f>
        <v>0</v>
      </c>
    </row>
    <row r="279" spans="1:7">
      <c r="A279" s="6" t="str">
        <f>IF('INTERIM REPORT'!B279=" "," ",IF('Report Data'!A279="",'INTERIM REPORT'!A278,'Report Data'!A279))</f>
        <v>Greater than 400 Beds</v>
      </c>
      <c r="B279" s="6" t="str">
        <f>IF(ISBLANK('Report Data'!B279)," ",'Report Data'!B279)</f>
        <v>[Outpatient_Gross_Rev_pct_Peers] Outpatient Gross Revenue %-Peers</v>
      </c>
      <c r="C279" s="6">
        <f>IF(ISBLANK('Report Data'!C279)," ",'Report Data'!C279)</f>
        <v>0</v>
      </c>
      <c r="D279" s="6">
        <f>IF(ISBLANK('Report Data'!D279)," ",'Report Data'!D279)</f>
        <v>0</v>
      </c>
      <c r="E279" s="6">
        <f>IF(ISBLANK('Report Data'!E279)," ",'Report Data'!E279)</f>
        <v>0</v>
      </c>
      <c r="F279" s="6">
        <f>IF(ISBLANK('Report Data'!F279)," ",'Report Data'!F279)</f>
        <v>0</v>
      </c>
      <c r="G279" s="6">
        <f>IF(ISBLANK('Report Data'!G279)," ",'Report Data'!G279)</f>
        <v>0</v>
      </c>
    </row>
    <row r="280" spans="1:7">
      <c r="A280" s="6" t="str">
        <f>IF('INTERIM REPORT'!B280=" "," ",IF('Report Data'!A280="",'INTERIM REPORT'!A279,'Report Data'!A280))</f>
        <v>Greater than 400 Beds</v>
      </c>
      <c r="B280" s="6" t="str">
        <f>IF(ISBLANK('Report Data'!B280)," ",'Report Data'!B280)</f>
        <v>[Inpatient_Gross_Rev_pct_Peers] Inpatient Gross Revenue %-Peers</v>
      </c>
      <c r="C280" s="6">
        <f>IF(ISBLANK('Report Data'!C280)," ",'Report Data'!C280)</f>
        <v>0</v>
      </c>
      <c r="D280" s="6">
        <f>IF(ISBLANK('Report Data'!D280)," ",'Report Data'!D280)</f>
        <v>0</v>
      </c>
      <c r="E280" s="6">
        <f>IF(ISBLANK('Report Data'!E280)," ",'Report Data'!E280)</f>
        <v>0</v>
      </c>
      <c r="F280" s="6">
        <f>IF(ISBLANK('Report Data'!F280)," ",'Report Data'!F280)</f>
        <v>0</v>
      </c>
      <c r="G280" s="6">
        <f>IF(ISBLANK('Report Data'!G280)," ",'Report Data'!G280)</f>
        <v>0</v>
      </c>
    </row>
    <row r="281" spans="1:7">
      <c r="A281" s="6" t="str">
        <f>IF('INTERIM REPORT'!B281=" "," ",IF('Report Data'!A281="",'INTERIM REPORT'!A280,'Report Data'!A281))</f>
        <v>Greater than 400 Beds</v>
      </c>
      <c r="B281" s="6" t="str">
        <f>IF(ISBLANK('Report Data'!B281)," ",'Report Data'!B281)</f>
        <v>[SNF_Rehab_Swing_Gross_Rev_pct_Peers] SNF/Rehab/Swing Gross Revenue %-Peers</v>
      </c>
      <c r="C281" s="6">
        <f>IF(ISBLANK('Report Data'!C281)," ",'Report Data'!C281)</f>
        <v>0</v>
      </c>
      <c r="D281" s="6">
        <f>IF(ISBLANK('Report Data'!D281)," ",'Report Data'!D281)</f>
        <v>0</v>
      </c>
      <c r="E281" s="6">
        <f>IF(ISBLANK('Report Data'!E281)," ",'Report Data'!E281)</f>
        <v>0</v>
      </c>
      <c r="F281" s="6">
        <f>IF(ISBLANK('Report Data'!F281)," ",'Report Data'!F281)</f>
        <v>0</v>
      </c>
      <c r="G281" s="6">
        <f>IF(ISBLANK('Report Data'!G281)," ",'Report Data'!G281)</f>
        <v>0</v>
      </c>
    </row>
    <row r="282" spans="1:7">
      <c r="A282" s="6" t="str">
        <f>IF('INTERIM REPORT'!B282=" "," ",IF('Report Data'!A282="",'INTERIM REPORT'!A281,'Report Data'!A282))</f>
        <v>Greater than 400 Beds</v>
      </c>
      <c r="B282" s="6" t="str">
        <f>IF(ISBLANK('Report Data'!B282)," ",'Report Data'!B282)</f>
        <v>[All_Net_Patient_Rev_pct_Peers] All Net Patient Revenue %-Peers</v>
      </c>
      <c r="C282" s="6">
        <f>IF(ISBLANK('Report Data'!C282)," ",'Report Data'!C282)</f>
        <v>0</v>
      </c>
      <c r="D282" s="6">
        <f>IF(ISBLANK('Report Data'!D282)," ",'Report Data'!D282)</f>
        <v>0</v>
      </c>
      <c r="E282" s="6">
        <f>IF(ISBLANK('Report Data'!E282)," ",'Report Data'!E282)</f>
        <v>0</v>
      </c>
      <c r="F282" s="6">
        <f>IF(ISBLANK('Report Data'!F282)," ",'Report Data'!F282)</f>
        <v>0</v>
      </c>
      <c r="G282" s="6">
        <f>IF(ISBLANK('Report Data'!G282)," ",'Report Data'!G282)</f>
        <v>0</v>
      </c>
    </row>
    <row r="283" spans="1:7">
      <c r="A283" s="6" t="str">
        <f>IF('INTERIM REPORT'!B283=" "," ",IF('Report Data'!A283="",'INTERIM REPORT'!A282,'Report Data'!A283))</f>
        <v>Greater than 400 Beds</v>
      </c>
      <c r="B283" s="6" t="str">
        <f>IF(ISBLANK('Report Data'!B283)," ",'Report Data'!B283)</f>
        <v>[Medicare_Net_Patient_Rev_pct_incl_Phys_Peers] Medicare Net Patient Revenue % including Phys-Peers</v>
      </c>
      <c r="C283" s="6">
        <f>IF(ISBLANK('Report Data'!C283)," ",'Report Data'!C283)</f>
        <v>0</v>
      </c>
      <c r="D283" s="6">
        <f>IF(ISBLANK('Report Data'!D283)," ",'Report Data'!D283)</f>
        <v>0</v>
      </c>
      <c r="E283" s="6">
        <f>IF(ISBLANK('Report Data'!E283)," ",'Report Data'!E283)</f>
        <v>0</v>
      </c>
      <c r="F283" s="6">
        <f>IF(ISBLANK('Report Data'!F283)," ",'Report Data'!F283)</f>
        <v>0</v>
      </c>
      <c r="G283" s="6">
        <f>IF(ISBLANK('Report Data'!G283)," ",'Report Data'!G283)</f>
        <v>0</v>
      </c>
    </row>
    <row r="284" spans="1:7">
      <c r="A284" s="6" t="str">
        <f>IF('INTERIM REPORT'!B284=" "," ",IF('Report Data'!A284="",'INTERIM REPORT'!A283,'Report Data'!A284))</f>
        <v>Greater than 400 Beds</v>
      </c>
      <c r="B284" s="6" t="str">
        <f>IF(ISBLANK('Report Data'!B284)," ",'Report Data'!B284)</f>
        <v>[Medicaid_Net_Patient_Rev_pct_incl_Phys_Peers] Medicaid Net Patient Revenue % including Phys-Peers</v>
      </c>
      <c r="C284" s="6">
        <f>IF(ISBLANK('Report Data'!C284)," ",'Report Data'!C284)</f>
        <v>0</v>
      </c>
      <c r="D284" s="6">
        <f>IF(ISBLANK('Report Data'!D284)," ",'Report Data'!D284)</f>
        <v>0</v>
      </c>
      <c r="E284" s="6">
        <f>IF(ISBLANK('Report Data'!E284)," ",'Report Data'!E284)</f>
        <v>0</v>
      </c>
      <c r="F284" s="6">
        <f>IF(ISBLANK('Report Data'!F284)," ",'Report Data'!F284)</f>
        <v>0</v>
      </c>
      <c r="G284" s="6">
        <f>IF(ISBLANK('Report Data'!G284)," ",'Report Data'!G284)</f>
        <v>0</v>
      </c>
    </row>
    <row r="285" spans="1:7">
      <c r="A285" s="6" t="str">
        <f>IF('INTERIM REPORT'!B285=" "," ",IF('Report Data'!A285="",'INTERIM REPORT'!A284,'Report Data'!A285))</f>
        <v>Greater than 400 Beds</v>
      </c>
      <c r="B285" s="6" t="str">
        <f>IF(ISBLANK('Report Data'!B285)," ",'Report Data'!B285)</f>
        <v>[Commercial_Self_Pay_Net_Patient_Rev_pct_incl_Phys_Peers] Commercial/Self Pay Net Patient Rev % including Phys-Peers</v>
      </c>
      <c r="C285" s="6">
        <f>IF(ISBLANK('Report Data'!C285)," ",'Report Data'!C285)</f>
        <v>0</v>
      </c>
      <c r="D285" s="6">
        <f>IF(ISBLANK('Report Data'!D285)," ",'Report Data'!D285)</f>
        <v>0</v>
      </c>
      <c r="E285" s="6">
        <f>IF(ISBLANK('Report Data'!E285)," ",'Report Data'!E285)</f>
        <v>0</v>
      </c>
      <c r="F285" s="6">
        <f>IF(ISBLANK('Report Data'!F285)," ",'Report Data'!F285)</f>
        <v>0</v>
      </c>
      <c r="G285" s="6">
        <f>IF(ISBLANK('Report Data'!G285)," ",'Report Data'!G285)</f>
        <v>0</v>
      </c>
    </row>
    <row r="286" spans="1:7">
      <c r="A286" s="6" t="str">
        <f>IF('INTERIM REPORT'!B286=" "," ",IF('Report Data'!A286="",'INTERIM REPORT'!A285,'Report Data'!A286))</f>
        <v>Greater than 400 Beds</v>
      </c>
      <c r="B286" s="6" t="str">
        <f>IF(ISBLANK('Report Data'!B286)," ",'Report Data'!B286)</f>
        <v>[Adj_Admits_Per_FTE_Peers] Adjusted Admissions Per FTE-Peers</v>
      </c>
      <c r="C286" s="6">
        <f>IF(ISBLANK('Report Data'!C286)," ",'Report Data'!C286)</f>
        <v>0</v>
      </c>
      <c r="D286" s="6">
        <f>IF(ISBLANK('Report Data'!D286)," ",'Report Data'!D286)</f>
        <v>0</v>
      </c>
      <c r="E286" s="6">
        <f>IF(ISBLANK('Report Data'!E286)," ",'Report Data'!E286)</f>
        <v>0</v>
      </c>
      <c r="F286" s="6">
        <f>IF(ISBLANK('Report Data'!F286)," ",'Report Data'!F286)</f>
        <v>0</v>
      </c>
      <c r="G286" s="6">
        <f>IF(ISBLANK('Report Data'!G286)," ",'Report Data'!G286)</f>
        <v>0</v>
      </c>
    </row>
    <row r="287" spans="1:7">
      <c r="A287" s="6" t="str">
        <f>IF('INTERIM REPORT'!B287=" "," ",IF('Report Data'!A287="",'INTERIM REPORT'!A286,'Report Data'!A287))</f>
        <v>Greater than 400 Beds</v>
      </c>
      <c r="B287" s="6" t="str">
        <f>IF(ISBLANK('Report Data'!B287)," ",'Report Data'!B287)</f>
        <v>[FTEs_per_100_Adj_Discharges_Peers] FTEs per 100 Adj Discharges-Peers</v>
      </c>
      <c r="C287" s="6">
        <f>IF(ISBLANK('Report Data'!C287)," ",'Report Data'!C287)</f>
        <v>0</v>
      </c>
      <c r="D287" s="6">
        <f>IF(ISBLANK('Report Data'!D287)," ",'Report Data'!D287)</f>
        <v>0</v>
      </c>
      <c r="E287" s="6">
        <f>IF(ISBLANK('Report Data'!E287)," ",'Report Data'!E287)</f>
        <v>0</v>
      </c>
      <c r="F287" s="6">
        <f>IF(ISBLANK('Report Data'!F287)," ",'Report Data'!F287)</f>
        <v>0</v>
      </c>
      <c r="G287" s="6">
        <f>IF(ISBLANK('Report Data'!G287)," ",'Report Data'!G287)</f>
        <v>0</v>
      </c>
    </row>
    <row r="288" spans="1:7">
      <c r="A288" s="6" t="str">
        <f>IF('INTERIM REPORT'!B288=" "," ",IF('Report Data'!A288="",'INTERIM REPORT'!A287,'Report Data'!A288))</f>
        <v>Greater than 400 Beds</v>
      </c>
      <c r="B288" s="6" t="str">
        <f>IF(ISBLANK('Report Data'!B288)," ",'Report Data'!B288)</f>
        <v>[FTEs_Per_Adj_Occupied_Bed_Peers] FTEs Per Adjusted Occupied Bed-Peers</v>
      </c>
      <c r="C288" s="6">
        <f>IF(ISBLANK('Report Data'!C288)," ",'Report Data'!C288)</f>
        <v>0</v>
      </c>
      <c r="D288" s="6">
        <f>IF(ISBLANK('Report Data'!D288)," ",'Report Data'!D288)</f>
        <v>0</v>
      </c>
      <c r="E288" s="6">
        <f>IF(ISBLANK('Report Data'!E288)," ",'Report Data'!E288)</f>
        <v>0</v>
      </c>
      <c r="F288" s="6">
        <f>IF(ISBLANK('Report Data'!F288)," ",'Report Data'!F288)</f>
        <v>0</v>
      </c>
      <c r="G288" s="6">
        <f>IF(ISBLANK('Report Data'!G288)," ",'Report Data'!G288)</f>
        <v>0</v>
      </c>
    </row>
    <row r="289" spans="1:7">
      <c r="A289" s="6" t="str">
        <f>IF('INTERIM REPORT'!B289=" "," ",IF('Report Data'!A289="",'INTERIM REPORT'!A288,'Report Data'!A289))</f>
        <v>Greater than 400 Beds</v>
      </c>
      <c r="B289" s="6" t="str">
        <f>IF(ISBLANK('Report Data'!B289)," ",'Report Data'!B289)</f>
        <v>[Return_On_Assets_Peers] Return On Assets-Peers</v>
      </c>
      <c r="C289" s="6">
        <f>IF(ISBLANK('Report Data'!C289)," ",'Report Data'!C289)</f>
        <v>0</v>
      </c>
      <c r="D289" s="6">
        <f>IF(ISBLANK('Report Data'!D289)," ",'Report Data'!D289)</f>
        <v>0</v>
      </c>
      <c r="E289" s="6">
        <f>IF(ISBLANK('Report Data'!E289)," ",'Report Data'!E289)</f>
        <v>0</v>
      </c>
      <c r="F289" s="6">
        <f>IF(ISBLANK('Report Data'!F289)," ",'Report Data'!F289)</f>
        <v>0</v>
      </c>
      <c r="G289" s="6">
        <f>IF(ISBLANK('Report Data'!G289)," ",'Report Data'!G289)</f>
        <v>0</v>
      </c>
    </row>
    <row r="290" spans="1:7">
      <c r="A290" s="6" t="str">
        <f>IF('INTERIM REPORT'!B290=" "," ",IF('Report Data'!A290="",'INTERIM REPORT'!A289,'Report Data'!A290))</f>
        <v>Greater than 400 Beds</v>
      </c>
      <c r="B290" s="6" t="str">
        <f>IF(ISBLANK('Report Data'!B290)," ",'Report Data'!B290)</f>
        <v>[OH_Exp_w_fringe_pct_of_TTL_OPEX_Peers] Overhead Expense w/ fringe, as a % of Total Operating Exp-Peers</v>
      </c>
      <c r="C290" s="6">
        <f>IF(ISBLANK('Report Data'!C290)," ",'Report Data'!C290)</f>
        <v>0</v>
      </c>
      <c r="D290" s="6">
        <f>IF(ISBLANK('Report Data'!D290)," ",'Report Data'!D290)</f>
        <v>0</v>
      </c>
      <c r="E290" s="6">
        <f>IF(ISBLANK('Report Data'!E290)," ",'Report Data'!E290)</f>
        <v>0</v>
      </c>
      <c r="F290" s="6">
        <f>IF(ISBLANK('Report Data'!F290)," ",'Report Data'!F290)</f>
        <v>0</v>
      </c>
      <c r="G290" s="6">
        <f>IF(ISBLANK('Report Data'!G290)," ",'Report Data'!G290)</f>
        <v>0</v>
      </c>
    </row>
    <row r="291" spans="1:7">
      <c r="A291" s="6" t="str">
        <f>IF('INTERIM REPORT'!B291=" "," ",IF('Report Data'!A291="",'INTERIM REPORT'!A290,'Report Data'!A291))</f>
        <v>Greater than 400 Beds</v>
      </c>
      <c r="B291" s="6" t="str">
        <f>IF(ISBLANK('Report Data'!B291)," ",'Report Data'!B291)</f>
        <v>[Cost_per_Adj_Admits_Peers] Cost per Adjusted Admission-Peers</v>
      </c>
      <c r="C291" s="6">
        <f>IF(ISBLANK('Report Data'!C291)," ",'Report Data'!C291)</f>
        <v>0</v>
      </c>
      <c r="D291" s="6">
        <f>IF(ISBLANK('Report Data'!D291)," ",'Report Data'!D291)</f>
        <v>0</v>
      </c>
      <c r="E291" s="6">
        <f>IF(ISBLANK('Report Data'!E291)," ",'Report Data'!E291)</f>
        <v>0</v>
      </c>
      <c r="F291" s="6">
        <f>IF(ISBLANK('Report Data'!F291)," ",'Report Data'!F291)</f>
        <v>0</v>
      </c>
      <c r="G291" s="6">
        <f>IF(ISBLANK('Report Data'!G291)," ",'Report Data'!G291)</f>
        <v>0</v>
      </c>
    </row>
    <row r="292" spans="1:7">
      <c r="A292" s="6" t="str">
        <f>IF('INTERIM REPORT'!B292=" "," ",IF('Report Data'!A292="",'INTERIM REPORT'!A291,'Report Data'!A292))</f>
        <v>Greater than 400 Beds</v>
      </c>
      <c r="B292" s="6" t="str">
        <f>IF(ISBLANK('Report Data'!B292)," ",'Report Data'!B292)</f>
        <v>[Salary_per_FTE_NonMD_Peers] Salary per FTE - Non-MD-Peers</v>
      </c>
      <c r="C292" s="6">
        <f>IF(ISBLANK('Report Data'!C292)," ",'Report Data'!C292)</f>
        <v>0</v>
      </c>
      <c r="D292" s="6">
        <f>IF(ISBLANK('Report Data'!D292)," ",'Report Data'!D292)</f>
        <v>0</v>
      </c>
      <c r="E292" s="6">
        <f>IF(ISBLANK('Report Data'!E292)," ",'Report Data'!E292)</f>
        <v>0</v>
      </c>
      <c r="F292" s="6">
        <f>IF(ISBLANK('Report Data'!F292)," ",'Report Data'!F292)</f>
        <v>0</v>
      </c>
      <c r="G292" s="6">
        <f>IF(ISBLANK('Report Data'!G292)," ",'Report Data'!G292)</f>
        <v>0</v>
      </c>
    </row>
    <row r="293" spans="1:7">
      <c r="A293" s="6" t="str">
        <f>IF('INTERIM REPORT'!B293=" "," ",IF('Report Data'!A293="",'INTERIM REPORT'!A292,'Report Data'!A293))</f>
        <v>Greater than 400 Beds</v>
      </c>
      <c r="B293" s="6" t="str">
        <f>IF(ISBLANK('Report Data'!B293)," ",'Report Data'!B293)</f>
        <v>[Salary_and_Benefits_per_FTE_NonMD_Peers] Salary &amp; Benefits per FTE - Non-MD-Peers</v>
      </c>
      <c r="C293" s="6">
        <f>IF(ISBLANK('Report Data'!C293)," ",'Report Data'!C293)</f>
        <v>0</v>
      </c>
      <c r="D293" s="6">
        <f>IF(ISBLANK('Report Data'!D293)," ",'Report Data'!D293)</f>
        <v>0</v>
      </c>
      <c r="E293" s="6">
        <f>IF(ISBLANK('Report Data'!E293)," ",'Report Data'!E293)</f>
        <v>0</v>
      </c>
      <c r="F293" s="6">
        <f>IF(ISBLANK('Report Data'!F293)," ",'Report Data'!F293)</f>
        <v>0</v>
      </c>
      <c r="G293" s="6">
        <f>IF(ISBLANK('Report Data'!G293)," ",'Report Data'!G293)</f>
        <v>0</v>
      </c>
    </row>
    <row r="294" spans="1:7">
      <c r="A294" s="6" t="str">
        <f>IF('INTERIM REPORT'!B294=" "," ",IF('Report Data'!A294="",'INTERIM REPORT'!A293,'Report Data'!A294))</f>
        <v>Greater than 400 Beds</v>
      </c>
      <c r="B294" s="6" t="str">
        <f>IF(ISBLANK('Report Data'!B294)," ",'Report Data'!B294)</f>
        <v>[Fringe_Benefit_pct_NonMD_Peers] Fringe Benefit % - Non-MD-Peers</v>
      </c>
      <c r="C294" s="6">
        <f>IF(ISBLANK('Report Data'!C294)," ",'Report Data'!C294)</f>
        <v>0</v>
      </c>
      <c r="D294" s="6">
        <f>IF(ISBLANK('Report Data'!D294)," ",'Report Data'!D294)</f>
        <v>0</v>
      </c>
      <c r="E294" s="6">
        <f>IF(ISBLANK('Report Data'!E294)," ",'Report Data'!E294)</f>
        <v>0</v>
      </c>
      <c r="F294" s="6">
        <f>IF(ISBLANK('Report Data'!F294)," ",'Report Data'!F294)</f>
        <v>0</v>
      </c>
      <c r="G294" s="6">
        <f>IF(ISBLANK('Report Data'!G294)," ",'Report Data'!G294)</f>
        <v>0</v>
      </c>
    </row>
    <row r="295" spans="1:7">
      <c r="A295" s="6" t="str">
        <f>IF('INTERIM REPORT'!B295=" "," ",IF('Report Data'!A295="",'INTERIM REPORT'!A294,'Report Data'!A295))</f>
        <v>Greater than 400 Beds</v>
      </c>
      <c r="B295" s="6" t="str">
        <f>IF(ISBLANK('Report Data'!B295)," ",'Report Data'!B295)</f>
        <v>[Comp_Ratio_Peers] Compensation Ratio-Peers</v>
      </c>
      <c r="C295" s="6">
        <f>IF(ISBLANK('Report Data'!C295)," ",'Report Data'!C295)</f>
        <v>0</v>
      </c>
      <c r="D295" s="6">
        <f>IF(ISBLANK('Report Data'!D295)," ",'Report Data'!D295)</f>
        <v>0</v>
      </c>
      <c r="E295" s="6">
        <f>IF(ISBLANK('Report Data'!E295)," ",'Report Data'!E295)</f>
        <v>0</v>
      </c>
      <c r="F295" s="6">
        <f>IF(ISBLANK('Report Data'!F295)," ",'Report Data'!F295)</f>
        <v>0</v>
      </c>
      <c r="G295" s="6">
        <f>IF(ISBLANK('Report Data'!G295)," ",'Report Data'!G295)</f>
        <v>0</v>
      </c>
    </row>
    <row r="296" spans="1:7">
      <c r="A296" s="6" t="str">
        <f>IF('INTERIM REPORT'!B296=" "," ",IF('Report Data'!A296="",'INTERIM REPORT'!A295,'Report Data'!A296))</f>
        <v>Greater than 400 Beds</v>
      </c>
      <c r="B296" s="6" t="str">
        <f>IF(ISBLANK('Report Data'!B296)," ",'Report Data'!B296)</f>
        <v>[Cap_Cost_pct_of_Total_Expense_Peers] Capital Cost % of Total Expense-Peers</v>
      </c>
      <c r="C296" s="6">
        <f>IF(ISBLANK('Report Data'!C296)," ",'Report Data'!C296)</f>
        <v>0</v>
      </c>
      <c r="D296" s="6">
        <f>IF(ISBLANK('Report Data'!D296)," ",'Report Data'!D296)</f>
        <v>0</v>
      </c>
      <c r="E296" s="6">
        <f>IF(ISBLANK('Report Data'!E296)," ",'Report Data'!E296)</f>
        <v>0</v>
      </c>
      <c r="F296" s="6">
        <f>IF(ISBLANK('Report Data'!F296)," ",'Report Data'!F296)</f>
        <v>0</v>
      </c>
      <c r="G296" s="6">
        <f>IF(ISBLANK('Report Data'!G296)," ",'Report Data'!G296)</f>
        <v>0</v>
      </c>
    </row>
    <row r="297" spans="1:7">
      <c r="A297" s="6" t="str">
        <f>IF('INTERIM REPORT'!B297=" "," ",IF('Report Data'!A297="",'INTERIM REPORT'!A296,'Report Data'!A297))</f>
        <v>Greater than 400 Beds</v>
      </c>
      <c r="B297" s="6" t="str">
        <f>IF(ISBLANK('Report Data'!B297)," ",'Report Data'!B297)</f>
        <v>[Cap_Cost_per_Adj_Admits_Peers] Capital Cost per Adjusted Admission-Peers</v>
      </c>
      <c r="C297" s="6">
        <f>IF(ISBLANK('Report Data'!C297)," ",'Report Data'!C297)</f>
        <v>0</v>
      </c>
      <c r="D297" s="6">
        <f>IF(ISBLANK('Report Data'!D297)," ",'Report Data'!D297)</f>
        <v>0</v>
      </c>
      <c r="E297" s="6">
        <f>IF(ISBLANK('Report Data'!E297)," ",'Report Data'!E297)</f>
        <v>0</v>
      </c>
      <c r="F297" s="6">
        <f>IF(ISBLANK('Report Data'!F297)," ",'Report Data'!F297)</f>
        <v>0</v>
      </c>
      <c r="G297" s="6">
        <f>IF(ISBLANK('Report Data'!G297)," ",'Report Data'!G297)</f>
        <v>0</v>
      </c>
    </row>
    <row r="298" spans="1:7">
      <c r="A298" s="6" t="str">
        <f>IF('INTERIM REPORT'!B298=" "," ",IF('Report Data'!A298="",'INTERIM REPORT'!A297,'Report Data'!A298))</f>
        <v>Greater than 400 Beds</v>
      </c>
      <c r="B298" s="6" t="str">
        <f>IF(ISBLANK('Report Data'!B298)," ",'Report Data'!B298)</f>
        <v>[Contractual_Allowance_pct_Peers] Contractual Allowance %-Peers</v>
      </c>
      <c r="C298" s="6">
        <f>IF(ISBLANK('Report Data'!C298)," ",'Report Data'!C298)</f>
        <v>0</v>
      </c>
      <c r="D298" s="6">
        <f>IF(ISBLANK('Report Data'!D298)," ",'Report Data'!D298)</f>
        <v>0</v>
      </c>
      <c r="E298" s="6">
        <f>IF(ISBLANK('Report Data'!E298)," ",'Report Data'!E298)</f>
        <v>0</v>
      </c>
      <c r="F298" s="6">
        <f>IF(ISBLANK('Report Data'!F298)," ",'Report Data'!F298)</f>
        <v>0</v>
      </c>
      <c r="G298" s="6">
        <f>IF(ISBLANK('Report Data'!G298)," ",'Report Data'!G298)</f>
        <v>0</v>
      </c>
    </row>
    <row r="299" spans="1:7">
      <c r="A299" s="6" t="str">
        <f>IF('INTERIM REPORT'!B299=" "," ",IF('Report Data'!A299="",'INTERIM REPORT'!A298,'Report Data'!A299))</f>
        <v>Greater than 400 Beds</v>
      </c>
      <c r="B299" s="6" t="str">
        <f>IF(ISBLANK('Report Data'!B299)," ",'Report Data'!B299)</f>
        <v>[Current_Ratio_Peers] Current Ratio-Peers</v>
      </c>
      <c r="C299" s="6">
        <f>IF(ISBLANK('Report Data'!C299)," ",'Report Data'!C299)</f>
        <v>0</v>
      </c>
      <c r="D299" s="6">
        <f>IF(ISBLANK('Report Data'!D299)," ",'Report Data'!D299)</f>
        <v>0</v>
      </c>
      <c r="E299" s="6">
        <f>IF(ISBLANK('Report Data'!E299)," ",'Report Data'!E299)</f>
        <v>0</v>
      </c>
      <c r="F299" s="6">
        <f>IF(ISBLANK('Report Data'!F299)," ",'Report Data'!F299)</f>
        <v>0</v>
      </c>
      <c r="G299" s="6">
        <f>IF(ISBLANK('Report Data'!G299)," ",'Report Data'!G299)</f>
        <v>0</v>
      </c>
    </row>
    <row r="300" spans="1:7">
      <c r="A300" s="6" t="str">
        <f>IF('INTERIM REPORT'!B300=" "," ",IF('Report Data'!A300="",'INTERIM REPORT'!A299,'Report Data'!A300))</f>
        <v>Greater than 400 Beds</v>
      </c>
      <c r="B300" s="6" t="str">
        <f>IF(ISBLANK('Report Data'!B300)," ",'Report Data'!B300)</f>
        <v>[Days_Payable_Peers] Days Payable-Peers</v>
      </c>
      <c r="C300" s="6">
        <f>IF(ISBLANK('Report Data'!C300)," ",'Report Data'!C300)</f>
        <v>0</v>
      </c>
      <c r="D300" s="6">
        <f>IF(ISBLANK('Report Data'!D300)," ",'Report Data'!D300)</f>
        <v>0</v>
      </c>
      <c r="E300" s="6">
        <f>IF(ISBLANK('Report Data'!E300)," ",'Report Data'!E300)</f>
        <v>0</v>
      </c>
      <c r="F300" s="6">
        <f>IF(ISBLANK('Report Data'!F300)," ",'Report Data'!F300)</f>
        <v>0</v>
      </c>
      <c r="G300" s="6">
        <f>IF(ISBLANK('Report Data'!G300)," ",'Report Data'!G300)</f>
        <v>0</v>
      </c>
    </row>
    <row r="301" spans="1:7">
      <c r="A301" s="6" t="str">
        <f>IF('INTERIM REPORT'!B301=" "," ",IF('Report Data'!A301="",'INTERIM REPORT'!A300,'Report Data'!A301))</f>
        <v>Greater than 400 Beds</v>
      </c>
      <c r="B301" s="6" t="str">
        <f>IF(ISBLANK('Report Data'!B301)," ",'Report Data'!B301)</f>
        <v>[Days_Receivable_Peers] Days Receivable-Peers</v>
      </c>
      <c r="C301" s="6">
        <f>IF(ISBLANK('Report Data'!C301)," ",'Report Data'!C301)</f>
        <v>0</v>
      </c>
      <c r="D301" s="6">
        <f>IF(ISBLANK('Report Data'!D301)," ",'Report Data'!D301)</f>
        <v>0</v>
      </c>
      <c r="E301" s="6">
        <f>IF(ISBLANK('Report Data'!E301)," ",'Report Data'!E301)</f>
        <v>0</v>
      </c>
      <c r="F301" s="6">
        <f>IF(ISBLANK('Report Data'!F301)," ",'Report Data'!F301)</f>
        <v>0</v>
      </c>
      <c r="G301" s="6">
        <f>IF(ISBLANK('Report Data'!G301)," ",'Report Data'!G301)</f>
        <v>0</v>
      </c>
    </row>
    <row r="302" spans="1:7">
      <c r="A302" s="6" t="str">
        <f>IF('INTERIM REPORT'!B302=" "," ",IF('Report Data'!A302="",'INTERIM REPORT'!A301,'Report Data'!A302))</f>
        <v>Greater than 400 Beds</v>
      </c>
      <c r="B302" s="6" t="str">
        <f>IF(ISBLANK('Report Data'!B302)," ",'Report Data'!B302)</f>
        <v>[Days_Cash_on_Hand_Peers] Days Cash on Hand-Peers</v>
      </c>
      <c r="C302" s="6">
        <f>IF(ISBLANK('Report Data'!C302)," ",'Report Data'!C302)</f>
        <v>0</v>
      </c>
      <c r="D302" s="6">
        <f>IF(ISBLANK('Report Data'!D302)," ",'Report Data'!D302)</f>
        <v>0</v>
      </c>
      <c r="E302" s="6">
        <f>IF(ISBLANK('Report Data'!E302)," ",'Report Data'!E302)</f>
        <v>0</v>
      </c>
      <c r="F302" s="6">
        <f>IF(ISBLANK('Report Data'!F302)," ",'Report Data'!F302)</f>
        <v>0</v>
      </c>
      <c r="G302" s="6">
        <f>IF(ISBLANK('Report Data'!G302)," ",'Report Data'!G302)</f>
        <v>0</v>
      </c>
    </row>
    <row r="303" spans="1:7">
      <c r="A303" s="6" t="str">
        <f>IF('INTERIM REPORT'!B303=" "," ",IF('Report Data'!A303="",'INTERIM REPORT'!A302,'Report Data'!A303))</f>
        <v>Greater than 400 Beds</v>
      </c>
      <c r="B303" s="6" t="str">
        <f>IF(ISBLANK('Report Data'!B303)," ",'Report Data'!B303)</f>
        <v>[Cash_Flow_Margin_Peers] Cash Flow Margin-Peers</v>
      </c>
      <c r="C303" s="6">
        <f>IF(ISBLANK('Report Data'!C303)," ",'Report Data'!C303)</f>
        <v>0</v>
      </c>
      <c r="D303" s="6">
        <f>IF(ISBLANK('Report Data'!D303)," ",'Report Data'!D303)</f>
        <v>0</v>
      </c>
      <c r="E303" s="6">
        <f>IF(ISBLANK('Report Data'!E303)," ",'Report Data'!E303)</f>
        <v>0</v>
      </c>
      <c r="F303" s="6">
        <f>IF(ISBLANK('Report Data'!F303)," ",'Report Data'!F303)</f>
        <v>0</v>
      </c>
      <c r="G303" s="6">
        <f>IF(ISBLANK('Report Data'!G303)," ",'Report Data'!G303)</f>
        <v>0</v>
      </c>
    </row>
    <row r="304" spans="1:7">
      <c r="A304" s="6" t="str">
        <f>IF('INTERIM REPORT'!B304=" "," ",IF('Report Data'!A304="",'INTERIM REPORT'!A303,'Report Data'!A304))</f>
        <v>Greater than 400 Beds</v>
      </c>
      <c r="B304" s="6" t="str">
        <f>IF(ISBLANK('Report Data'!B304)," ",'Report Data'!B304)</f>
        <v>[Cash_to_Long_Term_Debt_Peers] Cash to Long Term Debt-Peers</v>
      </c>
      <c r="C304" s="6">
        <f>IF(ISBLANK('Report Data'!C304)," ",'Report Data'!C304)</f>
        <v>0</v>
      </c>
      <c r="D304" s="6">
        <f>IF(ISBLANK('Report Data'!D304)," ",'Report Data'!D304)</f>
        <v>0</v>
      </c>
      <c r="E304" s="6">
        <f>IF(ISBLANK('Report Data'!E304)," ",'Report Data'!E304)</f>
        <v>0</v>
      </c>
      <c r="F304" s="6">
        <f>IF(ISBLANK('Report Data'!F304)," ",'Report Data'!F304)</f>
        <v>0</v>
      </c>
      <c r="G304" s="6">
        <f>IF(ISBLANK('Report Data'!G304)," ",'Report Data'!G304)</f>
        <v>0</v>
      </c>
    </row>
    <row r="305" spans="1:7">
      <c r="A305" s="6" t="str">
        <f>IF('INTERIM REPORT'!B305=" "," ",IF('Report Data'!A305="",'INTERIM REPORT'!A304,'Report Data'!A305))</f>
        <v>Greater than 400 Beds</v>
      </c>
      <c r="B305" s="6" t="str">
        <f>IF(ISBLANK('Report Data'!B305)," ",'Report Data'!B305)</f>
        <v>[Cash_Flow_to_Total_Debt_Peers] Cash Flow to Total Debt-Peers</v>
      </c>
      <c r="C305" s="6">
        <f>IF(ISBLANK('Report Data'!C305)," ",'Report Data'!C305)</f>
        <v>0</v>
      </c>
      <c r="D305" s="6">
        <f>IF(ISBLANK('Report Data'!D305)," ",'Report Data'!D305)</f>
        <v>0</v>
      </c>
      <c r="E305" s="6">
        <f>IF(ISBLANK('Report Data'!E305)," ",'Report Data'!E305)</f>
        <v>0</v>
      </c>
      <c r="F305" s="6">
        <f>IF(ISBLANK('Report Data'!F305)," ",'Report Data'!F305)</f>
        <v>0</v>
      </c>
      <c r="G305" s="6">
        <f>IF(ISBLANK('Report Data'!G305)," ",'Report Data'!G305)</f>
        <v>0</v>
      </c>
    </row>
    <row r="306" spans="1:7">
      <c r="A306" s="6" t="str">
        <f>IF('INTERIM REPORT'!B306=" "," ",IF('Report Data'!A306="",'INTERIM REPORT'!A305,'Report Data'!A306))</f>
        <v>Greater than 400 Beds</v>
      </c>
      <c r="B306" s="6" t="str">
        <f>IF(ISBLANK('Report Data'!B306)," ",'Report Data'!B306)</f>
        <v>[Gross_Price_per_Discharge_Peers] Gross Price per Discharge-Peers</v>
      </c>
      <c r="C306" s="6">
        <f>IF(ISBLANK('Report Data'!C306)," ",'Report Data'!C306)</f>
        <v>0</v>
      </c>
      <c r="D306" s="6">
        <f>IF(ISBLANK('Report Data'!D306)," ",'Report Data'!D306)</f>
        <v>0</v>
      </c>
      <c r="E306" s="6">
        <f>IF(ISBLANK('Report Data'!E306)," ",'Report Data'!E306)</f>
        <v>0</v>
      </c>
      <c r="F306" s="6">
        <f>IF(ISBLANK('Report Data'!F306)," ",'Report Data'!F306)</f>
        <v>0</v>
      </c>
      <c r="G306" s="6">
        <f>IF(ISBLANK('Report Data'!G306)," ",'Report Data'!G306)</f>
        <v>0</v>
      </c>
    </row>
    <row r="307" spans="1:7">
      <c r="A307" s="6" t="str">
        <f>IF('INTERIM REPORT'!B307=" "," ",IF('Report Data'!A307="",'INTERIM REPORT'!A306,'Report Data'!A307))</f>
        <v>Greater than 400 Beds</v>
      </c>
      <c r="B307" s="6" t="str">
        <f>IF(ISBLANK('Report Data'!B307)," ",'Report Data'!B307)</f>
        <v>[Gross_Price_per_Visit_Peers] Gross Price per Visit-Peers</v>
      </c>
      <c r="C307" s="6">
        <f>IF(ISBLANK('Report Data'!C307)," ",'Report Data'!C307)</f>
        <v>0</v>
      </c>
      <c r="D307" s="6">
        <f>IF(ISBLANK('Report Data'!D307)," ",'Report Data'!D307)</f>
        <v>0</v>
      </c>
      <c r="E307" s="6">
        <f>IF(ISBLANK('Report Data'!E307)," ",'Report Data'!E307)</f>
        <v>0</v>
      </c>
      <c r="F307" s="6">
        <f>IF(ISBLANK('Report Data'!F307)," ",'Report Data'!F307)</f>
        <v>0</v>
      </c>
      <c r="G307" s="6">
        <f>IF(ISBLANK('Report Data'!G307)," ",'Report Data'!G307)</f>
        <v>0</v>
      </c>
    </row>
    <row r="308" spans="1:7">
      <c r="A308" s="6" t="str">
        <f>IF('INTERIM REPORT'!B308=" "," ",IF('Report Data'!A308="",'INTERIM REPORT'!A307,'Report Data'!A308))</f>
        <v>Greater than 400 Beds</v>
      </c>
      <c r="B308" s="6" t="str">
        <f>IF(ISBLANK('Report Data'!B308)," ",'Report Data'!B308)</f>
        <v>[Gross_Rev_per_Adj_Admits_Peers] Gross Revenue per Adj Admission-Peers</v>
      </c>
      <c r="C308" s="6">
        <f>IF(ISBLANK('Report Data'!C308)," ",'Report Data'!C308)</f>
        <v>0</v>
      </c>
      <c r="D308" s="6">
        <f>IF(ISBLANK('Report Data'!D308)," ",'Report Data'!D308)</f>
        <v>0</v>
      </c>
      <c r="E308" s="6">
        <f>IF(ISBLANK('Report Data'!E308)," ",'Report Data'!E308)</f>
        <v>0</v>
      </c>
      <c r="F308" s="6">
        <f>IF(ISBLANK('Report Data'!F308)," ",'Report Data'!F308)</f>
        <v>0</v>
      </c>
      <c r="G308" s="6">
        <f>IF(ISBLANK('Report Data'!G308)," ",'Report Data'!G308)</f>
        <v>0</v>
      </c>
    </row>
    <row r="309" spans="1:7">
      <c r="A309" s="6" t="str">
        <f>IF('INTERIM REPORT'!B309=" "," ",IF('Report Data'!A309="",'INTERIM REPORT'!A308,'Report Data'!A309))</f>
        <v>Greater than 400 Beds</v>
      </c>
      <c r="B309" s="6" t="str">
        <f>IF(ISBLANK('Report Data'!B309)," ",'Report Data'!B309)</f>
        <v>[Net_Rev_per_Adj_Admits_Peers] Net Revenue per Adjusted Admission-Peers</v>
      </c>
      <c r="C309" s="6">
        <f>IF(ISBLANK('Report Data'!C309)," ",'Report Data'!C309)</f>
        <v>0</v>
      </c>
      <c r="D309" s="6">
        <f>IF(ISBLANK('Report Data'!D309)," ",'Report Data'!D309)</f>
        <v>0</v>
      </c>
      <c r="E309" s="6">
        <f>IF(ISBLANK('Report Data'!E309)," ",'Report Data'!E309)</f>
        <v>0</v>
      </c>
      <c r="F309" s="6">
        <f>IF(ISBLANK('Report Data'!F309)," ",'Report Data'!F309)</f>
        <v>0</v>
      </c>
      <c r="G309" s="6">
        <f>IF(ISBLANK('Report Data'!G309)," ",'Report Data'!G309)</f>
        <v>0</v>
      </c>
    </row>
    <row r="310" spans="1:7">
      <c r="A310" s="6" t="str">
        <f>IF('INTERIM REPORT'!B310=" "," ",IF('Report Data'!A310="",'INTERIM REPORT'!A309,'Report Data'!A310))</f>
        <v>Greater than 400 Beds</v>
      </c>
      <c r="B310" s="6" t="str">
        <f>IF(ISBLANK('Report Data'!B310)," ",'Report Data'!B310)</f>
        <v>[Medicare_Gross_Pct_Ttl_Gross_Peers] Medicare Gross as % of Ttl Gross Rev-Peers</v>
      </c>
      <c r="C310" s="6">
        <f>IF(ISBLANK('Report Data'!C310)," ",'Report Data'!C310)</f>
        <v>0</v>
      </c>
      <c r="D310" s="6">
        <f>IF(ISBLANK('Report Data'!D310)," ",'Report Data'!D310)</f>
        <v>0</v>
      </c>
      <c r="E310" s="6">
        <f>IF(ISBLANK('Report Data'!E310)," ",'Report Data'!E310)</f>
        <v>0</v>
      </c>
      <c r="F310" s="6">
        <f>IF(ISBLANK('Report Data'!F310)," ",'Report Data'!F310)</f>
        <v>0</v>
      </c>
      <c r="G310" s="6">
        <f>IF(ISBLANK('Report Data'!G310)," ",'Report Data'!G310)</f>
        <v>0</v>
      </c>
    </row>
    <row r="311" spans="1:7">
      <c r="A311" s="6" t="str">
        <f>IF('INTERIM REPORT'!B311=" "," ",IF('Report Data'!A311="",'INTERIM REPORT'!A310,'Report Data'!A311))</f>
        <v>Greater than 400 Beds</v>
      </c>
      <c r="B311" s="6" t="str">
        <f>IF(ISBLANK('Report Data'!B311)," ",'Report Data'!B311)</f>
        <v>[Medicaid_Gross_Pct_Ttl_Gross_Peers] Medicaid Gross as % of Ttl Gross Rev-Peers</v>
      </c>
      <c r="C311" s="6">
        <f>IF(ISBLANK('Report Data'!C311)," ",'Report Data'!C311)</f>
        <v>0</v>
      </c>
      <c r="D311" s="6">
        <f>IF(ISBLANK('Report Data'!D311)," ",'Report Data'!D311)</f>
        <v>0</v>
      </c>
      <c r="E311" s="6">
        <f>IF(ISBLANK('Report Data'!E311)," ",'Report Data'!E311)</f>
        <v>0</v>
      </c>
      <c r="F311" s="6">
        <f>IF(ISBLANK('Report Data'!F311)," ",'Report Data'!F311)</f>
        <v>0</v>
      </c>
      <c r="G311" s="6">
        <f>IF(ISBLANK('Report Data'!G311)," ",'Report Data'!G311)</f>
        <v>0</v>
      </c>
    </row>
    <row r="312" spans="1:7">
      <c r="A312" s="6" t="str">
        <f>IF('INTERIM REPORT'!B312=" "," ",IF('Report Data'!A312="",'INTERIM REPORT'!A311,'Report Data'!A312))</f>
        <v>Greater than 400 Beds</v>
      </c>
      <c r="B312" s="6" t="str">
        <f>IF(ISBLANK('Report Data'!B312)," ",'Report Data'!B312)</f>
        <v>[CommSelf_Gross_Pct_Ttl_Gross_Peers] Comm/self Gross as % of Ttl Gross Rev-Peers</v>
      </c>
      <c r="C312" s="6">
        <f>IF(ISBLANK('Report Data'!C312)," ",'Report Data'!C312)</f>
        <v>0</v>
      </c>
      <c r="D312" s="6">
        <f>IF(ISBLANK('Report Data'!D312)," ",'Report Data'!D312)</f>
        <v>0</v>
      </c>
      <c r="E312" s="6">
        <f>IF(ISBLANK('Report Data'!E312)," ",'Report Data'!E312)</f>
        <v>0</v>
      </c>
      <c r="F312" s="6">
        <f>IF(ISBLANK('Report Data'!F312)," ",'Report Data'!F312)</f>
        <v>0</v>
      </c>
      <c r="G312" s="6">
        <f>IF(ISBLANK('Report Data'!G312)," ",'Report Data'!G312)</f>
        <v>0</v>
      </c>
    </row>
    <row r="313" spans="1:7">
      <c r="A313" s="6" t="str">
        <f>IF('INTERIM REPORT'!B313=" "," ",IF('Report Data'!A313="",'INTERIM REPORT'!A312,'Report Data'!A313))</f>
        <v>Greater than 400 Beds</v>
      </c>
      <c r="B313" s="6" t="str">
        <f>IF(ISBLANK('Report Data'!B313)," ",'Report Data'!B313)</f>
        <v>[Phys_Gross_Pct_Ttl_Gross_Peers] Physician Gross as % of Ttl Gross Rev-Peers</v>
      </c>
      <c r="C313" s="6">
        <f>IF(ISBLANK('Report Data'!C313)," ",'Report Data'!C313)</f>
        <v>0</v>
      </c>
      <c r="D313" s="6">
        <f>IF(ISBLANK('Report Data'!D313)," ",'Report Data'!D313)</f>
        <v>0</v>
      </c>
      <c r="E313" s="6">
        <f>IF(ISBLANK('Report Data'!E313)," ",'Report Data'!E313)</f>
        <v>0</v>
      </c>
      <c r="F313" s="6">
        <f>IF(ISBLANK('Report Data'!F313)," ",'Report Data'!F313)</f>
        <v>0</v>
      </c>
      <c r="G313" s="6">
        <f>IF(ISBLANK('Report Data'!G313)," ",'Report Data'!G313)</f>
        <v>0</v>
      </c>
    </row>
    <row r="314" spans="1:7">
      <c r="A314" s="6" t="str">
        <f>IF('INTERIM REPORT'!B314=" "," ",IF('Report Data'!A314="",'INTERIM REPORT'!A313,'Report Data'!A314))</f>
        <v>Greater than 400 Beds</v>
      </c>
      <c r="B314" s="6" t="str">
        <f>IF(ISBLANK('Report Data'!B314)," ",'Report Data'!B314)</f>
        <v>[Medicare_Pct_Net_Rev_Peers] Medicare % of Net Rev-Peers</v>
      </c>
      <c r="C314" s="6">
        <f>IF(ISBLANK('Report Data'!C314)," ",'Report Data'!C314)</f>
        <v>0</v>
      </c>
      <c r="D314" s="6">
        <f>IF(ISBLANK('Report Data'!D314)," ",'Report Data'!D314)</f>
        <v>0</v>
      </c>
      <c r="E314" s="6">
        <f>IF(ISBLANK('Report Data'!E314)," ",'Report Data'!E314)</f>
        <v>0</v>
      </c>
      <c r="F314" s="6">
        <f>IF(ISBLANK('Report Data'!F314)," ",'Report Data'!F314)</f>
        <v>0</v>
      </c>
      <c r="G314" s="6">
        <f>IF(ISBLANK('Report Data'!G314)," ",'Report Data'!G314)</f>
        <v>0</v>
      </c>
    </row>
    <row r="315" spans="1:7">
      <c r="A315" s="6" t="str">
        <f>IF('INTERIM REPORT'!B315=" "," ",IF('Report Data'!A315="",'INTERIM REPORT'!A314,'Report Data'!A315))</f>
        <v>Greater than 400 Beds</v>
      </c>
      <c r="B315" s="6" t="str">
        <f>IF(ISBLANK('Report Data'!B315)," ",'Report Data'!B315)</f>
        <v>[Medicaid_Pct_Net_Rev_Peers] Medicaid % of Net Rev-Peers</v>
      </c>
      <c r="C315" s="6">
        <f>IF(ISBLANK('Report Data'!C315)," ",'Report Data'!C315)</f>
        <v>0</v>
      </c>
      <c r="D315" s="6">
        <f>IF(ISBLANK('Report Data'!D315)," ",'Report Data'!D315)</f>
        <v>0</v>
      </c>
      <c r="E315" s="6">
        <f>IF(ISBLANK('Report Data'!E315)," ",'Report Data'!E315)</f>
        <v>0</v>
      </c>
      <c r="F315" s="6">
        <f>IF(ISBLANK('Report Data'!F315)," ",'Report Data'!F315)</f>
        <v>0</v>
      </c>
      <c r="G315" s="6">
        <f>IF(ISBLANK('Report Data'!G315)," ",'Report Data'!G315)</f>
        <v>0</v>
      </c>
    </row>
    <row r="316" spans="1:7">
      <c r="A316" s="6" t="str">
        <f>IF('INTERIM REPORT'!B316=" "," ",IF('Report Data'!A316="",'INTERIM REPORT'!A315,'Report Data'!A316))</f>
        <v>Greater than 400 Beds</v>
      </c>
      <c r="B316" s="6" t="str">
        <f>IF(ISBLANK('Report Data'!B316)," ",'Report Data'!B316)</f>
        <v>[CommSelf_Pct_Net_Rev_Peers] Comm/self % of Net Rev-Peers</v>
      </c>
      <c r="C316" s="6">
        <f>IF(ISBLANK('Report Data'!C316)," ",'Report Data'!C316)</f>
        <v>0</v>
      </c>
      <c r="D316" s="6">
        <f>IF(ISBLANK('Report Data'!D316)," ",'Report Data'!D316)</f>
        <v>0</v>
      </c>
      <c r="E316" s="6">
        <f>IF(ISBLANK('Report Data'!E316)," ",'Report Data'!E316)</f>
        <v>0</v>
      </c>
      <c r="F316" s="6">
        <f>IF(ISBLANK('Report Data'!F316)," ",'Report Data'!F316)</f>
        <v>0</v>
      </c>
      <c r="G316" s="6">
        <f>IF(ISBLANK('Report Data'!G316)," ",'Report Data'!G316)</f>
        <v>0</v>
      </c>
    </row>
    <row r="317" spans="1:7">
      <c r="A317" s="6" t="str">
        <f>IF('INTERIM REPORT'!B317=" "," ",IF('Report Data'!A317="",'INTERIM REPORT'!A316,'Report Data'!A317))</f>
        <v>Greater than 400 Beds</v>
      </c>
      <c r="B317" s="6" t="str">
        <f>IF(ISBLANK('Report Data'!B317)," ",'Report Data'!B317)</f>
        <v>[Phys_Pct_Net_Rev_Peers] Physician % of Net Rev-Peers</v>
      </c>
      <c r="C317" s="6">
        <f>IF(ISBLANK('Report Data'!C317)," ",'Report Data'!C317)</f>
        <v>0</v>
      </c>
      <c r="D317" s="6">
        <f>IF(ISBLANK('Report Data'!D317)," ",'Report Data'!D317)</f>
        <v>0</v>
      </c>
      <c r="E317" s="6">
        <f>IF(ISBLANK('Report Data'!E317)," ",'Report Data'!E317)</f>
        <v>0</v>
      </c>
      <c r="F317" s="6">
        <f>IF(ISBLANK('Report Data'!F317)," ",'Report Data'!F317)</f>
        <v>0</v>
      </c>
      <c r="G317" s="6">
        <f>IF(ISBLANK('Report Data'!G317)," ",'Report Data'!G317)</f>
        <v>0</v>
      </c>
    </row>
    <row r="318" spans="1:7">
      <c r="A318" s="6" t="str">
        <f>IF('INTERIM REPORT'!B318=" "," ",IF('Report Data'!A318="",'INTERIM REPORT'!A317,'Report Data'!A318))</f>
        <v>Greater than 400 Beds</v>
      </c>
      <c r="B318" s="6" t="str">
        <f>IF(ISBLANK('Report Data'!B318)," ",'Report Data'!B318)</f>
        <v>[Free_Care_Gross_Peers] Free Care (Gross Revenue)-Peers</v>
      </c>
      <c r="C318" s="6">
        <f>IF(ISBLANK('Report Data'!C318)," ",'Report Data'!C318)</f>
        <v>0</v>
      </c>
      <c r="D318" s="6">
        <f>IF(ISBLANK('Report Data'!D318)," ",'Report Data'!D318)</f>
        <v>0</v>
      </c>
      <c r="E318" s="6">
        <f>IF(ISBLANK('Report Data'!E318)," ",'Report Data'!E318)</f>
        <v>0</v>
      </c>
      <c r="F318" s="6">
        <f>IF(ISBLANK('Report Data'!F318)," ",'Report Data'!F318)</f>
        <v>0</v>
      </c>
      <c r="G318" s="6">
        <f>IF(ISBLANK('Report Data'!G318)," ",'Report Data'!G318)</f>
        <v>0</v>
      </c>
    </row>
    <row r="319" spans="1:7">
      <c r="A319" s="6" t="str">
        <f>IF('INTERIM REPORT'!B319=" "," ",IF('Report Data'!A319="",'INTERIM REPORT'!A318,'Report Data'!A319))</f>
        <v>Greater Than 499 Beds</v>
      </c>
      <c r="B319" s="6" t="str">
        <f>IF(ISBLANK('Report Data'!B319)," ",'Report Data'!B319)</f>
        <v>[Avg_Daily_Census_Peers] Average Daily Census-Peers</v>
      </c>
      <c r="C319" s="6">
        <f>IF(ISBLANK('Report Data'!C319)," ",'Report Data'!C319)</f>
        <v>0</v>
      </c>
      <c r="D319" s="6">
        <f>IF(ISBLANK('Report Data'!D319)," ",'Report Data'!D319)</f>
        <v>0</v>
      </c>
      <c r="E319" s="6">
        <f>IF(ISBLANK('Report Data'!E319)," ",'Report Data'!E319)</f>
        <v>0</v>
      </c>
      <c r="F319" s="6">
        <f>IF(ISBLANK('Report Data'!F319)," ",'Report Data'!F319)</f>
        <v>0</v>
      </c>
      <c r="G319" s="6">
        <f>IF(ISBLANK('Report Data'!G319)," ",'Report Data'!G319)</f>
        <v>0</v>
      </c>
    </row>
    <row r="320" spans="1:7">
      <c r="A320" s="6" t="str">
        <f>IF('INTERIM REPORT'!B320=" "," ",IF('Report Data'!A320="",'INTERIM REPORT'!A319,'Report Data'!A320))</f>
        <v>Greater Than 499 Beds</v>
      </c>
      <c r="B320" s="6" t="str">
        <f>IF(ISBLANK('Report Data'!B320)," ",'Report Data'!B320)</f>
        <v>[Avg_Length_of_Stay_Peers] Average Length of Stay-Peers</v>
      </c>
      <c r="C320" s="6">
        <f>IF(ISBLANK('Report Data'!C320)," ",'Report Data'!C320)</f>
        <v>0</v>
      </c>
      <c r="D320" s="6">
        <f>IF(ISBLANK('Report Data'!D320)," ",'Report Data'!D320)</f>
        <v>0</v>
      </c>
      <c r="E320" s="6">
        <f>IF(ISBLANK('Report Data'!E320)," ",'Report Data'!E320)</f>
        <v>0</v>
      </c>
      <c r="F320" s="6">
        <f>IF(ISBLANK('Report Data'!F320)," ",'Report Data'!F320)</f>
        <v>0</v>
      </c>
      <c r="G320" s="6">
        <f>IF(ISBLANK('Report Data'!G320)," ",'Report Data'!G320)</f>
        <v>0</v>
      </c>
    </row>
    <row r="321" spans="1:7">
      <c r="A321" s="6" t="str">
        <f>IF('INTERIM REPORT'!B321=" "," ",IF('Report Data'!A321="",'INTERIM REPORT'!A320,'Report Data'!A321))</f>
        <v>Greater Than 499 Beds</v>
      </c>
      <c r="B321" s="6" t="str">
        <f>IF(ISBLANK('Report Data'!B321)," ",'Report Data'!B321)</f>
        <v>[Acute_ALOS_Peers] Acute ALOS-Peers</v>
      </c>
      <c r="C321" s="6">
        <f>IF(ISBLANK('Report Data'!C321)," ",'Report Data'!C321)</f>
        <v>0</v>
      </c>
      <c r="D321" s="6">
        <f>IF(ISBLANK('Report Data'!D321)," ",'Report Data'!D321)</f>
        <v>0</v>
      </c>
      <c r="E321" s="6">
        <f>IF(ISBLANK('Report Data'!E321)," ",'Report Data'!E321)</f>
        <v>0</v>
      </c>
      <c r="F321" s="6">
        <f>IF(ISBLANK('Report Data'!F321)," ",'Report Data'!F321)</f>
        <v>0</v>
      </c>
      <c r="G321" s="6">
        <f>IF(ISBLANK('Report Data'!G321)," ",'Report Data'!G321)</f>
        <v>0</v>
      </c>
    </row>
    <row r="322" spans="1:7">
      <c r="A322" s="6" t="str">
        <f>IF('INTERIM REPORT'!B322=" "," ",IF('Report Data'!A322="",'INTERIM REPORT'!A321,'Report Data'!A322))</f>
        <v>Greater Than 499 Beds</v>
      </c>
      <c r="B322" s="6" t="str">
        <f>IF(ISBLANK('Report Data'!B322)," ",'Report Data'!B322)</f>
        <v>[Adj_Admits_Peers] Adjusted Admissions-Peers</v>
      </c>
      <c r="C322" s="6">
        <f>IF(ISBLANK('Report Data'!C322)," ",'Report Data'!C322)</f>
        <v>0</v>
      </c>
      <c r="D322" s="6">
        <f>IF(ISBLANK('Report Data'!D322)," ",'Report Data'!D322)</f>
        <v>0</v>
      </c>
      <c r="E322" s="6">
        <f>IF(ISBLANK('Report Data'!E322)," ",'Report Data'!E322)</f>
        <v>0</v>
      </c>
      <c r="F322" s="6">
        <f>IF(ISBLANK('Report Data'!F322)," ",'Report Data'!F322)</f>
        <v>0</v>
      </c>
      <c r="G322" s="6">
        <f>IF(ISBLANK('Report Data'!G322)," ",'Report Data'!G322)</f>
        <v>0</v>
      </c>
    </row>
    <row r="323" spans="1:7">
      <c r="A323" s="6" t="str">
        <f>IF('INTERIM REPORT'!B323=" "," ",IF('Report Data'!A323="",'INTERIM REPORT'!A322,'Report Data'!A323))</f>
        <v>Greater Than 499 Beds</v>
      </c>
      <c r="B323" s="6" t="str">
        <f>IF(ISBLANK('Report Data'!B323)," ",'Report Data'!B323)</f>
        <v>[Adj_Days_Peers] Adjusted Days-Peers</v>
      </c>
      <c r="C323" s="6">
        <f>IF(ISBLANK('Report Data'!C323)," ",'Report Data'!C323)</f>
        <v>0</v>
      </c>
      <c r="D323" s="6">
        <f>IF(ISBLANK('Report Data'!D323)," ",'Report Data'!D323)</f>
        <v>0</v>
      </c>
      <c r="E323" s="6">
        <f>IF(ISBLANK('Report Data'!E323)," ",'Report Data'!E323)</f>
        <v>0</v>
      </c>
      <c r="F323" s="6">
        <f>IF(ISBLANK('Report Data'!F323)," ",'Report Data'!F323)</f>
        <v>0</v>
      </c>
      <c r="G323" s="6">
        <f>IF(ISBLANK('Report Data'!G323)," ",'Report Data'!G323)</f>
        <v>0</v>
      </c>
    </row>
    <row r="324" spans="1:7">
      <c r="A324" s="6" t="str">
        <f>IF('INTERIM REPORT'!B324=" "," ",IF('Report Data'!A324="",'INTERIM REPORT'!A323,'Report Data'!A324))</f>
        <v>Greater Than 499 Beds</v>
      </c>
      <c r="B324" s="6" t="str">
        <f>IF(ISBLANK('Report Data'!B324)," ",'Report Data'!B324)</f>
        <v>[Acute_Care_Ave_Daily_Census_Peers] Acute Care Ave Daily Census-Peers</v>
      </c>
      <c r="C324" s="6">
        <f>IF(ISBLANK('Report Data'!C324)," ",'Report Data'!C324)</f>
        <v>0</v>
      </c>
      <c r="D324" s="6">
        <f>IF(ISBLANK('Report Data'!D324)," ",'Report Data'!D324)</f>
        <v>0</v>
      </c>
      <c r="E324" s="6">
        <f>IF(ISBLANK('Report Data'!E324)," ",'Report Data'!E324)</f>
        <v>0</v>
      </c>
      <c r="F324" s="6">
        <f>IF(ISBLANK('Report Data'!F324)," ",'Report Data'!F324)</f>
        <v>0</v>
      </c>
      <c r="G324" s="6">
        <f>IF(ISBLANK('Report Data'!G324)," ",'Report Data'!G324)</f>
        <v>0</v>
      </c>
    </row>
    <row r="325" spans="1:7">
      <c r="A325" s="6" t="str">
        <f>IF('INTERIM REPORT'!B325=" "," ",IF('Report Data'!A325="",'INTERIM REPORT'!A324,'Report Data'!A325))</f>
        <v>Greater Than 499 Beds</v>
      </c>
      <c r="B325" s="6" t="str">
        <f>IF(ISBLANK('Report Data'!B325)," ",'Report Data'!B325)</f>
        <v>[Age_of_Plant_Peers] Age of Plant-Peers</v>
      </c>
      <c r="C325" s="6">
        <f>IF(ISBLANK('Report Data'!C325)," ",'Report Data'!C325)</f>
        <v>0</v>
      </c>
      <c r="D325" s="6">
        <f>IF(ISBLANK('Report Data'!D325)," ",'Report Data'!D325)</f>
        <v>0</v>
      </c>
      <c r="E325" s="6">
        <f>IF(ISBLANK('Report Data'!E325)," ",'Report Data'!E325)</f>
        <v>0</v>
      </c>
      <c r="F325" s="6">
        <f>IF(ISBLANK('Report Data'!F325)," ",'Report Data'!F325)</f>
        <v>0</v>
      </c>
      <c r="G325" s="6">
        <f>IF(ISBLANK('Report Data'!G325)," ",'Report Data'!G325)</f>
        <v>0</v>
      </c>
    </row>
    <row r="326" spans="1:7">
      <c r="A326" s="6" t="str">
        <f>IF('INTERIM REPORT'!B326=" "," ",IF('Report Data'!A326="",'INTERIM REPORT'!A325,'Report Data'!A326))</f>
        <v>Greater Than 499 Beds</v>
      </c>
      <c r="B326" s="6" t="str">
        <f>IF(ISBLANK('Report Data'!B326)," ",'Report Data'!B326)</f>
        <v>[Age_of_Plant_Building_Peers] Age of Plant - Building-Peers</v>
      </c>
      <c r="C326" s="6">
        <f>IF(ISBLANK('Report Data'!C326)," ",'Report Data'!C326)</f>
        <v>0</v>
      </c>
      <c r="D326" s="6">
        <f>IF(ISBLANK('Report Data'!D326)," ",'Report Data'!D326)</f>
        <v>0</v>
      </c>
      <c r="E326" s="6">
        <f>IF(ISBLANK('Report Data'!E326)," ",'Report Data'!E326)</f>
        <v>0</v>
      </c>
      <c r="F326" s="6">
        <f>IF(ISBLANK('Report Data'!F326)," ",'Report Data'!F326)</f>
        <v>0</v>
      </c>
      <c r="G326" s="6">
        <f>IF(ISBLANK('Report Data'!G326)," ",'Report Data'!G326)</f>
        <v>0</v>
      </c>
    </row>
    <row r="327" spans="1:7">
      <c r="A327" s="6" t="str">
        <f>IF('INTERIM REPORT'!B327=" "," ",IF('Report Data'!A327="",'INTERIM REPORT'!A326,'Report Data'!A327))</f>
        <v>Greater Than 499 Beds</v>
      </c>
      <c r="B327" s="6" t="str">
        <f>IF(ISBLANK('Report Data'!B327)," ",'Report Data'!B327)</f>
        <v>[Age_of_Plant_Equipment_Peers] Age of Plant - Equipment-Peers</v>
      </c>
      <c r="C327" s="6">
        <f>IF(ISBLANK('Report Data'!C327)," ",'Report Data'!C327)</f>
        <v>0</v>
      </c>
      <c r="D327" s="6">
        <f>IF(ISBLANK('Report Data'!D327)," ",'Report Data'!D327)</f>
        <v>0</v>
      </c>
      <c r="E327" s="6">
        <f>IF(ISBLANK('Report Data'!E327)," ",'Report Data'!E327)</f>
        <v>0</v>
      </c>
      <c r="F327" s="6">
        <f>IF(ISBLANK('Report Data'!F327)," ",'Report Data'!F327)</f>
        <v>0</v>
      </c>
      <c r="G327" s="6">
        <f>IF(ISBLANK('Report Data'!G327)," ",'Report Data'!G327)</f>
        <v>0</v>
      </c>
    </row>
    <row r="328" spans="1:7">
      <c r="A328" s="6" t="str">
        <f>IF('INTERIM REPORT'!B328=" "," ",IF('Report Data'!A328="",'INTERIM REPORT'!A327,'Report Data'!A328))</f>
        <v>Greater Than 499 Beds</v>
      </c>
      <c r="B328" s="6" t="str">
        <f>IF(ISBLANK('Report Data'!B328)," ",'Report Data'!B328)</f>
        <v>[Long_Term_Debt_to_Capization_Peers] Long Term Debt to Capitalization-Peers</v>
      </c>
      <c r="C328" s="6">
        <f>IF(ISBLANK('Report Data'!C328)," ",'Report Data'!C328)</f>
        <v>0</v>
      </c>
      <c r="D328" s="6">
        <f>IF(ISBLANK('Report Data'!D328)," ",'Report Data'!D328)</f>
        <v>0</v>
      </c>
      <c r="E328" s="6">
        <f>IF(ISBLANK('Report Data'!E328)," ",'Report Data'!E328)</f>
        <v>0</v>
      </c>
      <c r="F328" s="6">
        <f>IF(ISBLANK('Report Data'!F328)," ",'Report Data'!F328)</f>
        <v>0</v>
      </c>
      <c r="G328" s="6">
        <f>IF(ISBLANK('Report Data'!G328)," ",'Report Data'!G328)</f>
        <v>0</v>
      </c>
    </row>
    <row r="329" spans="1:7">
      <c r="A329" s="6" t="str">
        <f>IF('INTERIM REPORT'!B329=" "," ",IF('Report Data'!A329="",'INTERIM REPORT'!A328,'Report Data'!A329))</f>
        <v>Greater Than 499 Beds</v>
      </c>
      <c r="B329" s="6" t="str">
        <f>IF(ISBLANK('Report Data'!B329)," ",'Report Data'!B329)</f>
        <v>[Debt_per_Staffed_Bed_Peers] Debt per Staffed Bed-Peers</v>
      </c>
      <c r="C329" s="6">
        <f>IF(ISBLANK('Report Data'!C329)," ",'Report Data'!C329)</f>
        <v>0</v>
      </c>
      <c r="D329" s="6">
        <f>IF(ISBLANK('Report Data'!D329)," ",'Report Data'!D329)</f>
        <v>0</v>
      </c>
      <c r="E329" s="6">
        <f>IF(ISBLANK('Report Data'!E329)," ",'Report Data'!E329)</f>
        <v>0</v>
      </c>
      <c r="F329" s="6">
        <f>IF(ISBLANK('Report Data'!F329)," ",'Report Data'!F329)</f>
        <v>0</v>
      </c>
      <c r="G329" s="6">
        <f>IF(ISBLANK('Report Data'!G329)," ",'Report Data'!G329)</f>
        <v>0</v>
      </c>
    </row>
    <row r="330" spans="1:7">
      <c r="A330" s="6" t="str">
        <f>IF('INTERIM REPORT'!B330=" "," ",IF('Report Data'!A330="",'INTERIM REPORT'!A329,'Report Data'!A330))</f>
        <v>Greater Than 499 Beds</v>
      </c>
      <c r="B330" s="6" t="str">
        <f>IF(ISBLANK('Report Data'!B330)," ",'Report Data'!B330)</f>
        <v>[Net_Prop_Plant_and_Equip_per_Staffed_Bed_Peers] Net Prop, Plant &amp; Equip per Staffed Bed-Peers</v>
      </c>
      <c r="C330" s="6">
        <f>IF(ISBLANK('Report Data'!C330)," ",'Report Data'!C330)</f>
        <v>0</v>
      </c>
      <c r="D330" s="6">
        <f>IF(ISBLANK('Report Data'!D330)," ",'Report Data'!D330)</f>
        <v>0</v>
      </c>
      <c r="E330" s="6">
        <f>IF(ISBLANK('Report Data'!E330)," ",'Report Data'!E330)</f>
        <v>0</v>
      </c>
      <c r="F330" s="6">
        <f>IF(ISBLANK('Report Data'!F330)," ",'Report Data'!F330)</f>
        <v>0</v>
      </c>
      <c r="G330" s="6">
        <f>IF(ISBLANK('Report Data'!G330)," ",'Report Data'!G330)</f>
        <v>0</v>
      </c>
    </row>
    <row r="331" spans="1:7">
      <c r="A331" s="6" t="str">
        <f>IF('INTERIM REPORT'!B331=" "," ",IF('Report Data'!A331="",'INTERIM REPORT'!A330,'Report Data'!A331))</f>
        <v>Greater Than 499 Beds</v>
      </c>
      <c r="B331" s="6" t="str">
        <f>IF(ISBLANK('Report Data'!B331)," ",'Report Data'!B331)</f>
        <v>[Long_Term_Debt_to_Total_Assets_Peers] Long Term Debt to Total Assets-Peers</v>
      </c>
      <c r="C331" s="6">
        <f>IF(ISBLANK('Report Data'!C331)," ",'Report Data'!C331)</f>
        <v>0</v>
      </c>
      <c r="D331" s="6">
        <f>IF(ISBLANK('Report Data'!D331)," ",'Report Data'!D331)</f>
        <v>0</v>
      </c>
      <c r="E331" s="6">
        <f>IF(ISBLANK('Report Data'!E331)," ",'Report Data'!E331)</f>
        <v>0</v>
      </c>
      <c r="F331" s="6">
        <f>IF(ISBLANK('Report Data'!F331)," ",'Report Data'!F331)</f>
        <v>0</v>
      </c>
      <c r="G331" s="6">
        <f>IF(ISBLANK('Report Data'!G331)," ",'Report Data'!G331)</f>
        <v>0</v>
      </c>
    </row>
    <row r="332" spans="1:7">
      <c r="A332" s="6" t="str">
        <f>IF('INTERIM REPORT'!B332=" "," ",IF('Report Data'!A332="",'INTERIM REPORT'!A331,'Report Data'!A332))</f>
        <v>Greater Than 499 Beds</v>
      </c>
      <c r="B332" s="6" t="str">
        <f>IF(ISBLANK('Report Data'!B332)," ",'Report Data'!B332)</f>
        <v>[Debt_Service_Coverage_Ratio_Peers] Debt Service Coverage Ratio-Peers</v>
      </c>
      <c r="C332" s="6">
        <f>IF(ISBLANK('Report Data'!C332)," ",'Report Data'!C332)</f>
        <v>0</v>
      </c>
      <c r="D332" s="6">
        <f>IF(ISBLANK('Report Data'!D332)," ",'Report Data'!D332)</f>
        <v>0</v>
      </c>
      <c r="E332" s="6">
        <f>IF(ISBLANK('Report Data'!E332)," ",'Report Data'!E332)</f>
        <v>0</v>
      </c>
      <c r="F332" s="6">
        <f>IF(ISBLANK('Report Data'!F332)," ",'Report Data'!F332)</f>
        <v>0</v>
      </c>
      <c r="G332" s="6">
        <f>IF(ISBLANK('Report Data'!G332)," ",'Report Data'!G332)</f>
        <v>0</v>
      </c>
    </row>
    <row r="333" spans="1:7">
      <c r="A333" s="6" t="str">
        <f>IF('INTERIM REPORT'!B333=" "," ",IF('Report Data'!A333="",'INTERIM REPORT'!A332,'Report Data'!A333))</f>
        <v>Greater Than 499 Beds</v>
      </c>
      <c r="B333" s="6" t="str">
        <f>IF(ISBLANK('Report Data'!B333)," ",'Report Data'!B333)</f>
        <v>[Depreciation_Rate_Peers] Depreciation Rate-Peers</v>
      </c>
      <c r="C333" s="6">
        <f>IF(ISBLANK('Report Data'!C333)," ",'Report Data'!C333)</f>
        <v>0</v>
      </c>
      <c r="D333" s="6">
        <f>IF(ISBLANK('Report Data'!D333)," ",'Report Data'!D333)</f>
        <v>0</v>
      </c>
      <c r="E333" s="6">
        <f>IF(ISBLANK('Report Data'!E333)," ",'Report Data'!E333)</f>
        <v>0</v>
      </c>
      <c r="F333" s="6">
        <f>IF(ISBLANK('Report Data'!F333)," ",'Report Data'!F333)</f>
        <v>0</v>
      </c>
      <c r="G333" s="6">
        <f>IF(ISBLANK('Report Data'!G333)," ",'Report Data'!G333)</f>
        <v>0</v>
      </c>
    </row>
    <row r="334" spans="1:7">
      <c r="A334" s="6" t="str">
        <f>IF('INTERIM REPORT'!B334=" "," ",IF('Report Data'!A334="",'INTERIM REPORT'!A333,'Report Data'!A334))</f>
        <v>Greater Than 499 Beds</v>
      </c>
      <c r="B334" s="6" t="str">
        <f>IF(ISBLANK('Report Data'!B334)," ",'Report Data'!B334)</f>
        <v>[Cap_Expenditures_to_Depreciation_Peers] Capital Expenditures to Depreciation-Peers</v>
      </c>
      <c r="C334" s="6">
        <f>IF(ISBLANK('Report Data'!C334)," ",'Report Data'!C334)</f>
        <v>0</v>
      </c>
      <c r="D334" s="6">
        <f>IF(ISBLANK('Report Data'!D334)," ",'Report Data'!D334)</f>
        <v>0</v>
      </c>
      <c r="E334" s="6">
        <f>IF(ISBLANK('Report Data'!E334)," ",'Report Data'!E334)</f>
        <v>0</v>
      </c>
      <c r="F334" s="6">
        <f>IF(ISBLANK('Report Data'!F334)," ",'Report Data'!F334)</f>
        <v>0</v>
      </c>
      <c r="G334" s="6">
        <f>IF(ISBLANK('Report Data'!G334)," ",'Report Data'!G334)</f>
        <v>0</v>
      </c>
    </row>
    <row r="335" spans="1:7">
      <c r="A335" s="6" t="str">
        <f>IF('INTERIM REPORT'!B335=" "," ",IF('Report Data'!A335="",'INTERIM REPORT'!A334,'Report Data'!A335))</f>
        <v>Greater Than 499 Beds</v>
      </c>
      <c r="B335" s="6" t="str">
        <f>IF(ISBLANK('Report Data'!B335)," ",'Report Data'!B335)</f>
        <v>[Cap_Expenditure_Growth_Rate_Peers] Capital Expenditure Growth Rate-Peers</v>
      </c>
      <c r="C335" s="6">
        <f>IF(ISBLANK('Report Data'!C335)," ",'Report Data'!C335)</f>
        <v>0</v>
      </c>
      <c r="D335" s="6">
        <f>IF(ISBLANK('Report Data'!D335)," ",'Report Data'!D335)</f>
        <v>0</v>
      </c>
      <c r="E335" s="6">
        <f>IF(ISBLANK('Report Data'!E335)," ",'Report Data'!E335)</f>
        <v>0</v>
      </c>
      <c r="F335" s="6">
        <f>IF(ISBLANK('Report Data'!F335)," ",'Report Data'!F335)</f>
        <v>0</v>
      </c>
      <c r="G335" s="6">
        <f>IF(ISBLANK('Report Data'!G335)," ",'Report Data'!G335)</f>
        <v>0</v>
      </c>
    </row>
    <row r="336" spans="1:7">
      <c r="A336" s="6" t="str">
        <f>IF('INTERIM REPORT'!B336=" "," ",IF('Report Data'!A336="",'INTERIM REPORT'!A335,'Report Data'!A336))</f>
        <v>Greater Than 499 Beds</v>
      </c>
      <c r="B336" s="6" t="str">
        <f>IF(ISBLANK('Report Data'!B336)," ",'Report Data'!B336)</f>
        <v>[Cap_Acquisitions_as_a_pct_of_Net_Patient_Rev_Peers] Capital Acquisitions as a % of Net Patient Rev-Peers</v>
      </c>
      <c r="C336" s="6">
        <f>IF(ISBLANK('Report Data'!C336)," ",'Report Data'!C336)</f>
        <v>0</v>
      </c>
      <c r="D336" s="6">
        <f>IF(ISBLANK('Report Data'!D336)," ",'Report Data'!D336)</f>
        <v>0</v>
      </c>
      <c r="E336" s="6">
        <f>IF(ISBLANK('Report Data'!E336)," ",'Report Data'!E336)</f>
        <v>0</v>
      </c>
      <c r="F336" s="6">
        <f>IF(ISBLANK('Report Data'!F336)," ",'Report Data'!F336)</f>
        <v>0</v>
      </c>
      <c r="G336" s="6">
        <f>IF(ISBLANK('Report Data'!G336)," ",'Report Data'!G336)</f>
        <v>0</v>
      </c>
    </row>
    <row r="337" spans="1:7">
      <c r="A337" s="6" t="str">
        <f>IF('INTERIM REPORT'!B337=" "," ",IF('Report Data'!A337="",'INTERIM REPORT'!A336,'Report Data'!A337))</f>
        <v>Greater Than 499 Beds</v>
      </c>
      <c r="B337" s="6" t="str">
        <f>IF(ISBLANK('Report Data'!B337)," ",'Report Data'!B337)</f>
        <v>[Deduction_pct_Peers] Deduction %-Peers</v>
      </c>
      <c r="C337" s="6">
        <f>IF(ISBLANK('Report Data'!C337)," ",'Report Data'!C337)</f>
        <v>0</v>
      </c>
      <c r="D337" s="6">
        <f>IF(ISBLANK('Report Data'!D337)," ",'Report Data'!D337)</f>
        <v>0</v>
      </c>
      <c r="E337" s="6">
        <f>IF(ISBLANK('Report Data'!E337)," ",'Report Data'!E337)</f>
        <v>0</v>
      </c>
      <c r="F337" s="6">
        <f>IF(ISBLANK('Report Data'!F337)," ",'Report Data'!F337)</f>
        <v>0</v>
      </c>
      <c r="G337" s="6">
        <f>IF(ISBLANK('Report Data'!G337)," ",'Report Data'!G337)</f>
        <v>0</v>
      </c>
    </row>
    <row r="338" spans="1:7">
      <c r="A338" s="6" t="str">
        <f>IF('INTERIM REPORT'!B338=" "," ",IF('Report Data'!A338="",'INTERIM REPORT'!A337,'Report Data'!A338))</f>
        <v>Greater Than 499 Beds</v>
      </c>
      <c r="B338" s="6" t="str">
        <f>IF(ISBLANK('Report Data'!B338)," ",'Report Data'!B338)</f>
        <v>[Bad_Debt_pct_Peers] Bad Debt %-Peers</v>
      </c>
      <c r="C338" s="6">
        <f>IF(ISBLANK('Report Data'!C338)," ",'Report Data'!C338)</f>
        <v>0</v>
      </c>
      <c r="D338" s="6">
        <f>IF(ISBLANK('Report Data'!D338)," ",'Report Data'!D338)</f>
        <v>0</v>
      </c>
      <c r="E338" s="6">
        <f>IF(ISBLANK('Report Data'!E338)," ",'Report Data'!E338)</f>
        <v>0</v>
      </c>
      <c r="F338" s="6">
        <f>IF(ISBLANK('Report Data'!F338)," ",'Report Data'!F338)</f>
        <v>0</v>
      </c>
      <c r="G338" s="6">
        <f>IF(ISBLANK('Report Data'!G338)," ",'Report Data'!G338)</f>
        <v>0</v>
      </c>
    </row>
    <row r="339" spans="1:7">
      <c r="A339" s="6" t="str">
        <f>IF('INTERIM REPORT'!B339=" "," ",IF('Report Data'!A339="",'INTERIM REPORT'!A338,'Report Data'!A339))</f>
        <v>Greater Than 499 Beds</v>
      </c>
      <c r="B339" s="6" t="str">
        <f>IF(ISBLANK('Report Data'!B339)," ",'Report Data'!B339)</f>
        <v>[Free_Care_pct_Peers] Free Care %-Peers</v>
      </c>
      <c r="C339" s="6">
        <f>IF(ISBLANK('Report Data'!C339)," ",'Report Data'!C339)</f>
        <v>0</v>
      </c>
      <c r="D339" s="6">
        <f>IF(ISBLANK('Report Data'!D339)," ",'Report Data'!D339)</f>
        <v>0</v>
      </c>
      <c r="E339" s="6">
        <f>IF(ISBLANK('Report Data'!E339)," ",'Report Data'!E339)</f>
        <v>0</v>
      </c>
      <c r="F339" s="6">
        <f>IF(ISBLANK('Report Data'!F339)," ",'Report Data'!F339)</f>
        <v>0</v>
      </c>
      <c r="G339" s="6">
        <f>IF(ISBLANK('Report Data'!G339)," ",'Report Data'!G339)</f>
        <v>0</v>
      </c>
    </row>
    <row r="340" spans="1:7">
      <c r="A340" s="6" t="str">
        <f>IF('INTERIM REPORT'!B340=" "," ",IF('Report Data'!A340="",'INTERIM REPORT'!A339,'Report Data'!A340))</f>
        <v>Greater Than 499 Beds</v>
      </c>
      <c r="B340" s="6" t="str">
        <f>IF(ISBLANK('Report Data'!B340)," ",'Report Data'!B340)</f>
        <v>[Operating_Margin_pct_Peers] Operating Margin %-Peers</v>
      </c>
      <c r="C340" s="6">
        <f>IF(ISBLANK('Report Data'!C340)," ",'Report Data'!C340)</f>
        <v>0</v>
      </c>
      <c r="D340" s="6">
        <f>IF(ISBLANK('Report Data'!D340)," ",'Report Data'!D340)</f>
        <v>0</v>
      </c>
      <c r="E340" s="6">
        <f>IF(ISBLANK('Report Data'!E340)," ",'Report Data'!E340)</f>
        <v>0</v>
      </c>
      <c r="F340" s="6">
        <f>IF(ISBLANK('Report Data'!F340)," ",'Report Data'!F340)</f>
        <v>0</v>
      </c>
      <c r="G340" s="6">
        <f>IF(ISBLANK('Report Data'!G340)," ",'Report Data'!G340)</f>
        <v>0</v>
      </c>
    </row>
    <row r="341" spans="1:7">
      <c r="A341" s="6" t="str">
        <f>IF('INTERIM REPORT'!B341=" "," ",IF('Report Data'!A341="",'INTERIM REPORT'!A340,'Report Data'!A341))</f>
        <v>Greater Than 499 Beds</v>
      </c>
      <c r="B341" s="6" t="str">
        <f>IF(ISBLANK('Report Data'!B341)," ",'Report Data'!B341)</f>
        <v>[Total_Margin_pct_Peers] Total Margin %-Peers</v>
      </c>
      <c r="C341" s="6">
        <f>IF(ISBLANK('Report Data'!C341)," ",'Report Data'!C341)</f>
        <v>0</v>
      </c>
      <c r="D341" s="6">
        <f>IF(ISBLANK('Report Data'!D341)," ",'Report Data'!D341)</f>
        <v>0</v>
      </c>
      <c r="E341" s="6">
        <f>IF(ISBLANK('Report Data'!E341)," ",'Report Data'!E341)</f>
        <v>0</v>
      </c>
      <c r="F341" s="6">
        <f>IF(ISBLANK('Report Data'!F341)," ",'Report Data'!F341)</f>
        <v>0</v>
      </c>
      <c r="G341" s="6">
        <f>IF(ISBLANK('Report Data'!G341)," ",'Report Data'!G341)</f>
        <v>0</v>
      </c>
    </row>
    <row r="342" spans="1:7">
      <c r="A342" s="6" t="str">
        <f>IF('INTERIM REPORT'!B342=" "," ",IF('Report Data'!A342="",'INTERIM REPORT'!A341,'Report Data'!A342))</f>
        <v>Greater Than 499 Beds</v>
      </c>
      <c r="B342" s="6" t="str">
        <f>IF(ISBLANK('Report Data'!B342)," ",'Report Data'!B342)</f>
        <v>[Outpatient_Gross_Rev_pct_Peers] Outpatient Gross Revenue %-Peers</v>
      </c>
      <c r="C342" s="6">
        <f>IF(ISBLANK('Report Data'!C342)," ",'Report Data'!C342)</f>
        <v>0</v>
      </c>
      <c r="D342" s="6">
        <f>IF(ISBLANK('Report Data'!D342)," ",'Report Data'!D342)</f>
        <v>0</v>
      </c>
      <c r="E342" s="6">
        <f>IF(ISBLANK('Report Data'!E342)," ",'Report Data'!E342)</f>
        <v>0</v>
      </c>
      <c r="F342" s="6">
        <f>IF(ISBLANK('Report Data'!F342)," ",'Report Data'!F342)</f>
        <v>0</v>
      </c>
      <c r="G342" s="6">
        <f>IF(ISBLANK('Report Data'!G342)," ",'Report Data'!G342)</f>
        <v>0</v>
      </c>
    </row>
    <row r="343" spans="1:7">
      <c r="A343" s="6" t="str">
        <f>IF('INTERIM REPORT'!B343=" "," ",IF('Report Data'!A343="",'INTERIM REPORT'!A342,'Report Data'!A343))</f>
        <v>Greater Than 499 Beds</v>
      </c>
      <c r="B343" s="6" t="str">
        <f>IF(ISBLANK('Report Data'!B343)," ",'Report Data'!B343)</f>
        <v>[Inpatient_Gross_Rev_pct_Peers] Inpatient Gross Revenue %-Peers</v>
      </c>
      <c r="C343" s="6">
        <f>IF(ISBLANK('Report Data'!C343)," ",'Report Data'!C343)</f>
        <v>0</v>
      </c>
      <c r="D343" s="6">
        <f>IF(ISBLANK('Report Data'!D343)," ",'Report Data'!D343)</f>
        <v>0</v>
      </c>
      <c r="E343" s="6">
        <f>IF(ISBLANK('Report Data'!E343)," ",'Report Data'!E343)</f>
        <v>0</v>
      </c>
      <c r="F343" s="6">
        <f>IF(ISBLANK('Report Data'!F343)," ",'Report Data'!F343)</f>
        <v>0</v>
      </c>
      <c r="G343" s="6">
        <f>IF(ISBLANK('Report Data'!G343)," ",'Report Data'!G343)</f>
        <v>0</v>
      </c>
    </row>
    <row r="344" spans="1:7">
      <c r="A344" s="6" t="str">
        <f>IF('INTERIM REPORT'!B344=" "," ",IF('Report Data'!A344="",'INTERIM REPORT'!A343,'Report Data'!A344))</f>
        <v>Greater Than 499 Beds</v>
      </c>
      <c r="B344" s="6" t="str">
        <f>IF(ISBLANK('Report Data'!B344)," ",'Report Data'!B344)</f>
        <v>[SNF_Rehab_Swing_Gross_Rev_pct_Peers] SNF/Rehab/Swing Gross Revenue %-Peers</v>
      </c>
      <c r="C344" s="6">
        <f>IF(ISBLANK('Report Data'!C344)," ",'Report Data'!C344)</f>
        <v>0</v>
      </c>
      <c r="D344" s="6">
        <f>IF(ISBLANK('Report Data'!D344)," ",'Report Data'!D344)</f>
        <v>0</v>
      </c>
      <c r="E344" s="6">
        <f>IF(ISBLANK('Report Data'!E344)," ",'Report Data'!E344)</f>
        <v>0</v>
      </c>
      <c r="F344" s="6">
        <f>IF(ISBLANK('Report Data'!F344)," ",'Report Data'!F344)</f>
        <v>0</v>
      </c>
      <c r="G344" s="6">
        <f>IF(ISBLANK('Report Data'!G344)," ",'Report Data'!G344)</f>
        <v>0</v>
      </c>
    </row>
    <row r="345" spans="1:7">
      <c r="A345" s="6" t="str">
        <f>IF('INTERIM REPORT'!B345=" "," ",IF('Report Data'!A345="",'INTERIM REPORT'!A344,'Report Data'!A345))</f>
        <v>Greater Than 499 Beds</v>
      </c>
      <c r="B345" s="6" t="str">
        <f>IF(ISBLANK('Report Data'!B345)," ",'Report Data'!B345)</f>
        <v>[All_Net_Patient_Rev_pct_Peers] All Net Patient Revenue %-Peers</v>
      </c>
      <c r="C345" s="6">
        <f>IF(ISBLANK('Report Data'!C345)," ",'Report Data'!C345)</f>
        <v>0</v>
      </c>
      <c r="D345" s="6">
        <f>IF(ISBLANK('Report Data'!D345)," ",'Report Data'!D345)</f>
        <v>0</v>
      </c>
      <c r="E345" s="6">
        <f>IF(ISBLANK('Report Data'!E345)," ",'Report Data'!E345)</f>
        <v>0</v>
      </c>
      <c r="F345" s="6">
        <f>IF(ISBLANK('Report Data'!F345)," ",'Report Data'!F345)</f>
        <v>0</v>
      </c>
      <c r="G345" s="6">
        <f>IF(ISBLANK('Report Data'!G345)," ",'Report Data'!G345)</f>
        <v>0</v>
      </c>
    </row>
    <row r="346" spans="1:7">
      <c r="A346" s="6" t="str">
        <f>IF('INTERIM REPORT'!B346=" "," ",IF('Report Data'!A346="",'INTERIM REPORT'!A345,'Report Data'!A346))</f>
        <v>Greater Than 499 Beds</v>
      </c>
      <c r="B346" s="6" t="str">
        <f>IF(ISBLANK('Report Data'!B346)," ",'Report Data'!B346)</f>
        <v>[Medicare_Net_Patient_Rev_pct_incl_Phys_Peers] Medicare Net Patient Revenue % including Phys-Peers</v>
      </c>
      <c r="C346" s="6">
        <f>IF(ISBLANK('Report Data'!C346)," ",'Report Data'!C346)</f>
        <v>0</v>
      </c>
      <c r="D346" s="6">
        <f>IF(ISBLANK('Report Data'!D346)," ",'Report Data'!D346)</f>
        <v>0</v>
      </c>
      <c r="E346" s="6">
        <f>IF(ISBLANK('Report Data'!E346)," ",'Report Data'!E346)</f>
        <v>0</v>
      </c>
      <c r="F346" s="6">
        <f>IF(ISBLANK('Report Data'!F346)," ",'Report Data'!F346)</f>
        <v>0</v>
      </c>
      <c r="G346" s="6">
        <f>IF(ISBLANK('Report Data'!G346)," ",'Report Data'!G346)</f>
        <v>0</v>
      </c>
    </row>
    <row r="347" spans="1:7">
      <c r="A347" s="6" t="str">
        <f>IF('INTERIM REPORT'!B347=" "," ",IF('Report Data'!A347="",'INTERIM REPORT'!A346,'Report Data'!A347))</f>
        <v>Greater Than 499 Beds</v>
      </c>
      <c r="B347" s="6" t="str">
        <f>IF(ISBLANK('Report Data'!B347)," ",'Report Data'!B347)</f>
        <v>[Medicaid_Net_Patient_Rev_pct_incl_Phys_Peers] Medicaid Net Patient Revenue % including Phys-Peers</v>
      </c>
      <c r="C347" s="6">
        <f>IF(ISBLANK('Report Data'!C347)," ",'Report Data'!C347)</f>
        <v>0</v>
      </c>
      <c r="D347" s="6">
        <f>IF(ISBLANK('Report Data'!D347)," ",'Report Data'!D347)</f>
        <v>0</v>
      </c>
      <c r="E347" s="6">
        <f>IF(ISBLANK('Report Data'!E347)," ",'Report Data'!E347)</f>
        <v>0</v>
      </c>
      <c r="F347" s="6">
        <f>IF(ISBLANK('Report Data'!F347)," ",'Report Data'!F347)</f>
        <v>0</v>
      </c>
      <c r="G347" s="6">
        <f>IF(ISBLANK('Report Data'!G347)," ",'Report Data'!G347)</f>
        <v>0</v>
      </c>
    </row>
    <row r="348" spans="1:7">
      <c r="A348" s="6" t="str">
        <f>IF('INTERIM REPORT'!B348=" "," ",IF('Report Data'!A348="",'INTERIM REPORT'!A347,'Report Data'!A348))</f>
        <v>Greater Than 499 Beds</v>
      </c>
      <c r="B348" s="6" t="str">
        <f>IF(ISBLANK('Report Data'!B348)," ",'Report Data'!B348)</f>
        <v>[Commercial_Self_Pay_Net_Patient_Rev_pct_incl_Phys_Peers] Commercial/Self Pay Net Patient Rev % including Phys-Peers</v>
      </c>
      <c r="C348" s="6">
        <f>IF(ISBLANK('Report Data'!C348)," ",'Report Data'!C348)</f>
        <v>0</v>
      </c>
      <c r="D348" s="6">
        <f>IF(ISBLANK('Report Data'!D348)," ",'Report Data'!D348)</f>
        <v>0</v>
      </c>
      <c r="E348" s="6">
        <f>IF(ISBLANK('Report Data'!E348)," ",'Report Data'!E348)</f>
        <v>0</v>
      </c>
      <c r="F348" s="6">
        <f>IF(ISBLANK('Report Data'!F348)," ",'Report Data'!F348)</f>
        <v>0</v>
      </c>
      <c r="G348" s="6">
        <f>IF(ISBLANK('Report Data'!G348)," ",'Report Data'!G348)</f>
        <v>0</v>
      </c>
    </row>
    <row r="349" spans="1:7">
      <c r="A349" s="6" t="str">
        <f>IF('INTERIM REPORT'!B349=" "," ",IF('Report Data'!A349="",'INTERIM REPORT'!A348,'Report Data'!A349))</f>
        <v>Greater Than 499 Beds</v>
      </c>
      <c r="B349" s="6" t="str">
        <f>IF(ISBLANK('Report Data'!B349)," ",'Report Data'!B349)</f>
        <v>[Adj_Admits_Per_FTE_Peers] Adjusted Admissions Per FTE-Peers</v>
      </c>
      <c r="C349" s="6">
        <f>IF(ISBLANK('Report Data'!C349)," ",'Report Data'!C349)</f>
        <v>0</v>
      </c>
      <c r="D349" s="6">
        <f>IF(ISBLANK('Report Data'!D349)," ",'Report Data'!D349)</f>
        <v>0</v>
      </c>
      <c r="E349" s="6">
        <f>IF(ISBLANK('Report Data'!E349)," ",'Report Data'!E349)</f>
        <v>0</v>
      </c>
      <c r="F349" s="6">
        <f>IF(ISBLANK('Report Data'!F349)," ",'Report Data'!F349)</f>
        <v>0</v>
      </c>
      <c r="G349" s="6">
        <f>IF(ISBLANK('Report Data'!G349)," ",'Report Data'!G349)</f>
        <v>0</v>
      </c>
    </row>
    <row r="350" spans="1:7">
      <c r="A350" s="6" t="str">
        <f>IF('INTERIM REPORT'!B350=" "," ",IF('Report Data'!A350="",'INTERIM REPORT'!A349,'Report Data'!A350))</f>
        <v>Greater Than 499 Beds</v>
      </c>
      <c r="B350" s="6" t="str">
        <f>IF(ISBLANK('Report Data'!B350)," ",'Report Data'!B350)</f>
        <v>[FTEs_per_100_Adj_Discharges_Peers] FTEs per 100 Adj Discharges-Peers</v>
      </c>
      <c r="C350" s="6">
        <f>IF(ISBLANK('Report Data'!C350)," ",'Report Data'!C350)</f>
        <v>0</v>
      </c>
      <c r="D350" s="6">
        <f>IF(ISBLANK('Report Data'!D350)," ",'Report Data'!D350)</f>
        <v>0</v>
      </c>
      <c r="E350" s="6">
        <f>IF(ISBLANK('Report Data'!E350)," ",'Report Data'!E350)</f>
        <v>0</v>
      </c>
      <c r="F350" s="6">
        <f>IF(ISBLANK('Report Data'!F350)," ",'Report Data'!F350)</f>
        <v>0</v>
      </c>
      <c r="G350" s="6">
        <f>IF(ISBLANK('Report Data'!G350)," ",'Report Data'!G350)</f>
        <v>0</v>
      </c>
    </row>
    <row r="351" spans="1:7">
      <c r="A351" s="6" t="str">
        <f>IF('INTERIM REPORT'!B351=" "," ",IF('Report Data'!A351="",'INTERIM REPORT'!A350,'Report Data'!A351))</f>
        <v>Greater Than 499 Beds</v>
      </c>
      <c r="B351" s="6" t="str">
        <f>IF(ISBLANK('Report Data'!B351)," ",'Report Data'!B351)</f>
        <v>[FTEs_Per_Adj_Occupied_Bed_Peers] FTEs Per Adjusted Occupied Bed-Peers</v>
      </c>
      <c r="C351" s="6">
        <f>IF(ISBLANK('Report Data'!C351)," ",'Report Data'!C351)</f>
        <v>0</v>
      </c>
      <c r="D351" s="6">
        <f>IF(ISBLANK('Report Data'!D351)," ",'Report Data'!D351)</f>
        <v>0</v>
      </c>
      <c r="E351" s="6">
        <f>IF(ISBLANK('Report Data'!E351)," ",'Report Data'!E351)</f>
        <v>0</v>
      </c>
      <c r="F351" s="6">
        <f>IF(ISBLANK('Report Data'!F351)," ",'Report Data'!F351)</f>
        <v>0</v>
      </c>
      <c r="G351" s="6">
        <f>IF(ISBLANK('Report Data'!G351)," ",'Report Data'!G351)</f>
        <v>0</v>
      </c>
    </row>
    <row r="352" spans="1:7">
      <c r="A352" s="6" t="str">
        <f>IF('INTERIM REPORT'!B352=" "," ",IF('Report Data'!A352="",'INTERIM REPORT'!A351,'Report Data'!A352))</f>
        <v>Greater Than 499 Beds</v>
      </c>
      <c r="B352" s="6" t="str">
        <f>IF(ISBLANK('Report Data'!B352)," ",'Report Data'!B352)</f>
        <v>[Return_On_Assets_Peers] Return On Assets-Peers</v>
      </c>
      <c r="C352" s="6">
        <f>IF(ISBLANK('Report Data'!C352)," ",'Report Data'!C352)</f>
        <v>0</v>
      </c>
      <c r="D352" s="6">
        <f>IF(ISBLANK('Report Data'!D352)," ",'Report Data'!D352)</f>
        <v>0</v>
      </c>
      <c r="E352" s="6">
        <f>IF(ISBLANK('Report Data'!E352)," ",'Report Data'!E352)</f>
        <v>0</v>
      </c>
      <c r="F352" s="6">
        <f>IF(ISBLANK('Report Data'!F352)," ",'Report Data'!F352)</f>
        <v>0</v>
      </c>
      <c r="G352" s="6">
        <f>IF(ISBLANK('Report Data'!G352)," ",'Report Data'!G352)</f>
        <v>0</v>
      </c>
    </row>
    <row r="353" spans="1:7">
      <c r="A353" s="6" t="str">
        <f>IF('INTERIM REPORT'!B353=" "," ",IF('Report Data'!A353="",'INTERIM REPORT'!A352,'Report Data'!A353))</f>
        <v>Greater Than 499 Beds</v>
      </c>
      <c r="B353" s="6" t="str">
        <f>IF(ISBLANK('Report Data'!B353)," ",'Report Data'!B353)</f>
        <v>[OH_Exp_w_fringe_pct_of_TTL_OPEX_Peers] Overhead Expense w/ fringe, as a % of Total Operating Exp-Peers</v>
      </c>
      <c r="C353" s="6">
        <f>IF(ISBLANK('Report Data'!C353)," ",'Report Data'!C353)</f>
        <v>0</v>
      </c>
      <c r="D353" s="6">
        <f>IF(ISBLANK('Report Data'!D353)," ",'Report Data'!D353)</f>
        <v>0</v>
      </c>
      <c r="E353" s="6">
        <f>IF(ISBLANK('Report Data'!E353)," ",'Report Data'!E353)</f>
        <v>0</v>
      </c>
      <c r="F353" s="6">
        <f>IF(ISBLANK('Report Data'!F353)," ",'Report Data'!F353)</f>
        <v>0</v>
      </c>
      <c r="G353" s="6">
        <f>IF(ISBLANK('Report Data'!G353)," ",'Report Data'!G353)</f>
        <v>0</v>
      </c>
    </row>
    <row r="354" spans="1:7">
      <c r="A354" s="6" t="str">
        <f>IF('INTERIM REPORT'!B354=" "," ",IF('Report Data'!A354="",'INTERIM REPORT'!A353,'Report Data'!A354))</f>
        <v>Greater Than 499 Beds</v>
      </c>
      <c r="B354" s="6" t="str">
        <f>IF(ISBLANK('Report Data'!B354)," ",'Report Data'!B354)</f>
        <v>[Cost_per_Adj_Admits_Peers] Cost per Adjusted Admission-Peers</v>
      </c>
      <c r="C354" s="6">
        <f>IF(ISBLANK('Report Data'!C354)," ",'Report Data'!C354)</f>
        <v>0</v>
      </c>
      <c r="D354" s="6">
        <f>IF(ISBLANK('Report Data'!D354)," ",'Report Data'!D354)</f>
        <v>0</v>
      </c>
      <c r="E354" s="6">
        <f>IF(ISBLANK('Report Data'!E354)," ",'Report Data'!E354)</f>
        <v>0</v>
      </c>
      <c r="F354" s="6">
        <f>IF(ISBLANK('Report Data'!F354)," ",'Report Data'!F354)</f>
        <v>0</v>
      </c>
      <c r="G354" s="6">
        <f>IF(ISBLANK('Report Data'!G354)," ",'Report Data'!G354)</f>
        <v>0</v>
      </c>
    </row>
    <row r="355" spans="1:7">
      <c r="A355" s="6" t="str">
        <f>IF('INTERIM REPORT'!B355=" "," ",IF('Report Data'!A355="",'INTERIM REPORT'!A354,'Report Data'!A355))</f>
        <v>Greater Than 499 Beds</v>
      </c>
      <c r="B355" s="6" t="str">
        <f>IF(ISBLANK('Report Data'!B355)," ",'Report Data'!B355)</f>
        <v>[Salary_per_FTE_NonMD_Peers] Salary per FTE - Non-MD-Peers</v>
      </c>
      <c r="C355" s="6">
        <f>IF(ISBLANK('Report Data'!C355)," ",'Report Data'!C355)</f>
        <v>0</v>
      </c>
      <c r="D355" s="6">
        <f>IF(ISBLANK('Report Data'!D355)," ",'Report Data'!D355)</f>
        <v>0</v>
      </c>
      <c r="E355" s="6">
        <f>IF(ISBLANK('Report Data'!E355)," ",'Report Data'!E355)</f>
        <v>0</v>
      </c>
      <c r="F355" s="6">
        <f>IF(ISBLANK('Report Data'!F355)," ",'Report Data'!F355)</f>
        <v>0</v>
      </c>
      <c r="G355" s="6">
        <f>IF(ISBLANK('Report Data'!G355)," ",'Report Data'!G355)</f>
        <v>0</v>
      </c>
    </row>
    <row r="356" spans="1:7">
      <c r="A356" s="6" t="str">
        <f>IF('INTERIM REPORT'!B356=" "," ",IF('Report Data'!A356="",'INTERIM REPORT'!A355,'Report Data'!A356))</f>
        <v>Greater Than 499 Beds</v>
      </c>
      <c r="B356" s="6" t="str">
        <f>IF(ISBLANK('Report Data'!B356)," ",'Report Data'!B356)</f>
        <v>[Salary_and_Benefits_per_FTE_NonMD_Peers] Salary &amp; Benefits per FTE - Non-MD-Peers</v>
      </c>
      <c r="C356" s="6">
        <f>IF(ISBLANK('Report Data'!C356)," ",'Report Data'!C356)</f>
        <v>0</v>
      </c>
      <c r="D356" s="6">
        <f>IF(ISBLANK('Report Data'!D356)," ",'Report Data'!D356)</f>
        <v>0</v>
      </c>
      <c r="E356" s="6">
        <f>IF(ISBLANK('Report Data'!E356)," ",'Report Data'!E356)</f>
        <v>0</v>
      </c>
      <c r="F356" s="6">
        <f>IF(ISBLANK('Report Data'!F356)," ",'Report Data'!F356)</f>
        <v>0</v>
      </c>
      <c r="G356" s="6">
        <f>IF(ISBLANK('Report Data'!G356)," ",'Report Data'!G356)</f>
        <v>0</v>
      </c>
    </row>
    <row r="357" spans="1:7">
      <c r="A357" s="6" t="str">
        <f>IF('INTERIM REPORT'!B357=" "," ",IF('Report Data'!A357="",'INTERIM REPORT'!A356,'Report Data'!A357))</f>
        <v>Greater Than 499 Beds</v>
      </c>
      <c r="B357" s="6" t="str">
        <f>IF(ISBLANK('Report Data'!B357)," ",'Report Data'!B357)</f>
        <v>[Fringe_Benefit_pct_NonMD_Peers] Fringe Benefit % - Non-MD-Peers</v>
      </c>
      <c r="C357" s="6">
        <f>IF(ISBLANK('Report Data'!C357)," ",'Report Data'!C357)</f>
        <v>0</v>
      </c>
      <c r="D357" s="6">
        <f>IF(ISBLANK('Report Data'!D357)," ",'Report Data'!D357)</f>
        <v>0</v>
      </c>
      <c r="E357" s="6">
        <f>IF(ISBLANK('Report Data'!E357)," ",'Report Data'!E357)</f>
        <v>0</v>
      </c>
      <c r="F357" s="6">
        <f>IF(ISBLANK('Report Data'!F357)," ",'Report Data'!F357)</f>
        <v>0</v>
      </c>
      <c r="G357" s="6">
        <f>IF(ISBLANK('Report Data'!G357)," ",'Report Data'!G357)</f>
        <v>0</v>
      </c>
    </row>
    <row r="358" spans="1:7">
      <c r="A358" s="6" t="str">
        <f>IF('INTERIM REPORT'!B358=" "," ",IF('Report Data'!A358="",'INTERIM REPORT'!A357,'Report Data'!A358))</f>
        <v>Greater Than 499 Beds</v>
      </c>
      <c r="B358" s="6" t="str">
        <f>IF(ISBLANK('Report Data'!B358)," ",'Report Data'!B358)</f>
        <v>[Comp_Ratio_Peers] Compensation Ratio-Peers</v>
      </c>
      <c r="C358" s="6">
        <f>IF(ISBLANK('Report Data'!C358)," ",'Report Data'!C358)</f>
        <v>0</v>
      </c>
      <c r="D358" s="6">
        <f>IF(ISBLANK('Report Data'!D358)," ",'Report Data'!D358)</f>
        <v>0</v>
      </c>
      <c r="E358" s="6">
        <f>IF(ISBLANK('Report Data'!E358)," ",'Report Data'!E358)</f>
        <v>0</v>
      </c>
      <c r="F358" s="6">
        <f>IF(ISBLANK('Report Data'!F358)," ",'Report Data'!F358)</f>
        <v>0</v>
      </c>
      <c r="G358" s="6">
        <f>IF(ISBLANK('Report Data'!G358)," ",'Report Data'!G358)</f>
        <v>0</v>
      </c>
    </row>
    <row r="359" spans="1:7">
      <c r="A359" s="6" t="str">
        <f>IF('INTERIM REPORT'!B359=" "," ",IF('Report Data'!A359="",'INTERIM REPORT'!A358,'Report Data'!A359))</f>
        <v>Greater Than 499 Beds</v>
      </c>
      <c r="B359" s="6" t="str">
        <f>IF(ISBLANK('Report Data'!B359)," ",'Report Data'!B359)</f>
        <v>[Cap_Cost_pct_of_Total_Expense_Peers] Capital Cost % of Total Expense-Peers</v>
      </c>
      <c r="C359" s="6">
        <f>IF(ISBLANK('Report Data'!C359)," ",'Report Data'!C359)</f>
        <v>0</v>
      </c>
      <c r="D359" s="6">
        <f>IF(ISBLANK('Report Data'!D359)," ",'Report Data'!D359)</f>
        <v>0</v>
      </c>
      <c r="E359" s="6">
        <f>IF(ISBLANK('Report Data'!E359)," ",'Report Data'!E359)</f>
        <v>0</v>
      </c>
      <c r="F359" s="6">
        <f>IF(ISBLANK('Report Data'!F359)," ",'Report Data'!F359)</f>
        <v>0</v>
      </c>
      <c r="G359" s="6">
        <f>IF(ISBLANK('Report Data'!G359)," ",'Report Data'!G359)</f>
        <v>0</v>
      </c>
    </row>
    <row r="360" spans="1:7">
      <c r="A360" s="6" t="str">
        <f>IF('INTERIM REPORT'!B360=" "," ",IF('Report Data'!A360="",'INTERIM REPORT'!A359,'Report Data'!A360))</f>
        <v>Greater Than 499 Beds</v>
      </c>
      <c r="B360" s="6" t="str">
        <f>IF(ISBLANK('Report Data'!B360)," ",'Report Data'!B360)</f>
        <v>[Cap_Cost_per_Adj_Admits_Peers] Capital Cost per Adjusted Admission-Peers</v>
      </c>
      <c r="C360" s="6">
        <f>IF(ISBLANK('Report Data'!C360)," ",'Report Data'!C360)</f>
        <v>0</v>
      </c>
      <c r="D360" s="6">
        <f>IF(ISBLANK('Report Data'!D360)," ",'Report Data'!D360)</f>
        <v>0</v>
      </c>
      <c r="E360" s="6">
        <f>IF(ISBLANK('Report Data'!E360)," ",'Report Data'!E360)</f>
        <v>0</v>
      </c>
      <c r="F360" s="6">
        <f>IF(ISBLANK('Report Data'!F360)," ",'Report Data'!F360)</f>
        <v>0</v>
      </c>
      <c r="G360" s="6">
        <f>IF(ISBLANK('Report Data'!G360)," ",'Report Data'!G360)</f>
        <v>0</v>
      </c>
    </row>
    <row r="361" spans="1:7">
      <c r="A361" s="6" t="str">
        <f>IF('INTERIM REPORT'!B361=" "," ",IF('Report Data'!A361="",'INTERIM REPORT'!A360,'Report Data'!A361))</f>
        <v>Greater Than 499 Beds</v>
      </c>
      <c r="B361" s="6" t="str">
        <f>IF(ISBLANK('Report Data'!B361)," ",'Report Data'!B361)</f>
        <v>[Contractual_Allowance_pct_Peers] Contractual Allowance %-Peers</v>
      </c>
      <c r="C361" s="6">
        <f>IF(ISBLANK('Report Data'!C361)," ",'Report Data'!C361)</f>
        <v>0</v>
      </c>
      <c r="D361" s="6">
        <f>IF(ISBLANK('Report Data'!D361)," ",'Report Data'!D361)</f>
        <v>0</v>
      </c>
      <c r="E361" s="6">
        <f>IF(ISBLANK('Report Data'!E361)," ",'Report Data'!E361)</f>
        <v>0</v>
      </c>
      <c r="F361" s="6">
        <f>IF(ISBLANK('Report Data'!F361)," ",'Report Data'!F361)</f>
        <v>0</v>
      </c>
      <c r="G361" s="6">
        <f>IF(ISBLANK('Report Data'!G361)," ",'Report Data'!G361)</f>
        <v>0</v>
      </c>
    </row>
    <row r="362" spans="1:7">
      <c r="A362" s="6" t="str">
        <f>IF('INTERIM REPORT'!B362=" "," ",IF('Report Data'!A362="",'INTERIM REPORT'!A361,'Report Data'!A362))</f>
        <v>Greater Than 499 Beds</v>
      </c>
      <c r="B362" s="6" t="str">
        <f>IF(ISBLANK('Report Data'!B362)," ",'Report Data'!B362)</f>
        <v>[Current_Ratio_Peers] Current Ratio-Peers</v>
      </c>
      <c r="C362" s="6">
        <f>IF(ISBLANK('Report Data'!C362)," ",'Report Data'!C362)</f>
        <v>0</v>
      </c>
      <c r="D362" s="6">
        <f>IF(ISBLANK('Report Data'!D362)," ",'Report Data'!D362)</f>
        <v>0</v>
      </c>
      <c r="E362" s="6">
        <f>IF(ISBLANK('Report Data'!E362)," ",'Report Data'!E362)</f>
        <v>0</v>
      </c>
      <c r="F362" s="6">
        <f>IF(ISBLANK('Report Data'!F362)," ",'Report Data'!F362)</f>
        <v>0</v>
      </c>
      <c r="G362" s="6">
        <f>IF(ISBLANK('Report Data'!G362)," ",'Report Data'!G362)</f>
        <v>0</v>
      </c>
    </row>
    <row r="363" spans="1:7">
      <c r="A363" s="6" t="str">
        <f>IF('INTERIM REPORT'!B363=" "," ",IF('Report Data'!A363="",'INTERIM REPORT'!A362,'Report Data'!A363))</f>
        <v>Greater Than 499 Beds</v>
      </c>
      <c r="B363" s="6" t="str">
        <f>IF(ISBLANK('Report Data'!B363)," ",'Report Data'!B363)</f>
        <v>[Days_Payable_Peers] Days Payable-Peers</v>
      </c>
      <c r="C363" s="6">
        <f>IF(ISBLANK('Report Data'!C363)," ",'Report Data'!C363)</f>
        <v>0</v>
      </c>
      <c r="D363" s="6">
        <f>IF(ISBLANK('Report Data'!D363)," ",'Report Data'!D363)</f>
        <v>0</v>
      </c>
      <c r="E363" s="6">
        <f>IF(ISBLANK('Report Data'!E363)," ",'Report Data'!E363)</f>
        <v>0</v>
      </c>
      <c r="F363" s="6">
        <f>IF(ISBLANK('Report Data'!F363)," ",'Report Data'!F363)</f>
        <v>0</v>
      </c>
      <c r="G363" s="6">
        <f>IF(ISBLANK('Report Data'!G363)," ",'Report Data'!G363)</f>
        <v>0</v>
      </c>
    </row>
    <row r="364" spans="1:7">
      <c r="A364" s="6" t="str">
        <f>IF('INTERIM REPORT'!B364=" "," ",IF('Report Data'!A364="",'INTERIM REPORT'!A363,'Report Data'!A364))</f>
        <v>Greater Than 499 Beds</v>
      </c>
      <c r="B364" s="6" t="str">
        <f>IF(ISBLANK('Report Data'!B364)," ",'Report Data'!B364)</f>
        <v>[Days_Receivable_Peers] Days Receivable-Peers</v>
      </c>
      <c r="C364" s="6">
        <f>IF(ISBLANK('Report Data'!C364)," ",'Report Data'!C364)</f>
        <v>0</v>
      </c>
      <c r="D364" s="6">
        <f>IF(ISBLANK('Report Data'!D364)," ",'Report Data'!D364)</f>
        <v>0</v>
      </c>
      <c r="E364" s="6">
        <f>IF(ISBLANK('Report Data'!E364)," ",'Report Data'!E364)</f>
        <v>0</v>
      </c>
      <c r="F364" s="6">
        <f>IF(ISBLANK('Report Data'!F364)," ",'Report Data'!F364)</f>
        <v>0</v>
      </c>
      <c r="G364" s="6">
        <f>IF(ISBLANK('Report Data'!G364)," ",'Report Data'!G364)</f>
        <v>0</v>
      </c>
    </row>
    <row r="365" spans="1:7">
      <c r="A365" s="6" t="str">
        <f>IF('INTERIM REPORT'!B365=" "," ",IF('Report Data'!A365="",'INTERIM REPORT'!A364,'Report Data'!A365))</f>
        <v>Greater Than 499 Beds</v>
      </c>
      <c r="B365" s="6" t="str">
        <f>IF(ISBLANK('Report Data'!B365)," ",'Report Data'!B365)</f>
        <v>[Days_Cash_on_Hand_Peers] Days Cash on Hand-Peers</v>
      </c>
      <c r="C365" s="6">
        <f>IF(ISBLANK('Report Data'!C365)," ",'Report Data'!C365)</f>
        <v>0</v>
      </c>
      <c r="D365" s="6">
        <f>IF(ISBLANK('Report Data'!D365)," ",'Report Data'!D365)</f>
        <v>0</v>
      </c>
      <c r="E365" s="6">
        <f>IF(ISBLANK('Report Data'!E365)," ",'Report Data'!E365)</f>
        <v>0</v>
      </c>
      <c r="F365" s="6">
        <f>IF(ISBLANK('Report Data'!F365)," ",'Report Data'!F365)</f>
        <v>0</v>
      </c>
      <c r="G365" s="6">
        <f>IF(ISBLANK('Report Data'!G365)," ",'Report Data'!G365)</f>
        <v>0</v>
      </c>
    </row>
    <row r="366" spans="1:7">
      <c r="A366" s="6" t="str">
        <f>IF('INTERIM REPORT'!B366=" "," ",IF('Report Data'!A366="",'INTERIM REPORT'!A365,'Report Data'!A366))</f>
        <v>Greater Than 499 Beds</v>
      </c>
      <c r="B366" s="6" t="str">
        <f>IF(ISBLANK('Report Data'!B366)," ",'Report Data'!B366)</f>
        <v>[Cash_Flow_Margin_Peers] Cash Flow Margin-Peers</v>
      </c>
      <c r="C366" s="6">
        <f>IF(ISBLANK('Report Data'!C366)," ",'Report Data'!C366)</f>
        <v>0</v>
      </c>
      <c r="D366" s="6">
        <f>IF(ISBLANK('Report Data'!D366)," ",'Report Data'!D366)</f>
        <v>0</v>
      </c>
      <c r="E366" s="6">
        <f>IF(ISBLANK('Report Data'!E366)," ",'Report Data'!E366)</f>
        <v>0</v>
      </c>
      <c r="F366" s="6">
        <f>IF(ISBLANK('Report Data'!F366)," ",'Report Data'!F366)</f>
        <v>0</v>
      </c>
      <c r="G366" s="6">
        <f>IF(ISBLANK('Report Data'!G366)," ",'Report Data'!G366)</f>
        <v>0</v>
      </c>
    </row>
    <row r="367" spans="1:7">
      <c r="A367" s="6" t="str">
        <f>IF('INTERIM REPORT'!B367=" "," ",IF('Report Data'!A367="",'INTERIM REPORT'!A366,'Report Data'!A367))</f>
        <v>Greater Than 499 Beds</v>
      </c>
      <c r="B367" s="6" t="str">
        <f>IF(ISBLANK('Report Data'!B367)," ",'Report Data'!B367)</f>
        <v>[Cash_to_Long_Term_Debt_Peers] Cash to Long Term Debt-Peers</v>
      </c>
      <c r="C367" s="6">
        <f>IF(ISBLANK('Report Data'!C367)," ",'Report Data'!C367)</f>
        <v>0</v>
      </c>
      <c r="D367" s="6">
        <f>IF(ISBLANK('Report Data'!D367)," ",'Report Data'!D367)</f>
        <v>0</v>
      </c>
      <c r="E367" s="6">
        <f>IF(ISBLANK('Report Data'!E367)," ",'Report Data'!E367)</f>
        <v>0</v>
      </c>
      <c r="F367" s="6">
        <f>IF(ISBLANK('Report Data'!F367)," ",'Report Data'!F367)</f>
        <v>0</v>
      </c>
      <c r="G367" s="6">
        <f>IF(ISBLANK('Report Data'!G367)," ",'Report Data'!G367)</f>
        <v>0</v>
      </c>
    </row>
    <row r="368" spans="1:7">
      <c r="A368" s="6" t="str">
        <f>IF('INTERIM REPORT'!B368=" "," ",IF('Report Data'!A368="",'INTERIM REPORT'!A367,'Report Data'!A368))</f>
        <v>Greater Than 499 Beds</v>
      </c>
      <c r="B368" s="6" t="str">
        <f>IF(ISBLANK('Report Data'!B368)," ",'Report Data'!B368)</f>
        <v>[Cash_Flow_to_Total_Debt_Peers] Cash Flow to Total Debt-Peers</v>
      </c>
      <c r="C368" s="6">
        <f>IF(ISBLANK('Report Data'!C368)," ",'Report Data'!C368)</f>
        <v>0</v>
      </c>
      <c r="D368" s="6">
        <f>IF(ISBLANK('Report Data'!D368)," ",'Report Data'!D368)</f>
        <v>0</v>
      </c>
      <c r="E368" s="6">
        <f>IF(ISBLANK('Report Data'!E368)," ",'Report Data'!E368)</f>
        <v>0</v>
      </c>
      <c r="F368" s="6">
        <f>IF(ISBLANK('Report Data'!F368)," ",'Report Data'!F368)</f>
        <v>0</v>
      </c>
      <c r="G368" s="6">
        <f>IF(ISBLANK('Report Data'!G368)," ",'Report Data'!G368)</f>
        <v>0</v>
      </c>
    </row>
    <row r="369" spans="1:7">
      <c r="A369" s="6" t="str">
        <f>IF('INTERIM REPORT'!B369=" "," ",IF('Report Data'!A369="",'INTERIM REPORT'!A368,'Report Data'!A369))</f>
        <v>Greater Than 499 Beds</v>
      </c>
      <c r="B369" s="6" t="str">
        <f>IF(ISBLANK('Report Data'!B369)," ",'Report Data'!B369)</f>
        <v>[Gross_Price_per_Discharge_Peers] Gross Price per Discharge-Peers</v>
      </c>
      <c r="C369" s="6">
        <f>IF(ISBLANK('Report Data'!C369)," ",'Report Data'!C369)</f>
        <v>0</v>
      </c>
      <c r="D369" s="6">
        <f>IF(ISBLANK('Report Data'!D369)," ",'Report Data'!D369)</f>
        <v>0</v>
      </c>
      <c r="E369" s="6">
        <f>IF(ISBLANK('Report Data'!E369)," ",'Report Data'!E369)</f>
        <v>0</v>
      </c>
      <c r="F369" s="6">
        <f>IF(ISBLANK('Report Data'!F369)," ",'Report Data'!F369)</f>
        <v>0</v>
      </c>
      <c r="G369" s="6">
        <f>IF(ISBLANK('Report Data'!G369)," ",'Report Data'!G369)</f>
        <v>0</v>
      </c>
    </row>
    <row r="370" spans="1:7">
      <c r="A370" s="6" t="str">
        <f>IF('INTERIM REPORT'!B370=" "," ",IF('Report Data'!A370="",'INTERIM REPORT'!A369,'Report Data'!A370))</f>
        <v>Greater Than 499 Beds</v>
      </c>
      <c r="B370" s="6" t="str">
        <f>IF(ISBLANK('Report Data'!B370)," ",'Report Data'!B370)</f>
        <v>[Gross_Price_per_Visit_Peers] Gross Price per Visit-Peers</v>
      </c>
      <c r="C370" s="6">
        <f>IF(ISBLANK('Report Data'!C370)," ",'Report Data'!C370)</f>
        <v>0</v>
      </c>
      <c r="D370" s="6">
        <f>IF(ISBLANK('Report Data'!D370)," ",'Report Data'!D370)</f>
        <v>0</v>
      </c>
      <c r="E370" s="6">
        <f>IF(ISBLANK('Report Data'!E370)," ",'Report Data'!E370)</f>
        <v>0</v>
      </c>
      <c r="F370" s="6">
        <f>IF(ISBLANK('Report Data'!F370)," ",'Report Data'!F370)</f>
        <v>0</v>
      </c>
      <c r="G370" s="6">
        <f>IF(ISBLANK('Report Data'!G370)," ",'Report Data'!G370)</f>
        <v>0</v>
      </c>
    </row>
    <row r="371" spans="1:7">
      <c r="A371" s="6" t="str">
        <f>IF('INTERIM REPORT'!B371=" "," ",IF('Report Data'!A371="",'INTERIM REPORT'!A370,'Report Data'!A371))</f>
        <v>Greater Than 499 Beds</v>
      </c>
      <c r="B371" s="6" t="str">
        <f>IF(ISBLANK('Report Data'!B371)," ",'Report Data'!B371)</f>
        <v>[Gross_Rev_per_Adj_Admits_Peers] Gross Revenue per Adj Admission-Peers</v>
      </c>
      <c r="C371" s="6">
        <f>IF(ISBLANK('Report Data'!C371)," ",'Report Data'!C371)</f>
        <v>0</v>
      </c>
      <c r="D371" s="6">
        <f>IF(ISBLANK('Report Data'!D371)," ",'Report Data'!D371)</f>
        <v>0</v>
      </c>
      <c r="E371" s="6">
        <f>IF(ISBLANK('Report Data'!E371)," ",'Report Data'!E371)</f>
        <v>0</v>
      </c>
      <c r="F371" s="6">
        <f>IF(ISBLANK('Report Data'!F371)," ",'Report Data'!F371)</f>
        <v>0</v>
      </c>
      <c r="G371" s="6">
        <f>IF(ISBLANK('Report Data'!G371)," ",'Report Data'!G371)</f>
        <v>0</v>
      </c>
    </row>
    <row r="372" spans="1:7">
      <c r="A372" s="6" t="str">
        <f>IF('INTERIM REPORT'!B372=" "," ",IF('Report Data'!A372="",'INTERIM REPORT'!A371,'Report Data'!A372))</f>
        <v>Greater Than 499 Beds</v>
      </c>
      <c r="B372" s="6" t="str">
        <f>IF(ISBLANK('Report Data'!B372)," ",'Report Data'!B372)</f>
        <v>[Net_Rev_per_Adj_Admits_Peers] Net Revenue per Adjusted Admission-Peers</v>
      </c>
      <c r="C372" s="6">
        <f>IF(ISBLANK('Report Data'!C372)," ",'Report Data'!C372)</f>
        <v>0</v>
      </c>
      <c r="D372" s="6">
        <f>IF(ISBLANK('Report Data'!D372)," ",'Report Data'!D372)</f>
        <v>0</v>
      </c>
      <c r="E372" s="6">
        <f>IF(ISBLANK('Report Data'!E372)," ",'Report Data'!E372)</f>
        <v>0</v>
      </c>
      <c r="F372" s="6">
        <f>IF(ISBLANK('Report Data'!F372)," ",'Report Data'!F372)</f>
        <v>0</v>
      </c>
      <c r="G372" s="6">
        <f>IF(ISBLANK('Report Data'!G372)," ",'Report Data'!G372)</f>
        <v>0</v>
      </c>
    </row>
    <row r="373" spans="1:7">
      <c r="A373" s="6" t="str">
        <f>IF('INTERIM REPORT'!B373=" "," ",IF('Report Data'!A373="",'INTERIM REPORT'!A372,'Report Data'!A373))</f>
        <v>Greater Than 499 Beds</v>
      </c>
      <c r="B373" s="6" t="str">
        <f>IF(ISBLANK('Report Data'!B373)," ",'Report Data'!B373)</f>
        <v>[Medicare_Gross_Pct_Ttl_Gross_Peers] Medicare Gross as % of Ttl Gross Rev-Peers</v>
      </c>
      <c r="C373" s="6">
        <f>IF(ISBLANK('Report Data'!C373)," ",'Report Data'!C373)</f>
        <v>0</v>
      </c>
      <c r="D373" s="6">
        <f>IF(ISBLANK('Report Data'!D373)," ",'Report Data'!D373)</f>
        <v>0</v>
      </c>
      <c r="E373" s="6">
        <f>IF(ISBLANK('Report Data'!E373)," ",'Report Data'!E373)</f>
        <v>0</v>
      </c>
      <c r="F373" s="6">
        <f>IF(ISBLANK('Report Data'!F373)," ",'Report Data'!F373)</f>
        <v>0</v>
      </c>
      <c r="G373" s="6">
        <f>IF(ISBLANK('Report Data'!G373)," ",'Report Data'!G373)</f>
        <v>0</v>
      </c>
    </row>
    <row r="374" spans="1:7">
      <c r="A374" s="6" t="str">
        <f>IF('INTERIM REPORT'!B374=" "," ",IF('Report Data'!A374="",'INTERIM REPORT'!A373,'Report Data'!A374))</f>
        <v>Greater Than 499 Beds</v>
      </c>
      <c r="B374" s="6" t="str">
        <f>IF(ISBLANK('Report Data'!B374)," ",'Report Data'!B374)</f>
        <v>[Medicaid_Gross_Pct_Ttl_Gross_Peers] Medicaid Gross as % of Ttl Gross Rev-Peers</v>
      </c>
      <c r="C374" s="6">
        <f>IF(ISBLANK('Report Data'!C374)," ",'Report Data'!C374)</f>
        <v>0</v>
      </c>
      <c r="D374" s="6">
        <f>IF(ISBLANK('Report Data'!D374)," ",'Report Data'!D374)</f>
        <v>0</v>
      </c>
      <c r="E374" s="6">
        <f>IF(ISBLANK('Report Data'!E374)," ",'Report Data'!E374)</f>
        <v>0</v>
      </c>
      <c r="F374" s="6">
        <f>IF(ISBLANK('Report Data'!F374)," ",'Report Data'!F374)</f>
        <v>0</v>
      </c>
      <c r="G374" s="6">
        <f>IF(ISBLANK('Report Data'!G374)," ",'Report Data'!G374)</f>
        <v>0</v>
      </c>
    </row>
    <row r="375" spans="1:7">
      <c r="A375" s="6" t="str">
        <f>IF('INTERIM REPORT'!B375=" "," ",IF('Report Data'!A375="",'INTERIM REPORT'!A374,'Report Data'!A375))</f>
        <v>Greater Than 499 Beds</v>
      </c>
      <c r="B375" s="6" t="str">
        <f>IF(ISBLANK('Report Data'!B375)," ",'Report Data'!B375)</f>
        <v>[CommSelf_Gross_Pct_Ttl_Gross_Peers] Comm/self Gross as % of Ttl Gross Rev-Peers</v>
      </c>
      <c r="C375" s="6">
        <f>IF(ISBLANK('Report Data'!C375)," ",'Report Data'!C375)</f>
        <v>0</v>
      </c>
      <c r="D375" s="6">
        <f>IF(ISBLANK('Report Data'!D375)," ",'Report Data'!D375)</f>
        <v>0</v>
      </c>
      <c r="E375" s="6">
        <f>IF(ISBLANK('Report Data'!E375)," ",'Report Data'!E375)</f>
        <v>0</v>
      </c>
      <c r="F375" s="6">
        <f>IF(ISBLANK('Report Data'!F375)," ",'Report Data'!F375)</f>
        <v>0</v>
      </c>
      <c r="G375" s="6">
        <f>IF(ISBLANK('Report Data'!G375)," ",'Report Data'!G375)</f>
        <v>0</v>
      </c>
    </row>
    <row r="376" spans="1:7">
      <c r="A376" s="6" t="str">
        <f>IF('INTERIM REPORT'!B376=" "," ",IF('Report Data'!A376="",'INTERIM REPORT'!A375,'Report Data'!A376))</f>
        <v>Greater Than 499 Beds</v>
      </c>
      <c r="B376" s="6" t="str">
        <f>IF(ISBLANK('Report Data'!B376)," ",'Report Data'!B376)</f>
        <v>[Phys_Gross_Pct_Ttl_Gross_Peers] Physician Gross as % of Ttl Gross Rev-Peers</v>
      </c>
      <c r="C376" s="6">
        <f>IF(ISBLANK('Report Data'!C376)," ",'Report Data'!C376)</f>
        <v>0</v>
      </c>
      <c r="D376" s="6">
        <f>IF(ISBLANK('Report Data'!D376)," ",'Report Data'!D376)</f>
        <v>0</v>
      </c>
      <c r="E376" s="6">
        <f>IF(ISBLANK('Report Data'!E376)," ",'Report Data'!E376)</f>
        <v>0</v>
      </c>
      <c r="F376" s="6">
        <f>IF(ISBLANK('Report Data'!F376)," ",'Report Data'!F376)</f>
        <v>0</v>
      </c>
      <c r="G376" s="6">
        <f>IF(ISBLANK('Report Data'!G376)," ",'Report Data'!G376)</f>
        <v>0</v>
      </c>
    </row>
    <row r="377" spans="1:7">
      <c r="A377" s="6" t="str">
        <f>IF('INTERIM REPORT'!B377=" "," ",IF('Report Data'!A377="",'INTERIM REPORT'!A376,'Report Data'!A377))</f>
        <v>Greater Than 499 Beds</v>
      </c>
      <c r="B377" s="6" t="str">
        <f>IF(ISBLANK('Report Data'!B377)," ",'Report Data'!B377)</f>
        <v>[Medicare_Pct_Net_Rev_Peers] Medicare % of Net Rev-Peers</v>
      </c>
      <c r="C377" s="6">
        <f>IF(ISBLANK('Report Data'!C377)," ",'Report Data'!C377)</f>
        <v>0</v>
      </c>
      <c r="D377" s="6">
        <f>IF(ISBLANK('Report Data'!D377)," ",'Report Data'!D377)</f>
        <v>0</v>
      </c>
      <c r="E377" s="6">
        <f>IF(ISBLANK('Report Data'!E377)," ",'Report Data'!E377)</f>
        <v>0</v>
      </c>
      <c r="F377" s="6">
        <f>IF(ISBLANK('Report Data'!F377)," ",'Report Data'!F377)</f>
        <v>0</v>
      </c>
      <c r="G377" s="6">
        <f>IF(ISBLANK('Report Data'!G377)," ",'Report Data'!G377)</f>
        <v>0</v>
      </c>
    </row>
    <row r="378" spans="1:7">
      <c r="A378" s="6" t="str">
        <f>IF('INTERIM REPORT'!B378=" "," ",IF('Report Data'!A378="",'INTERIM REPORT'!A377,'Report Data'!A378))</f>
        <v>Greater Than 499 Beds</v>
      </c>
      <c r="B378" s="6" t="str">
        <f>IF(ISBLANK('Report Data'!B378)," ",'Report Data'!B378)</f>
        <v>[Medicaid_Pct_Net_Rev_Peers] Medicaid % of Net Rev-Peers</v>
      </c>
      <c r="C378" s="6">
        <f>IF(ISBLANK('Report Data'!C378)," ",'Report Data'!C378)</f>
        <v>0</v>
      </c>
      <c r="D378" s="6">
        <f>IF(ISBLANK('Report Data'!D378)," ",'Report Data'!D378)</f>
        <v>0</v>
      </c>
      <c r="E378" s="6">
        <f>IF(ISBLANK('Report Data'!E378)," ",'Report Data'!E378)</f>
        <v>0</v>
      </c>
      <c r="F378" s="6">
        <f>IF(ISBLANK('Report Data'!F378)," ",'Report Data'!F378)</f>
        <v>0</v>
      </c>
      <c r="G378" s="6">
        <f>IF(ISBLANK('Report Data'!G378)," ",'Report Data'!G378)</f>
        <v>0</v>
      </c>
    </row>
    <row r="379" spans="1:7">
      <c r="A379" s="6" t="str">
        <f>IF('INTERIM REPORT'!B379=" "," ",IF('Report Data'!A379="",'INTERIM REPORT'!A378,'Report Data'!A379))</f>
        <v>Greater Than 499 Beds</v>
      </c>
      <c r="B379" s="6" t="str">
        <f>IF(ISBLANK('Report Data'!B379)," ",'Report Data'!B379)</f>
        <v>[CommSelf_Pct_Net_Rev_Peers] Comm/self % of Net Rev-Peers</v>
      </c>
      <c r="C379" s="6">
        <f>IF(ISBLANK('Report Data'!C379)," ",'Report Data'!C379)</f>
        <v>0</v>
      </c>
      <c r="D379" s="6">
        <f>IF(ISBLANK('Report Data'!D379)," ",'Report Data'!D379)</f>
        <v>0</v>
      </c>
      <c r="E379" s="6">
        <f>IF(ISBLANK('Report Data'!E379)," ",'Report Data'!E379)</f>
        <v>0</v>
      </c>
      <c r="F379" s="6">
        <f>IF(ISBLANK('Report Data'!F379)," ",'Report Data'!F379)</f>
        <v>0</v>
      </c>
      <c r="G379" s="6">
        <f>IF(ISBLANK('Report Data'!G379)," ",'Report Data'!G379)</f>
        <v>0</v>
      </c>
    </row>
    <row r="380" spans="1:7">
      <c r="A380" s="6" t="str">
        <f>IF('INTERIM REPORT'!B380=" "," ",IF('Report Data'!A380="",'INTERIM REPORT'!A379,'Report Data'!A380))</f>
        <v>Greater Than 499 Beds</v>
      </c>
      <c r="B380" s="6" t="str">
        <f>IF(ISBLANK('Report Data'!B380)," ",'Report Data'!B380)</f>
        <v>[Phys_Pct_Net_Rev_Peers] Physician % of Net Rev-Peers</v>
      </c>
      <c r="C380" s="6">
        <f>IF(ISBLANK('Report Data'!C380)," ",'Report Data'!C380)</f>
        <v>0</v>
      </c>
      <c r="D380" s="6">
        <f>IF(ISBLANK('Report Data'!D380)," ",'Report Data'!D380)</f>
        <v>0</v>
      </c>
      <c r="E380" s="6">
        <f>IF(ISBLANK('Report Data'!E380)," ",'Report Data'!E380)</f>
        <v>0</v>
      </c>
      <c r="F380" s="6">
        <f>IF(ISBLANK('Report Data'!F380)," ",'Report Data'!F380)</f>
        <v>0</v>
      </c>
      <c r="G380" s="6">
        <f>IF(ISBLANK('Report Data'!G380)," ",'Report Data'!G380)</f>
        <v>0</v>
      </c>
    </row>
    <row r="381" spans="1:7">
      <c r="A381" s="6" t="str">
        <f>IF('INTERIM REPORT'!B381=" "," ",IF('Report Data'!A381="",'INTERIM REPORT'!A380,'Report Data'!A381))</f>
        <v>Greater Than 499 Beds</v>
      </c>
      <c r="B381" s="6" t="str">
        <f>IF(ISBLANK('Report Data'!B381)," ",'Report Data'!B381)</f>
        <v>[Free_Care_Gross_Peers] Free Care (Gross Revenue)-Peers</v>
      </c>
      <c r="C381" s="6">
        <f>IF(ISBLANK('Report Data'!C381)," ",'Report Data'!C381)</f>
        <v>0</v>
      </c>
      <c r="D381" s="6">
        <f>IF(ISBLANK('Report Data'!D381)," ",'Report Data'!D381)</f>
        <v>0</v>
      </c>
      <c r="E381" s="6">
        <f>IF(ISBLANK('Report Data'!E381)," ",'Report Data'!E381)</f>
        <v>0</v>
      </c>
      <c r="F381" s="6">
        <f>IF(ISBLANK('Report Data'!F381)," ",'Report Data'!F381)</f>
        <v>0</v>
      </c>
      <c r="G381" s="6">
        <f>IF(ISBLANK('Report Data'!G381)," ",'Report Data'!G381)</f>
        <v>0</v>
      </c>
    </row>
    <row r="382" spans="1:7">
      <c r="A382" s="6" t="str">
        <f>IF('INTERIM REPORT'!B382=" "," ",IF('Report Data'!A382="",'INTERIM REPORT'!A381,'Report Data'!A382))</f>
        <v>Levels</v>
      </c>
      <c r="B382" s="6" t="str">
        <f>IF(ISBLANK('Report Data'!B382)," ",'Report Data'!B382)</f>
        <v>Accounts</v>
      </c>
      <c r="C382" s="6" t="str">
        <f>IF(ISBLANK('Report Data'!C382)," ",'Report Data'!C382)</f>
        <v xml:space="preserve"> </v>
      </c>
      <c r="D382" s="6" t="str">
        <f>IF(ISBLANK('Report Data'!D382)," ",'Report Data'!D382)</f>
        <v xml:space="preserve"> </v>
      </c>
      <c r="E382" s="6" t="str">
        <f>IF(ISBLANK('Report Data'!E382)," ",'Report Data'!E382)</f>
        <v xml:space="preserve"> </v>
      </c>
      <c r="F382" s="6" t="str">
        <f>IF(ISBLANK('Report Data'!F382)," ",'Report Data'!F382)</f>
        <v xml:space="preserve"> </v>
      </c>
      <c r="G382" s="6" t="str">
        <f>IF(ISBLANK('Report Data'!G382)," ",'Report Data'!G382)</f>
        <v xml:space="preserve"> </v>
      </c>
    </row>
    <row r="383" spans="1:7">
      <c r="A383" s="6" t="str">
        <f>IF('INTERIM REPORT'!B383=" "," ",IF('Report Data'!A383="",'INTERIM REPORT'!A382,'Report Data'!A383))</f>
        <v>Brattleboro Memorial Hospital</v>
      </c>
      <c r="B383" s="6" t="str">
        <f>IF(ISBLANK('Report Data'!B383)," ",'Report Data'!B383)</f>
        <v>[Avg_Daily_Census_Metric] Average Daily Census</v>
      </c>
      <c r="C383" s="6">
        <f>IF(ISBLANK('Report Data'!C383)," ",'Report Data'!C383)</f>
        <v>16.668493150684931</v>
      </c>
      <c r="D383" s="6">
        <f>IF(ISBLANK('Report Data'!D383)," ",'Report Data'!D383)</f>
        <v>18.446575342465749</v>
      </c>
      <c r="E383" s="6">
        <f>IF(ISBLANK('Report Data'!E383)," ",'Report Data'!E383)</f>
        <v>15.328767123287671</v>
      </c>
      <c r="F383" s="6">
        <f>IF(ISBLANK('Report Data'!F383)," ",'Report Data'!F383)</f>
        <v>16.284931506849308</v>
      </c>
      <c r="G383" s="6">
        <f>IF(ISBLANK('Report Data'!G383)," ",'Report Data'!G383)</f>
        <v>15.390710382513664</v>
      </c>
    </row>
    <row r="384" spans="1:7">
      <c r="A384" s="6" t="str">
        <f>IF('INTERIM REPORT'!B384=" "," ",IF('Report Data'!A384="",'INTERIM REPORT'!A383,'Report Data'!A384))</f>
        <v>Brattleboro Memorial Hospital</v>
      </c>
      <c r="B384" s="6" t="str">
        <f>IF(ISBLANK('Report Data'!B384)," ",'Report Data'!B384)</f>
        <v>[Avg_Length_of_Stay_Metric] Average Length of Stay</v>
      </c>
      <c r="C384" s="6">
        <f>IF(ISBLANK('Report Data'!C384)," ",'Report Data'!C384)</f>
        <v>3.137699845281074</v>
      </c>
      <c r="D384" s="6">
        <f>IF(ISBLANK('Report Data'!D384)," ",'Report Data'!D384)</f>
        <v>3.4247202441505595</v>
      </c>
      <c r="E384" s="6">
        <f>IF(ISBLANK('Report Data'!E384)," ",'Report Data'!E384)</f>
        <v>3.0194279546681053</v>
      </c>
      <c r="F384" s="6">
        <f>IF(ISBLANK('Report Data'!F384)," ",'Report Data'!F384)</f>
        <v>3.282164549972391</v>
      </c>
      <c r="G384" s="6">
        <f>IF(ISBLANK('Report Data'!G384)," ",'Report Data'!G384)</f>
        <v>2.8094763092269335</v>
      </c>
    </row>
    <row r="385" spans="1:7">
      <c r="A385" s="6" t="str">
        <f>IF('INTERIM REPORT'!B385=" "," ",IF('Report Data'!A385="",'INTERIM REPORT'!A384,'Report Data'!A385))</f>
        <v>Brattleboro Memorial Hospital</v>
      </c>
      <c r="B385" s="6" t="str">
        <f>IF(ISBLANK('Report Data'!B385)," ",'Report Data'!B385)</f>
        <v>[Acute_ALOS_Metric] Acute ALOS</v>
      </c>
      <c r="C385" s="6">
        <f>IF(ISBLANK('Report Data'!C385)," ",'Report Data'!C385)</f>
        <v>3.3182941903584675</v>
      </c>
      <c r="D385" s="6">
        <f>IF(ISBLANK('Report Data'!D385)," ",'Report Data'!D385)</f>
        <v>3.593140153755173</v>
      </c>
      <c r="E385" s="6">
        <f>IF(ISBLANK('Report Data'!E385)," ",'Report Data'!E385)</f>
        <v>3.1568123393316192</v>
      </c>
      <c r="F385" s="6">
        <f>IF(ISBLANK('Report Data'!F385)," ",'Report Data'!F385)</f>
        <v>3.3998728544183106</v>
      </c>
      <c r="G385" s="6">
        <f>IF(ISBLANK('Report Data'!G385)," ",'Report Data'!G385)</f>
        <v>2.8587740384615374</v>
      </c>
    </row>
    <row r="386" spans="1:7">
      <c r="A386" s="6" t="str">
        <f>IF('INTERIM REPORT'!B386=" "," ",IF('Report Data'!A386="",'INTERIM REPORT'!A385,'Report Data'!A386))</f>
        <v>Brattleboro Memorial Hospital</v>
      </c>
      <c r="B386" s="6" t="str">
        <f>IF(ISBLANK('Report Data'!B386)," ",'Report Data'!B386)</f>
        <v>[Adj_Admits_Metric] Adjusted Admissions</v>
      </c>
      <c r="C386" s="6">
        <f>IF(ISBLANK('Report Data'!C386)," ",'Report Data'!C386)</f>
        <v>7694.8242859591819</v>
      </c>
      <c r="D386" s="6">
        <f>IF(ISBLANK('Report Data'!D386)," ",'Report Data'!D386)</f>
        <v>7478.9433616256729</v>
      </c>
      <c r="E386" s="6">
        <f>IF(ISBLANK('Report Data'!E386)," ",'Report Data'!E386)</f>
        <v>6847.2599851031591</v>
      </c>
      <c r="F386" s="6">
        <f>IF(ISBLANK('Report Data'!F386)," ",'Report Data'!F386)</f>
        <v>7196.0910696161091</v>
      </c>
      <c r="G386" s="6">
        <f>IF(ISBLANK('Report Data'!G386)," ",'Report Data'!G386)</f>
        <v>7509.380212225713</v>
      </c>
    </row>
    <row r="387" spans="1:7">
      <c r="A387" s="6" t="str">
        <f>IF('INTERIM REPORT'!B387=" "," ",IF('Report Data'!A387="",'INTERIM REPORT'!A386,'Report Data'!A387))</f>
        <v>Brattleboro Memorial Hospital</v>
      </c>
      <c r="B387" s="6" t="str">
        <f>IF(ISBLANK('Report Data'!B387)," ",'Report Data'!B387)</f>
        <v>[Adj_Days_Metric] Adjusted Days</v>
      </c>
      <c r="C387" s="6">
        <f>IF(ISBLANK('Report Data'!C387)," ",'Report Data'!C387)</f>
        <v>25533.690723927597</v>
      </c>
      <c r="D387" s="6">
        <f>IF(ISBLANK('Report Data'!D387)," ",'Report Data'!D387)</f>
        <v>26872.891700317901</v>
      </c>
      <c r="E387" s="6">
        <f>IF(ISBLANK('Report Data'!E387)," ",'Report Data'!E387)</f>
        <v>21615.51481158529</v>
      </c>
      <c r="F387" s="6">
        <f>IF(ISBLANK('Report Data'!F387)," ",'Report Data'!F387)</f>
        <v>24465.794685509831</v>
      </c>
      <c r="G387" s="6">
        <f>IF(ISBLANK('Report Data'!G387)," ",'Report Data'!G387)</f>
        <v>21467.621195647658</v>
      </c>
    </row>
    <row r="388" spans="1:7">
      <c r="A388" s="6" t="str">
        <f>IF('INTERIM REPORT'!B388=" "," ",IF('Report Data'!A388="",'INTERIM REPORT'!A387,'Report Data'!A388))</f>
        <v>Brattleboro Memorial Hospital</v>
      </c>
      <c r="B388" s="6" t="str">
        <f>IF(ISBLANK('Report Data'!B388)," ",'Report Data'!B388)</f>
        <v>[Acute_Care_Ave_Daily_Census_Metric] Acute Care Ave Daily Census</v>
      </c>
      <c r="C388" s="6">
        <f>IF(ISBLANK('Report Data'!C388)," ",'Report Data'!C388)</f>
        <v>14.70958904109589</v>
      </c>
      <c r="D388" s="6">
        <f>IF(ISBLANK('Report Data'!D388)," ",'Report Data'!D388)</f>
        <v>16.646575342465752</v>
      </c>
      <c r="E388" s="6">
        <f>IF(ISBLANK('Report Data'!E388)," ",'Report Data'!E388)</f>
        <v>13.457534246575342</v>
      </c>
      <c r="F388" s="6">
        <f>IF(ISBLANK('Report Data'!F388)," ",'Report Data'!F388)</f>
        <v>14.652054794520549</v>
      </c>
      <c r="G388" s="6">
        <f>IF(ISBLANK('Report Data'!G388)," ",'Report Data'!G388)</f>
        <v>12.997267759562842</v>
      </c>
    </row>
    <row r="389" spans="1:7">
      <c r="A389" s="6" t="str">
        <f>IF('INTERIM REPORT'!B389=" "," ",IF('Report Data'!A389="",'INTERIM REPORT'!A388,'Report Data'!A389))</f>
        <v>Brattleboro Memorial Hospital</v>
      </c>
      <c r="B389" s="6" t="str">
        <f>IF(ISBLANK('Report Data'!B389)," ",'Report Data'!B389)</f>
        <v>[Acute_Admissions_Metric] Acute Admissions</v>
      </c>
      <c r="C389" s="6">
        <f>IF(ISBLANK('Report Data'!C389)," ",'Report Data'!C389)</f>
        <v>1617.9999999999998</v>
      </c>
      <c r="D389" s="6">
        <f>IF(ISBLANK('Report Data'!D389)," ",'Report Data'!D389)</f>
        <v>1691.0000000000007</v>
      </c>
      <c r="E389" s="6">
        <f>IF(ISBLANK('Report Data'!E389)," ",'Report Data'!E389)</f>
        <v>1556.0000000000002</v>
      </c>
      <c r="F389" s="6">
        <f>IF(ISBLANK('Report Data'!F389)," ",'Report Data'!F389)</f>
        <v>1572.9999999999993</v>
      </c>
      <c r="G389" s="6">
        <f>IF(ISBLANK('Report Data'!G389)," ",'Report Data'!G389)</f>
        <v>1664.0000000000007</v>
      </c>
    </row>
    <row r="390" spans="1:7">
      <c r="A390" s="6" t="str">
        <f>IF('INTERIM REPORT'!B390=" "," ",IF('Report Data'!A390="",'INTERIM REPORT'!A389,'Report Data'!A390))</f>
        <v>Brattleboro Memorial Hospital</v>
      </c>
      <c r="B390" s="6" t="str">
        <f>IF(ISBLANK('Report Data'!B390)," ",'Report Data'!B390)</f>
        <v>[Util_Acute_Days] Acute Patient Days</v>
      </c>
      <c r="C390" s="6">
        <f>IF(ISBLANK('Report Data'!C390)," ",'Report Data'!C390)</f>
        <v>5369</v>
      </c>
      <c r="D390" s="6">
        <f>IF(ISBLANK('Report Data'!D390)," ",'Report Data'!D390)</f>
        <v>6076</v>
      </c>
      <c r="E390" s="6">
        <f>IF(ISBLANK('Report Data'!E390)," ",'Report Data'!E390)</f>
        <v>4912</v>
      </c>
      <c r="F390" s="6">
        <f>IF(ISBLANK('Report Data'!F390)," ",'Report Data'!F390)</f>
        <v>5348</v>
      </c>
      <c r="G390" s="6">
        <f>IF(ISBLANK('Report Data'!G390)," ",'Report Data'!G390)</f>
        <v>4757</v>
      </c>
    </row>
    <row r="391" spans="1:7">
      <c r="A391" s="6" t="str">
        <f>IF('INTERIM REPORT'!B391=" "," ",IF('Report Data'!A391="",'INTERIM REPORT'!A390,'Report Data'!A391))</f>
        <v>Brattleboro Memorial Hospital</v>
      </c>
      <c r="B391" s="6" t="str">
        <f>IF(ISBLANK('Report Data'!B391)," ",'Report Data'!B391)</f>
        <v>[Age_of_Plant_Metric] Age of Plant</v>
      </c>
      <c r="C391" s="6">
        <f>IF(ISBLANK('Report Data'!C391)," ",'Report Data'!C391)</f>
        <v>9.9493277591173221</v>
      </c>
      <c r="D391" s="6">
        <f>IF(ISBLANK('Report Data'!D391)," ",'Report Data'!D391)</f>
        <v>10.121835562775427</v>
      </c>
      <c r="E391" s="6">
        <f>IF(ISBLANK('Report Data'!E391)," ",'Report Data'!E391)</f>
        <v>11.214032411397818</v>
      </c>
      <c r="F391" s="6">
        <f>IF(ISBLANK('Report Data'!F391)," ",'Report Data'!F391)</f>
        <v>11.883060837011303</v>
      </c>
      <c r="G391" s="6">
        <f>IF(ISBLANK('Report Data'!G391)," ",'Report Data'!G391)</f>
        <v>12.748811388344004</v>
      </c>
    </row>
    <row r="392" spans="1:7">
      <c r="A392" s="6" t="str">
        <f>IF('INTERIM REPORT'!B392=" "," ",IF('Report Data'!A392="",'INTERIM REPORT'!A391,'Report Data'!A392))</f>
        <v>Brattleboro Memorial Hospital</v>
      </c>
      <c r="B392" s="6" t="str">
        <f>IF(ISBLANK('Report Data'!B392)," ",'Report Data'!B392)</f>
        <v>[Age_of_Plant_Bldg_Metric] Age of Plant Building</v>
      </c>
      <c r="C392" s="6">
        <f>IF(ISBLANK('Report Data'!C392)," ",'Report Data'!C392)</f>
        <v>12.722298445442576</v>
      </c>
      <c r="D392" s="6">
        <f>IF(ISBLANK('Report Data'!D392)," ",'Report Data'!D392)</f>
        <v>13.908375928864245</v>
      </c>
      <c r="E392" s="6">
        <f>IF(ISBLANK('Report Data'!E392)," ",'Report Data'!E392)</f>
        <v>16.542755981683644</v>
      </c>
      <c r="F392" s="6">
        <f>IF(ISBLANK('Report Data'!F392)," ",'Report Data'!F392)</f>
        <v>13.124870380219487</v>
      </c>
      <c r="G392" s="6">
        <f>IF(ISBLANK('Report Data'!G392)," ",'Report Data'!G392)</f>
        <v>20.52237136027729</v>
      </c>
    </row>
    <row r="393" spans="1:7">
      <c r="A393" s="6" t="str">
        <f>IF('INTERIM REPORT'!B393=" "," ",IF('Report Data'!A393="",'INTERIM REPORT'!A392,'Report Data'!A393))</f>
        <v>Brattleboro Memorial Hospital</v>
      </c>
      <c r="B393" s="6" t="str">
        <f>IF(ISBLANK('Report Data'!B393)," ",'Report Data'!B393)</f>
        <v>[Age_of_Plant_Equip_Metric] Age of Plant Equipment</v>
      </c>
      <c r="C393" s="6">
        <f>IF(ISBLANK('Report Data'!C393)," ",'Report Data'!C393)</f>
        <v>7.357492179505086</v>
      </c>
      <c r="D393" s="6">
        <f>IF(ISBLANK('Report Data'!D393)," ",'Report Data'!D393)</f>
        <v>7.1438379130188512</v>
      </c>
      <c r="E393" s="6">
        <f>IF(ISBLANK('Report Data'!E393)," ",'Report Data'!E393)</f>
        <v>7.7379037518251694</v>
      </c>
      <c r="F393" s="6">
        <f>IF(ISBLANK('Report Data'!F393)," ",'Report Data'!F393)</f>
        <v>10.448236870568747</v>
      </c>
      <c r="G393" s="6">
        <f>IF(ISBLANK('Report Data'!G393)," ",'Report Data'!G393)</f>
        <v>8.4382682081326124</v>
      </c>
    </row>
    <row r="394" spans="1:7">
      <c r="A394" s="6" t="str">
        <f>IF('INTERIM REPORT'!B394=" "," ",IF('Report Data'!A394="",'INTERIM REPORT'!A393,'Report Data'!A394))</f>
        <v>Brattleboro Memorial Hospital</v>
      </c>
      <c r="B394" s="6" t="str">
        <f>IF(ISBLANK('Report Data'!B394)," ",'Report Data'!B394)</f>
        <v>[Long_Term_Debt_Cap_Metric] Long Term Debt to Capitalization</v>
      </c>
      <c r="C394" s="6">
        <f>IF(ISBLANK('Report Data'!C394)," ",'Report Data'!C394)</f>
        <v>0.13453379331722257</v>
      </c>
      <c r="D394" s="6">
        <f>IF(ISBLANK('Report Data'!D394)," ",'Report Data'!D394)</f>
        <v>0.11641232551300626</v>
      </c>
      <c r="E394" s="6">
        <f>IF(ISBLANK('Report Data'!E394)," ",'Report Data'!E394)</f>
        <v>0.21642231919644564</v>
      </c>
      <c r="F394" s="6">
        <f>IF(ISBLANK('Report Data'!F394)," ",'Report Data'!F394)</f>
        <v>0.23569541113319634</v>
      </c>
      <c r="G394" s="6">
        <f>IF(ISBLANK('Report Data'!G394)," ",'Report Data'!G394)</f>
        <v>0.21781397785385537</v>
      </c>
    </row>
    <row r="395" spans="1:7">
      <c r="A395" s="6" t="str">
        <f>IF('INTERIM REPORT'!B395=" "," ",IF('Report Data'!A395="",'INTERIM REPORT'!A394,'Report Data'!A395))</f>
        <v>Brattleboro Memorial Hospital</v>
      </c>
      <c r="B395" s="6" t="str">
        <f>IF(ISBLANK('Report Data'!B395)," ",'Report Data'!B395)</f>
        <v>[Debt_per_Staff_Bed_Metric] Debt per Staffed Bed</v>
      </c>
      <c r="C395" s="6">
        <f>IF(ISBLANK('Report Data'!C395)," ",'Report Data'!C395)</f>
        <v>565299.30021739122</v>
      </c>
      <c r="D395" s="6">
        <f>IF(ISBLANK('Report Data'!D395)," ",'Report Data'!D395)</f>
        <v>506957.94913043478</v>
      </c>
      <c r="E395" s="6">
        <f>IF(ISBLANK('Report Data'!E395)," ",'Report Data'!E395)</f>
        <v>566304.42592592596</v>
      </c>
      <c r="F395" s="6">
        <f>IF(ISBLANK('Report Data'!F395)," ",'Report Data'!F395)</f>
        <v>624265.8518518518</v>
      </c>
      <c r="G395" s="6">
        <f>IF(ISBLANK('Report Data'!G395)," ",'Report Data'!G395)</f>
        <v>626791.92592592596</v>
      </c>
    </row>
    <row r="396" spans="1:7">
      <c r="A396" s="6" t="str">
        <f>IF('INTERIM REPORT'!B396=" "," ",IF('Report Data'!A396="",'INTERIM REPORT'!A395,'Report Data'!A396))</f>
        <v>Brattleboro Memorial Hospital</v>
      </c>
      <c r="B396" s="6" t="str">
        <f>IF(ISBLANK('Report Data'!B396)," ",'Report Data'!B396)</f>
        <v>[Net_Prop_Plant_and_Equip_per_Staffed_Bed_Metric] Net Prop, Plant &amp; Equip per Staffed Bed</v>
      </c>
      <c r="C396" s="6">
        <f>IF(ISBLANK('Report Data'!C396)," ",'Report Data'!C396)</f>
        <v>611249.6469565219</v>
      </c>
      <c r="D396" s="6">
        <f>IF(ISBLANK('Report Data'!D396)," ",'Report Data'!D396)</f>
        <v>590741.97260869574</v>
      </c>
      <c r="E396" s="6">
        <f>IF(ISBLANK('Report Data'!E396)," ",'Report Data'!E396)</f>
        <v>606411.11111111112</v>
      </c>
      <c r="F396" s="6">
        <f>IF(ISBLANK('Report Data'!F396)," ",'Report Data'!F396)</f>
        <v>471834.01851851854</v>
      </c>
      <c r="G396" s="6">
        <f>IF(ISBLANK('Report Data'!G396)," ",'Report Data'!G396)</f>
        <v>895252.16666666663</v>
      </c>
    </row>
    <row r="397" spans="1:7">
      <c r="A397" s="6" t="str">
        <f>IF('INTERIM REPORT'!B397=" "," ",IF('Report Data'!A397="",'INTERIM REPORT'!A396,'Report Data'!A397))</f>
        <v>Brattleboro Memorial Hospital</v>
      </c>
      <c r="B397" s="6" t="str">
        <f>IF(ISBLANK('Report Data'!B397)," ",'Report Data'!B397)</f>
        <v>[Long_Term_Debt_to_Total_Assets_Metric] Long Term Debt to Total Assets</v>
      </c>
      <c r="C397" s="6">
        <f>IF(ISBLANK('Report Data'!C397)," ",'Report Data'!C397)</f>
        <v>0.10762663807187375</v>
      </c>
      <c r="D397" s="6">
        <f>IF(ISBLANK('Report Data'!D397)," ",'Report Data'!D397)</f>
        <v>9.4599609657512115E-2</v>
      </c>
      <c r="E397" s="6">
        <f>IF(ISBLANK('Report Data'!E397)," ",'Report Data'!E397)</f>
        <v>0.18114868128502748</v>
      </c>
      <c r="F397" s="6">
        <f>IF(ISBLANK('Report Data'!F397)," ",'Report Data'!F397)</f>
        <v>0.1981503839381768</v>
      </c>
      <c r="G397" s="6">
        <f>IF(ISBLANK('Report Data'!G397)," ",'Report Data'!G397)</f>
        <v>0.18055775307312683</v>
      </c>
    </row>
    <row r="398" spans="1:7">
      <c r="A398" s="6" t="str">
        <f>IF('INTERIM REPORT'!B398=" "," ",IF('Report Data'!A398="",'INTERIM REPORT'!A397,'Report Data'!A398))</f>
        <v>Brattleboro Memorial Hospital</v>
      </c>
      <c r="B398" s="6" t="str">
        <f>IF(ISBLANK('Report Data'!B398)," ",'Report Data'!B398)</f>
        <v>[Debt_Service_Coverage_Ratio_Metric] Debt Service Coverage Ratio</v>
      </c>
      <c r="C398" s="6">
        <f>IF(ISBLANK('Report Data'!C398)," ",'Report Data'!C398)</f>
        <v>1.4046741909034155</v>
      </c>
      <c r="D398" s="6">
        <f>IF(ISBLANK('Report Data'!D398)," ",'Report Data'!D398)</f>
        <v>2.0010219738026436</v>
      </c>
      <c r="E398" s="6">
        <f>IF(ISBLANK('Report Data'!E398)," ",'Report Data'!E398)</f>
        <v>3.344715790434214</v>
      </c>
      <c r="F398" s="6">
        <f>IF(ISBLANK('Report Data'!F398)," ",'Report Data'!F398)</f>
        <v>3.7635197717217821</v>
      </c>
      <c r="G398" s="6">
        <f>IF(ISBLANK('Report Data'!G398)," ",'Report Data'!G398)</f>
        <v>3.188059946691169</v>
      </c>
    </row>
    <row r="399" spans="1:7">
      <c r="A399" s="6" t="str">
        <f>IF('INTERIM REPORT'!B399=" "," ",IF('Report Data'!A399="",'INTERIM REPORT'!A398,'Report Data'!A399))</f>
        <v>Brattleboro Memorial Hospital</v>
      </c>
      <c r="B399" s="6" t="str">
        <f>IF(ISBLANK('Report Data'!B399)," ",'Report Data'!B399)</f>
        <v>[Depreciation_Rate_Metric] Depreciation Rate</v>
      </c>
      <c r="C399" s="6">
        <f>IF(ISBLANK('Report Data'!C399)," ",'Report Data'!C399)</f>
        <v>6.0622596053709907</v>
      </c>
      <c r="D399" s="6">
        <f>IF(ISBLANK('Report Data'!D399)," ",'Report Data'!D399)</f>
        <v>6.2627111083422395</v>
      </c>
      <c r="E399" s="6">
        <f>IF(ISBLANK('Report Data'!E399)," ",'Report Data'!E399)</f>
        <v>5.4731052919944458</v>
      </c>
      <c r="F399" s="6">
        <f>IF(ISBLANK('Report Data'!F399)," ",'Report Data'!F399)</f>
        <v>5.6163089503127122</v>
      </c>
      <c r="G399" s="6">
        <f>IF(ISBLANK('Report Data'!G399)," ",'Report Data'!G399)</f>
        <v>4.183787520907285</v>
      </c>
    </row>
    <row r="400" spans="1:7">
      <c r="A400" s="6" t="str">
        <f>IF('INTERIM REPORT'!B400=" "," ",IF('Report Data'!A400="",'INTERIM REPORT'!A399,'Report Data'!A400))</f>
        <v>Brattleboro Memorial Hospital</v>
      </c>
      <c r="B400" s="6" t="str">
        <f>IF(ISBLANK('Report Data'!B400)," ",'Report Data'!B400)</f>
        <v>[Cap_Expenditures_to_Depreciation_Metric] Capital Expenditures to Depreciation</v>
      </c>
      <c r="C400" s="6">
        <f>IF(ISBLANK('Report Data'!C400)," ",'Report Data'!C400)</f>
        <v>1.2929369593994962</v>
      </c>
      <c r="D400" s="6">
        <f>IF(ISBLANK('Report Data'!D400)," ",'Report Data'!D400)</f>
        <v>0.79586087550858109</v>
      </c>
      <c r="E400" s="6">
        <f>IF(ISBLANK('Report Data'!E400)," ",'Report Data'!E400)</f>
        <v>0.44691155107400504</v>
      </c>
      <c r="F400" s="6">
        <f>IF(ISBLANK('Report Data'!F400)," ",'Report Data'!F400)</f>
        <v>0.59795515138376854</v>
      </c>
      <c r="G400" s="6">
        <f>IF(ISBLANK('Report Data'!G400)," ",'Report Data'!G400)</f>
        <v>0.35440176611898699</v>
      </c>
    </row>
    <row r="401" spans="1:7">
      <c r="A401" s="6" t="str">
        <f>IF('INTERIM REPORT'!B401=" "," ",IF('Report Data'!A401="",'INTERIM REPORT'!A400,'Report Data'!A401))</f>
        <v>Brattleboro Memorial Hospital</v>
      </c>
      <c r="B401" s="6" t="str">
        <f>IF(ISBLANK('Report Data'!B401)," ",'Report Data'!B401)</f>
        <v>[Cap_Expenditure_Growth_Rate_Metric] Capital Expenditure Growth Rate</v>
      </c>
      <c r="C401" s="6">
        <f>IF(ISBLANK('Report Data'!C401)," ",'Report Data'!C401)</f>
        <v>7.838119501258757</v>
      </c>
      <c r="D401" s="6">
        <f>IF(ISBLANK('Report Data'!D401)," ",'Report Data'!D401)</f>
        <v>4.9842467457425705</v>
      </c>
      <c r="E401" s="6">
        <f>IF(ISBLANK('Report Data'!E401)," ",'Report Data'!E401)</f>
        <v>2.4459939752365831</v>
      </c>
      <c r="F401" s="6">
        <f>IF(ISBLANK('Report Data'!F401)," ",'Report Data'!F401)</f>
        <v>3.3583008686022522</v>
      </c>
      <c r="G401" s="6">
        <f>IF(ISBLANK('Report Data'!G401)," ",'Report Data'!G401)</f>
        <v>1.4827416864761198</v>
      </c>
    </row>
    <row r="402" spans="1:7">
      <c r="A402" s="6" t="str">
        <f>IF('INTERIM REPORT'!B402=" "," ",IF('Report Data'!A402="",'INTERIM REPORT'!A401,'Report Data'!A402))</f>
        <v>Brattleboro Memorial Hospital</v>
      </c>
      <c r="B402" s="6" t="str">
        <f>IF(ISBLANK('Report Data'!B402)," ",'Report Data'!B402)</f>
        <v>[Cap_Acquisitions_as_a_pct_of_Net_Patient_Rev_Metric] Capital Acquisitions as a % of Net Patient Rev</v>
      </c>
      <c r="C402" s="6">
        <f>IF(ISBLANK('Report Data'!C402)," ",'Report Data'!C402)</f>
        <v>7.3569928793210421E-2</v>
      </c>
      <c r="D402" s="6">
        <f>IF(ISBLANK('Report Data'!D402)," ",'Report Data'!D402)</f>
        <v>5.2467679662528695E-2</v>
      </c>
      <c r="E402" s="6">
        <f>IF(ISBLANK('Report Data'!E402)," ",'Report Data'!E402)</f>
        <v>2.7898092236200423E-2</v>
      </c>
      <c r="F402" s="6">
        <f>IF(ISBLANK('Report Data'!F402)," ",'Report Data'!F402)</f>
        <v>3.4889588159767893E-2</v>
      </c>
      <c r="G402" s="6">
        <f>IF(ISBLANK('Report Data'!G402)," ",'Report Data'!G402)</f>
        <v>1.9370243566283557E-2</v>
      </c>
    </row>
    <row r="403" spans="1:7">
      <c r="A403" s="6" t="str">
        <f>IF('INTERIM REPORT'!B403=" "," ",IF('Report Data'!A403="",'INTERIM REPORT'!A402,'Report Data'!A403))</f>
        <v>Brattleboro Memorial Hospital</v>
      </c>
      <c r="B403" s="6" t="str">
        <f>IF(ISBLANK('Report Data'!B403)," ",'Report Data'!B403)</f>
        <v>[Deduction_pct_Metric] Deduction %</v>
      </c>
      <c r="C403" s="6">
        <f>IF(ISBLANK('Report Data'!C403)," ",'Report Data'!C403)</f>
        <v>0.50031090507564935</v>
      </c>
      <c r="D403" s="6">
        <f>IF(ISBLANK('Report Data'!D403)," ",'Report Data'!D403)</f>
        <v>0.55862442292632641</v>
      </c>
      <c r="E403" s="6">
        <f>IF(ISBLANK('Report Data'!E403)," ",'Report Data'!E403)</f>
        <v>0.57411649778573304</v>
      </c>
      <c r="F403" s="6">
        <f>IF(ISBLANK('Report Data'!F403)," ",'Report Data'!F403)</f>
        <v>0.59114032402571393</v>
      </c>
      <c r="G403" s="6">
        <f>IF(ISBLANK('Report Data'!G403)," ",'Report Data'!G403)</f>
        <v>0.58102295828965933</v>
      </c>
    </row>
    <row r="404" spans="1:7">
      <c r="A404" s="6" t="str">
        <f>IF('INTERIM REPORT'!B404=" "," ",IF('Report Data'!A404="",'INTERIM REPORT'!A403,'Report Data'!A404))</f>
        <v>Brattleboro Memorial Hospital</v>
      </c>
      <c r="B404" s="6" t="str">
        <f>IF(ISBLANK('Report Data'!B404)," ",'Report Data'!B404)</f>
        <v>[Bad_Debt_pct_Metric] Bad Debt %</v>
      </c>
      <c r="C404" s="6">
        <f>IF(ISBLANK('Report Data'!C404)," ",'Report Data'!C404)</f>
        <v>2.6062347536196673E-2</v>
      </c>
      <c r="D404" s="6">
        <f>IF(ISBLANK('Report Data'!D404)," ",'Report Data'!D404)</f>
        <v>3.3896501387779852E-2</v>
      </c>
      <c r="E404" s="6">
        <f>IF(ISBLANK('Report Data'!E404)," ",'Report Data'!E404)</f>
        <v>2.2537815175823629E-2</v>
      </c>
      <c r="F404" s="6">
        <f>IF(ISBLANK('Report Data'!F404)," ",'Report Data'!F404)</f>
        <v>2.0619430510670722E-2</v>
      </c>
      <c r="G404" s="6">
        <f>IF(ISBLANK('Report Data'!G404)," ",'Report Data'!G404)</f>
        <v>2.4287933281707089E-2</v>
      </c>
    </row>
    <row r="405" spans="1:7">
      <c r="A405" s="6" t="str">
        <f>IF('INTERIM REPORT'!B405=" "," ",IF('Report Data'!A405="",'INTERIM REPORT'!A404,'Report Data'!A405))</f>
        <v>Brattleboro Memorial Hospital</v>
      </c>
      <c r="B405" s="6" t="str">
        <f>IF(ISBLANK('Report Data'!B405)," ",'Report Data'!B405)</f>
        <v>[Free_Care_pct_Metric] Free Care %</v>
      </c>
      <c r="C405" s="6">
        <f>IF(ISBLANK('Report Data'!C405)," ",'Report Data'!C405)</f>
        <v>7.9356450266448095E-3</v>
      </c>
      <c r="D405" s="6">
        <f>IF(ISBLANK('Report Data'!D405)," ",'Report Data'!D405)</f>
        <v>6.8703169771200563E-3</v>
      </c>
      <c r="E405" s="6">
        <f>IF(ISBLANK('Report Data'!E405)," ",'Report Data'!E405)</f>
        <v>8.6234559592316129E-3</v>
      </c>
      <c r="F405" s="6">
        <f>IF(ISBLANK('Report Data'!F405)," ",'Report Data'!F405)</f>
        <v>1.0365142780786594E-2</v>
      </c>
      <c r="G405" s="6">
        <f>IF(ISBLANK('Report Data'!G405)," ",'Report Data'!G405)</f>
        <v>1.4770585565186617E-2</v>
      </c>
    </row>
    <row r="406" spans="1:7">
      <c r="A406" s="6" t="str">
        <f>IF('INTERIM REPORT'!B406=" "," ",IF('Report Data'!A406="",'INTERIM REPORT'!A405,'Report Data'!A406))</f>
        <v>Brattleboro Memorial Hospital</v>
      </c>
      <c r="B406" s="6" t="str">
        <f>IF(ISBLANK('Report Data'!B406)," ",'Report Data'!B406)</f>
        <v>[Operating_Margin_pct_Metric] Operating Margin %</v>
      </c>
      <c r="C406" s="6">
        <f>IF(ISBLANK('Report Data'!C406)," ",'Report Data'!C406)</f>
        <v>-3.0903255319393391E-2</v>
      </c>
      <c r="D406" s="6">
        <f>IF(ISBLANK('Report Data'!D406)," ",'Report Data'!D406)</f>
        <v>-2.3538025380483236E-2</v>
      </c>
      <c r="E406" s="6">
        <f>IF(ISBLANK('Report Data'!E406)," ",'Report Data'!E406)</f>
        <v>1.6195876940102734E-4</v>
      </c>
      <c r="F406" s="6">
        <f>IF(ISBLANK('Report Data'!F406)," ",'Report Data'!F406)</f>
        <v>1.0630634383755935E-2</v>
      </c>
      <c r="G406" s="6">
        <f>IF(ISBLANK('Report Data'!G406)," ",'Report Data'!G406)</f>
        <v>1.2802894145657592E-2</v>
      </c>
    </row>
    <row r="407" spans="1:7">
      <c r="A407" s="6" t="str">
        <f>IF('INTERIM REPORT'!B407=" "," ",IF('Report Data'!A407="",'INTERIM REPORT'!A406,'Report Data'!A407))</f>
        <v>Brattleboro Memorial Hospital</v>
      </c>
      <c r="B407" s="6" t="str">
        <f>IF(ISBLANK('Report Data'!B407)," ",'Report Data'!B407)</f>
        <v>[Total_Margin_pct_Metric] Total Margin %</v>
      </c>
      <c r="C407" s="6">
        <f>IF(ISBLANK('Report Data'!C407)," ",'Report Data'!C407)</f>
        <v>9.3020683718597341E-3</v>
      </c>
      <c r="D407" s="6">
        <f>IF(ISBLANK('Report Data'!D407)," ",'Report Data'!D407)</f>
        <v>1.0559039721307064E-2</v>
      </c>
      <c r="E407" s="6">
        <f>IF(ISBLANK('Report Data'!E407)," ",'Report Data'!E407)</f>
        <v>8.7813647644296548E-3</v>
      </c>
      <c r="F407" s="6">
        <f>IF(ISBLANK('Report Data'!F407)," ",'Report Data'!F407)</f>
        <v>1.7969143177105268E-2</v>
      </c>
      <c r="G407" s="6">
        <f>IF(ISBLANK('Report Data'!G407)," ",'Report Data'!G407)</f>
        <v>2.0759776764945479E-2</v>
      </c>
    </row>
    <row r="408" spans="1:7">
      <c r="A408" s="6" t="str">
        <f>IF('INTERIM REPORT'!B408=" "," ",IF('Report Data'!A408="",'INTERIM REPORT'!A407,'Report Data'!A408))</f>
        <v>Brattleboro Memorial Hospital</v>
      </c>
      <c r="B408" s="6" t="str">
        <f>IF(ISBLANK('Report Data'!B408)," ",'Report Data'!B408)</f>
        <v>[Outpatient_Gross_Rev_pct_Metric] Outpatient Gross Revenue %</v>
      </c>
      <c r="C408" s="6">
        <f>IF(ISBLANK('Report Data'!C408)," ",'Report Data'!C408)</f>
        <v>0.78972879173441546</v>
      </c>
      <c r="D408" s="6">
        <f>IF(ISBLANK('Report Data'!D408)," ",'Report Data'!D408)</f>
        <v>0.77389854178111683</v>
      </c>
      <c r="E408" s="6">
        <f>IF(ISBLANK('Report Data'!E408)," ",'Report Data'!E408)</f>
        <v>0.77275581716113917</v>
      </c>
      <c r="F408" s="6">
        <f>IF(ISBLANK('Report Data'!F408)," ",'Report Data'!F408)</f>
        <v>0.78140910325028523</v>
      </c>
      <c r="G408" s="6">
        <f>IF(ISBLANK('Report Data'!G408)," ",'Report Data'!G408)</f>
        <v>0.77841047423715337</v>
      </c>
    </row>
    <row r="409" spans="1:7">
      <c r="A409" s="6" t="str">
        <f>IF('INTERIM REPORT'!B409=" "," ",IF('Report Data'!A409="",'INTERIM REPORT'!A408,'Report Data'!A409))</f>
        <v>Brattleboro Memorial Hospital</v>
      </c>
      <c r="B409" s="6" t="str">
        <f>IF(ISBLANK('Report Data'!B409)," ",'Report Data'!B409)</f>
        <v>[Inpatient_Gross_Rev_pct_Metric] Inpatient Gross Revenue %</v>
      </c>
      <c r="C409" s="6">
        <f>IF(ISBLANK('Report Data'!C409)," ",'Report Data'!C409)</f>
        <v>0.21027120826558438</v>
      </c>
      <c r="D409" s="6">
        <f>IF(ISBLANK('Report Data'!D409)," ",'Report Data'!D409)</f>
        <v>0.22610145821888322</v>
      </c>
      <c r="E409" s="6">
        <f>IF(ISBLANK('Report Data'!E409)," ",'Report Data'!E409)</f>
        <v>0.22724418283886125</v>
      </c>
      <c r="F409" s="6">
        <f>IF(ISBLANK('Report Data'!F409)," ",'Report Data'!F409)</f>
        <v>0.21859089674971474</v>
      </c>
      <c r="G409" s="6">
        <f>IF(ISBLANK('Report Data'!G409)," ",'Report Data'!G409)</f>
        <v>0.22158952576284666</v>
      </c>
    </row>
    <row r="410" spans="1:7">
      <c r="A410" s="6" t="str">
        <f>IF('INTERIM REPORT'!B410=" "," ",IF('Report Data'!A410="",'INTERIM REPORT'!A409,'Report Data'!A410))</f>
        <v>Brattleboro Memorial Hospital</v>
      </c>
      <c r="B410" s="6" t="str">
        <f>IF(ISBLANK('Report Data'!B410)," ",'Report Data'!B410)</f>
        <v>[SNF_Rehab_Swing_Gross_Rev_pct_Metric] SNF/Rehab/Swing Gross Revenue %</v>
      </c>
      <c r="C410" s="6">
        <f>IF(ISBLANK('Report Data'!C410)," ",'Report Data'!C410)</f>
        <v>0</v>
      </c>
      <c r="D410" s="6">
        <f>IF(ISBLANK('Report Data'!D410)," ",'Report Data'!D410)</f>
        <v>0</v>
      </c>
      <c r="E410" s="6">
        <f>IF(ISBLANK('Report Data'!E410)," ",'Report Data'!E410)</f>
        <v>0</v>
      </c>
      <c r="F410" s="6">
        <f>IF(ISBLANK('Report Data'!F410)," ",'Report Data'!F410)</f>
        <v>0</v>
      </c>
      <c r="G410" s="6">
        <f>IF(ISBLANK('Report Data'!G410)," ",'Report Data'!G410)</f>
        <v>0</v>
      </c>
    </row>
    <row r="411" spans="1:7">
      <c r="A411" s="6" t="str">
        <f>IF('INTERIM REPORT'!B411=" "," ",IF('Report Data'!A411="",'INTERIM REPORT'!A410,'Report Data'!A411))</f>
        <v>Brattleboro Memorial Hospital</v>
      </c>
      <c r="B411" s="6" t="str">
        <f>IF(ISBLANK('Report Data'!B411)," ",'Report Data'!B411)</f>
        <v>[All_Net_Patient_Rev_pct_Metric] All Net Patient Revenue % with DSH &amp; GME</v>
      </c>
      <c r="C411" s="6">
        <f>IF(ISBLANK('Report Data'!C411)," ",'Report Data'!C411)</f>
        <v>0.49968909255965649</v>
      </c>
      <c r="D411" s="6">
        <f>IF(ISBLANK('Report Data'!D411)," ",'Report Data'!D411)</f>
        <v>0.44137557964145363</v>
      </c>
      <c r="E411" s="6">
        <f>IF(ISBLANK('Report Data'!E411)," ",'Report Data'!E411)</f>
        <v>0.42588350221426724</v>
      </c>
      <c r="F411" s="6">
        <f>IF(ISBLANK('Report Data'!F411)," ",'Report Data'!F411)</f>
        <v>0.40885967379476634</v>
      </c>
      <c r="G411" s="6">
        <f>IF(ISBLANK('Report Data'!G411)," ",'Report Data'!G411)</f>
        <v>0.41897704171034095</v>
      </c>
    </row>
    <row r="412" spans="1:7">
      <c r="A412" s="6" t="str">
        <f>IF('INTERIM REPORT'!B412=" "," ",IF('Report Data'!A412="",'INTERIM REPORT'!A411,'Report Data'!A412))</f>
        <v>Brattleboro Memorial Hospital</v>
      </c>
      <c r="B412" s="6" t="str">
        <f>IF(ISBLANK('Report Data'!B412)," ",'Report Data'!B412)</f>
        <v>[Medicare_Net_Patient_Rev_pct_incl_Phys_Metric] Medicare Net Patient Revenue % including Phys</v>
      </c>
      <c r="C412" s="6">
        <f>IF(ISBLANK('Report Data'!C412)," ",'Report Data'!C412)</f>
        <v>0.42477360864573616</v>
      </c>
      <c r="D412" s="6">
        <f>IF(ISBLANK('Report Data'!D412)," ",'Report Data'!D412)</f>
        <v>0.39982819397689479</v>
      </c>
      <c r="E412" s="6">
        <f>IF(ISBLANK('Report Data'!E412)," ",'Report Data'!E412)</f>
        <v>0.30704215359844916</v>
      </c>
      <c r="F412" s="6">
        <f>IF(ISBLANK('Report Data'!F412)," ",'Report Data'!F412)</f>
        <v>0.32048216131300128</v>
      </c>
      <c r="G412" s="6">
        <f>IF(ISBLANK('Report Data'!G412)," ",'Report Data'!G412)</f>
        <v>0.23014855805480178</v>
      </c>
    </row>
    <row r="413" spans="1:7">
      <c r="A413" s="6" t="str">
        <f>IF('INTERIM REPORT'!B413=" "," ",IF('Report Data'!A413="",'INTERIM REPORT'!A412,'Report Data'!A413))</f>
        <v>Brattleboro Memorial Hospital</v>
      </c>
      <c r="B413" s="6" t="str">
        <f>IF(ISBLANK('Report Data'!B413)," ",'Report Data'!B413)</f>
        <v>[Medicaid_Net_Patient_Rev_pct_incl_Phys_Metric] Medicaid Net Patient Revenue % including Phys</v>
      </c>
      <c r="C413" s="6">
        <f>IF(ISBLANK('Report Data'!C413)," ",'Report Data'!C413)</f>
        <v>0.33107030893565198</v>
      </c>
      <c r="D413" s="6">
        <f>IF(ISBLANK('Report Data'!D413)," ",'Report Data'!D413)</f>
        <v>0.27225129458739772</v>
      </c>
      <c r="E413" s="6">
        <f>IF(ISBLANK('Report Data'!E413)," ",'Report Data'!E413)</f>
        <v>0.24472917394917751</v>
      </c>
      <c r="F413" s="6">
        <f>IF(ISBLANK('Report Data'!F413)," ",'Report Data'!F413)</f>
        <v>0.21228415034097287</v>
      </c>
      <c r="G413" s="6">
        <f>IF(ISBLANK('Report Data'!G413)," ",'Report Data'!G413)</f>
        <v>0.2850151025935122</v>
      </c>
    </row>
    <row r="414" spans="1:7">
      <c r="A414" s="6" t="str">
        <f>IF('INTERIM REPORT'!B414=" "," ",IF('Report Data'!A414="",'INTERIM REPORT'!A413,'Report Data'!A414))</f>
        <v>Brattleboro Memorial Hospital</v>
      </c>
      <c r="B414" s="6" t="str">
        <f>IF(ISBLANK('Report Data'!B414)," ",'Report Data'!B414)</f>
        <v>[Commercial_Self_Pay_Net_Patient_Rev_pct_incl_Phys_Metric] Commercial/Self Pay Net Patient Rev % including Phys</v>
      </c>
      <c r="C414" s="6">
        <f>IF(ISBLANK('Report Data'!C414)," ",'Report Data'!C414)</f>
        <v>0.6708842482835452</v>
      </c>
      <c r="D414" s="6">
        <f>IF(ISBLANK('Report Data'!D414)," ",'Report Data'!D414)</f>
        <v>0.57356446119832805</v>
      </c>
      <c r="E414" s="6">
        <f>IF(ISBLANK('Report Data'!E414)," ",'Report Data'!E414)</f>
        <v>0.658956661175366</v>
      </c>
      <c r="F414" s="6">
        <f>IF(ISBLANK('Report Data'!F414)," ",'Report Data'!F414)</f>
        <v>0.59946538246017067</v>
      </c>
      <c r="G414" s="6">
        <f>IF(ISBLANK('Report Data'!G414)," ",'Report Data'!G414)</f>
        <v>0.70381375614683517</v>
      </c>
    </row>
    <row r="415" spans="1:7">
      <c r="A415" s="6" t="str">
        <f>IF('INTERIM REPORT'!B415=" "," ",IF('Report Data'!A415="",'INTERIM REPORT'!A414,'Report Data'!A415))</f>
        <v>Brattleboro Memorial Hospital</v>
      </c>
      <c r="B415" s="6" t="str">
        <f>IF(ISBLANK('Report Data'!B415)," ",'Report Data'!B415)</f>
        <v>[Adj_Admits_Per_FTE_Metric] Adjusted Admissions Per FTE</v>
      </c>
      <c r="C415" s="6">
        <f>IF(ISBLANK('Report Data'!C415)," ",'Report Data'!C415)</f>
        <v>17.828188146611947</v>
      </c>
      <c r="D415" s="6">
        <f>IF(ISBLANK('Report Data'!D415)," ",'Report Data'!D415)</f>
        <v>16.950599160567673</v>
      </c>
      <c r="E415" s="6">
        <f>IF(ISBLANK('Report Data'!E415)," ",'Report Data'!E415)</f>
        <v>14.444781944398375</v>
      </c>
      <c r="F415" s="6">
        <f>IF(ISBLANK('Report Data'!F415)," ",'Report Data'!F415)</f>
        <v>15.72331826341274</v>
      </c>
      <c r="G415" s="6">
        <f>IF(ISBLANK('Report Data'!G415)," ",'Report Data'!G415)</f>
        <v>15.067881718854894</v>
      </c>
    </row>
    <row r="416" spans="1:7">
      <c r="A416" s="6" t="str">
        <f>IF('INTERIM REPORT'!B416=" "," ",IF('Report Data'!A416="",'INTERIM REPORT'!A415,'Report Data'!A416))</f>
        <v>Brattleboro Memorial Hospital</v>
      </c>
      <c r="B416" s="6" t="str">
        <f>IF(ISBLANK('Report Data'!B416)," ",'Report Data'!B416)</f>
        <v>[FTEs_per_100_Adj_Discharges_Metric] FTEs per 100 Adj Discharges</v>
      </c>
      <c r="C416" s="6">
        <f>IF(ISBLANK('Report Data'!C416)," ",'Report Data'!C416)</f>
        <v>5.6090949443454194</v>
      </c>
      <c r="D416" s="6">
        <f>IF(ISBLANK('Report Data'!D416)," ",'Report Data'!D416)</f>
        <v>5.8994964751824739</v>
      </c>
      <c r="E416" s="6">
        <f>IF(ISBLANK('Report Data'!E416)," ",'Report Data'!E416)</f>
        <v>6.9229151665234774</v>
      </c>
      <c r="F416" s="6">
        <f>IF(ISBLANK('Report Data'!F416)," ",'Report Data'!F416)</f>
        <v>6.3599806557814373</v>
      </c>
      <c r="G416" s="6">
        <f>IF(ISBLANK('Report Data'!G416)," ",'Report Data'!G416)</f>
        <v>6.6366329299537163</v>
      </c>
    </row>
    <row r="417" spans="1:7">
      <c r="A417" s="6" t="str">
        <f>IF('INTERIM REPORT'!B417=" "," ",IF('Report Data'!A417="",'INTERIM REPORT'!A416,'Report Data'!A417))</f>
        <v>Brattleboro Memorial Hospital</v>
      </c>
      <c r="B417" s="6" t="str">
        <f>IF(ISBLANK('Report Data'!B417)," ",'Report Data'!B417)</f>
        <v>[FTEs_Per_Adj_Occupied_Bed_Metric] FTEs Per Adjusted Occupied Bed</v>
      </c>
      <c r="C417" s="6">
        <f>IF(ISBLANK('Report Data'!C417)," ",'Report Data'!C417)</f>
        <v>6.1697954950308702</v>
      </c>
      <c r="D417" s="6">
        <f>IF(ISBLANK('Report Data'!D417)," ",'Report Data'!D417)</f>
        <v>5.992853385335339</v>
      </c>
      <c r="E417" s="6">
        <f>IF(ISBLANK('Report Data'!E417)," ",'Report Data'!E417)</f>
        <v>8.0044797224660922</v>
      </c>
      <c r="F417" s="6">
        <f>IF(ISBLANK('Report Data'!F417)," ",'Report Data'!F417)</f>
        <v>6.8278816260539115</v>
      </c>
      <c r="G417" s="6">
        <f>IF(ISBLANK('Report Data'!G417)," ",'Report Data'!G417)</f>
        <v>8.4734609550907951</v>
      </c>
    </row>
    <row r="418" spans="1:7">
      <c r="A418" s="6" t="str">
        <f>IF('INTERIM REPORT'!B418=" "," ",IF('Report Data'!A418="",'INTERIM REPORT'!A417,'Report Data'!A418))</f>
        <v>Brattleboro Memorial Hospital</v>
      </c>
      <c r="B418" s="6" t="str">
        <f>IF(ISBLANK('Report Data'!B418)," ",'Report Data'!B418)</f>
        <v>[Return_On_Assets_Metric] Return On Assets</v>
      </c>
      <c r="C418" s="6">
        <f>IF(ISBLANK('Report Data'!C418)," ",'Report Data'!C418)</f>
        <v>9.0310062649877534E-3</v>
      </c>
      <c r="D418" s="6">
        <f>IF(ISBLANK('Report Data'!D418)," ",'Report Data'!D418)</f>
        <v>1.0801141591636922E-2</v>
      </c>
      <c r="E418" s="6">
        <f>IF(ISBLANK('Report Data'!E418)," ",'Report Data'!E418)</f>
        <v>8.6889494926958612E-3</v>
      </c>
      <c r="F418" s="6">
        <f>IF(ISBLANK('Report Data'!F418)," ",'Report Data'!F418)</f>
        <v>1.6740576533821695E-2</v>
      </c>
      <c r="G418" s="6">
        <f>IF(ISBLANK('Report Data'!G418)," ",'Report Data'!G418)</f>
        <v>2.0361262020014093E-2</v>
      </c>
    </row>
    <row r="419" spans="1:7">
      <c r="A419" s="6" t="str">
        <f>IF('INTERIM REPORT'!B419=" "," ",IF('Report Data'!A419="",'INTERIM REPORT'!A418,'Report Data'!A419))</f>
        <v>Brattleboro Memorial Hospital</v>
      </c>
      <c r="B419" s="6" t="str">
        <f>IF(ISBLANK('Report Data'!B419)," ",'Report Data'!B419)</f>
        <v>[OH_Exp_w_fringe_pct_of_TTL_OPEX_Metric] Overhead Expense w/ fringe, as a % of Total Operating Exp</v>
      </c>
      <c r="C419" s="6">
        <f>IF(ISBLANK('Report Data'!C419)," ",'Report Data'!C419)</f>
        <v>0.21797724084629458</v>
      </c>
      <c r="D419" s="6">
        <f>IF(ISBLANK('Report Data'!D419)," ",'Report Data'!D419)</f>
        <v>0.21240882478304601</v>
      </c>
      <c r="E419" s="6">
        <f>IF(ISBLANK('Report Data'!E419)," ",'Report Data'!E419)</f>
        <v>0.20669007006323803</v>
      </c>
      <c r="F419" s="6">
        <f>IF(ISBLANK('Report Data'!F419)," ",'Report Data'!F419)</f>
        <v>0.21865472297548072</v>
      </c>
      <c r="G419" s="6">
        <f>IF(ISBLANK('Report Data'!G419)," ",'Report Data'!G419)</f>
        <v>0.21362699379322667</v>
      </c>
    </row>
    <row r="420" spans="1:7">
      <c r="A420" s="6" t="str">
        <f>IF('INTERIM REPORT'!B420=" "," ",IF('Report Data'!A420="",'INTERIM REPORT'!A419,'Report Data'!A420))</f>
        <v>Brattleboro Memorial Hospital</v>
      </c>
      <c r="B420" s="6" t="str">
        <f>IF(ISBLANK('Report Data'!B420)," ",'Report Data'!B420)</f>
        <v>[Cost_per_Adj_Admits_Metric] Cost per Adjusted Admission</v>
      </c>
      <c r="C420" s="6">
        <f>IF(ISBLANK('Report Data'!C420)," ",'Report Data'!C420)</f>
        <v>10565.920901969675</v>
      </c>
      <c r="D420" s="6">
        <f>IF(ISBLANK('Report Data'!D420)," ",'Report Data'!D420)</f>
        <v>11192.193623165123</v>
      </c>
      <c r="E420" s="6">
        <f>IF(ISBLANK('Report Data'!E420)," ",'Report Data'!E420)</f>
        <v>12728.4102589376</v>
      </c>
      <c r="F420" s="6">
        <f>IF(ISBLANK('Report Data'!F420)," ",'Report Data'!F420)</f>
        <v>11990.176001844695</v>
      </c>
      <c r="G420" s="6">
        <f>IF(ISBLANK('Report Data'!G420)," ",'Report Data'!G420)</f>
        <v>12312.06016835801</v>
      </c>
    </row>
    <row r="421" spans="1:7">
      <c r="A421" s="6" t="str">
        <f>IF('INTERIM REPORT'!B421=" "," ",IF('Report Data'!A421="",'INTERIM REPORT'!A420,'Report Data'!A421))</f>
        <v>Brattleboro Memorial Hospital</v>
      </c>
      <c r="B421" s="6" t="str">
        <f>IF(ISBLANK('Report Data'!B421)," ",'Report Data'!B421)</f>
        <v>[Salary_per_FTE_NonMD_Metric] Salary per FTE - Non-MD</v>
      </c>
      <c r="C421" s="6">
        <f>IF(ISBLANK('Report Data'!C421)," ",'Report Data'!C421)</f>
        <v>57729.931025694503</v>
      </c>
      <c r="D421" s="6">
        <f>IF(ISBLANK('Report Data'!D421)," ",'Report Data'!D421)</f>
        <v>59342.253139023574</v>
      </c>
      <c r="E421" s="6">
        <f>IF(ISBLANK('Report Data'!E421)," ",'Report Data'!E421)</f>
        <v>59725.021623104069</v>
      </c>
      <c r="F421" s="6">
        <f>IF(ISBLANK('Report Data'!F421)," ",'Report Data'!F421)</f>
        <v>58557.762558175105</v>
      </c>
      <c r="G421" s="6">
        <f>IF(ISBLANK('Report Data'!G421)," ",'Report Data'!G421)</f>
        <v>61016.339266007199</v>
      </c>
    </row>
    <row r="422" spans="1:7">
      <c r="A422" s="6" t="str">
        <f>IF('INTERIM REPORT'!B422=" "," ",IF('Report Data'!A422="",'INTERIM REPORT'!A421,'Report Data'!A422))</f>
        <v>Brattleboro Memorial Hospital</v>
      </c>
      <c r="B422" s="6" t="str">
        <f>IF(ISBLANK('Report Data'!B422)," ",'Report Data'!B422)</f>
        <v>[Salary_and_Benefits_per_FTE_NonMD_Metric] Salary &amp; Benefits per FTE - Non-MD</v>
      </c>
      <c r="C422" s="6">
        <f>IF(ISBLANK('Report Data'!C422)," ",'Report Data'!C422)</f>
        <v>73365.510507170824</v>
      </c>
      <c r="D422" s="6">
        <f>IF(ISBLANK('Report Data'!D422)," ",'Report Data'!D422)</f>
        <v>76398.38738044507</v>
      </c>
      <c r="E422" s="6">
        <f>IF(ISBLANK('Report Data'!E422)," ",'Report Data'!E422)</f>
        <v>75589.536527224045</v>
      </c>
      <c r="F422" s="6">
        <f>IF(ISBLANK('Report Data'!F422)," ",'Report Data'!F422)</f>
        <v>74333.37817641531</v>
      </c>
      <c r="G422" s="6">
        <f>IF(ISBLANK('Report Data'!G422)," ",'Report Data'!G422)</f>
        <v>76478.04442482497</v>
      </c>
    </row>
    <row r="423" spans="1:7">
      <c r="A423" s="6" t="str">
        <f>IF('INTERIM REPORT'!B423=" "," ",IF('Report Data'!A423="",'INTERIM REPORT'!A422,'Report Data'!A423))</f>
        <v>Brattleboro Memorial Hospital</v>
      </c>
      <c r="B423" s="6" t="str">
        <f>IF(ISBLANK('Report Data'!B423)," ",'Report Data'!B423)</f>
        <v>[Fringe_Benefit_pct_NonMD_Metric] Fringe Benefit % - Non-MD</v>
      </c>
      <c r="C423" s="6">
        <f>IF(ISBLANK('Report Data'!C423)," ",'Report Data'!C423)</f>
        <v>0.27084008596021419</v>
      </c>
      <c r="D423" s="6">
        <f>IF(ISBLANK('Report Data'!D423)," ",'Report Data'!D423)</f>
        <v>0.28741972775222041</v>
      </c>
      <c r="E423" s="6">
        <f>IF(ISBLANK('Report Data'!E423)," ",'Report Data'!E423)</f>
        <v>0.26562593822457425</v>
      </c>
      <c r="F423" s="6">
        <f>IF(ISBLANK('Report Data'!F423)," ",'Report Data'!F423)</f>
        <v>0.26940263645776596</v>
      </c>
      <c r="G423" s="6">
        <f>IF(ISBLANK('Report Data'!G423)," ",'Report Data'!G423)</f>
        <v>0.25340270073251692</v>
      </c>
    </row>
    <row r="424" spans="1:7">
      <c r="A424" s="6" t="str">
        <f>IF('INTERIM REPORT'!B424=" "," ",IF('Report Data'!A424="",'INTERIM REPORT'!A423,'Report Data'!A424))</f>
        <v>Brattleboro Memorial Hospital</v>
      </c>
      <c r="B424" s="6" t="str">
        <f>IF(ISBLANK('Report Data'!B424)," ",'Report Data'!B424)</f>
        <v>[Comp_Ratio_Metric] Compensation Ratio</v>
      </c>
      <c r="C424" s="6">
        <f>IF(ISBLANK('Report Data'!C424)," ",'Report Data'!C424)</f>
        <v>0.60878619554411928</v>
      </c>
      <c r="D424" s="6">
        <f>IF(ISBLANK('Report Data'!D424)," ",'Report Data'!D424)</f>
        <v>0.62387034967078137</v>
      </c>
      <c r="E424" s="6">
        <f>IF(ISBLANK('Report Data'!E424)," ",'Report Data'!E424)</f>
        <v>0.63474755478023337</v>
      </c>
      <c r="F424" s="6">
        <f>IF(ISBLANK('Report Data'!F424)," ",'Report Data'!F424)</f>
        <v>0.60095169566261497</v>
      </c>
      <c r="G424" s="6">
        <f>IF(ISBLANK('Report Data'!G424)," ",'Report Data'!G424)</f>
        <v>0.6231263519567074</v>
      </c>
    </row>
    <row r="425" spans="1:7">
      <c r="A425" s="6" t="str">
        <f>IF('INTERIM REPORT'!B425=" "," ",IF('Report Data'!A425="",'INTERIM REPORT'!A424,'Report Data'!A425))</f>
        <v>Brattleboro Memorial Hospital</v>
      </c>
      <c r="B425" s="6" t="str">
        <f>IF(ISBLANK('Report Data'!B425)," ",'Report Data'!B425)</f>
        <v>[Cap_Cost_pct_of_Total_Expense_Metric] Capital Cost % of Total Expense</v>
      </c>
      <c r="C425" s="6">
        <f>IF(ISBLANK('Report Data'!C425)," ",'Report Data'!C425)</f>
        <v>5.4536756627439335E-2</v>
      </c>
      <c r="D425" s="6">
        <f>IF(ISBLANK('Report Data'!D425)," ",'Report Data'!D425)</f>
        <v>5.6950313403797317E-2</v>
      </c>
      <c r="E425" s="6">
        <f>IF(ISBLANK('Report Data'!E425)," ",'Report Data'!E425)</f>
        <v>5.535348185120003E-2</v>
      </c>
      <c r="F425" s="6">
        <f>IF(ISBLANK('Report Data'!F425)," ",'Report Data'!F425)</f>
        <v>5.111564988026826E-2</v>
      </c>
      <c r="G425" s="6">
        <f>IF(ISBLANK('Report Data'!G425)," ",'Report Data'!G425)</f>
        <v>5.3357382409855068E-2</v>
      </c>
    </row>
    <row r="426" spans="1:7">
      <c r="A426" s="6" t="str">
        <f>IF('INTERIM REPORT'!B426=" "," ",IF('Report Data'!A426="",'INTERIM REPORT'!A425,'Report Data'!A426))</f>
        <v>Brattleboro Memorial Hospital</v>
      </c>
      <c r="B426" s="6" t="str">
        <f>IF(ISBLANK('Report Data'!B426)," ",'Report Data'!B426)</f>
        <v>[Cap_Cost_per_Adj_Admits_Metric] Capital Cost per Adjusted Admission</v>
      </c>
      <c r="C426" s="6">
        <f>IF(ISBLANK('Report Data'!C426)," ",'Report Data'!C426)</f>
        <v>576.23105677549449</v>
      </c>
      <c r="D426" s="6">
        <f>IF(ISBLANK('Report Data'!D426)," ",'Report Data'!D426)</f>
        <v>637.39893451523562</v>
      </c>
      <c r="E426" s="6">
        <f>IF(ISBLANK('Report Data'!E426)," ",'Report Data'!E426)</f>
        <v>704.56182626273073</v>
      </c>
      <c r="F426" s="6">
        <f>IF(ISBLANK('Report Data'!F426)," ",'Report Data'!F426)</f>
        <v>612.88563851308811</v>
      </c>
      <c r="G426" s="6">
        <f>IF(ISBLANK('Report Data'!G426)," ",'Report Data'!G426)</f>
        <v>656.93930265622294</v>
      </c>
    </row>
    <row r="427" spans="1:7">
      <c r="A427" s="6" t="str">
        <f>IF('INTERIM REPORT'!B427=" "," ",IF('Report Data'!A427="",'INTERIM REPORT'!A426,'Report Data'!A427))</f>
        <v>Brattleboro Memorial Hospital</v>
      </c>
      <c r="B427" s="6" t="str">
        <f>IF(ISBLANK('Report Data'!B427)," ",'Report Data'!B427)</f>
        <v>[Contractual_Allowance_pct_Metric] Contractual Allowance %</v>
      </c>
      <c r="C427" s="6">
        <f>IF(ISBLANK('Report Data'!C427)," ",'Report Data'!C427)</f>
        <v>0.50607736085981991</v>
      </c>
      <c r="D427" s="6">
        <f>IF(ISBLANK('Report Data'!D427)," ",'Report Data'!D427)</f>
        <v>0.56201965442102941</v>
      </c>
      <c r="E427" s="6">
        <f>IF(ISBLANK('Report Data'!E427)," ",'Report Data'!E427)</f>
        <v>0.5775975233421119</v>
      </c>
      <c r="F427" s="6">
        <f>IF(ISBLANK('Report Data'!F427)," ",'Report Data'!F427)</f>
        <v>0.59450088669516599</v>
      </c>
      <c r="G427" s="6">
        <f>IF(ISBLANK('Report Data'!G427)," ",'Report Data'!G427)</f>
        <v>0.58383964454829806</v>
      </c>
    </row>
    <row r="428" spans="1:7">
      <c r="A428" s="6" t="str">
        <f>IF('INTERIM REPORT'!B428=" "," ",IF('Report Data'!A428="",'INTERIM REPORT'!A427,'Report Data'!A428))</f>
        <v>Brattleboro Memorial Hospital</v>
      </c>
      <c r="B428" s="6" t="str">
        <f>IF(ISBLANK('Report Data'!B428)," ",'Report Data'!B428)</f>
        <v>[Current_Ratio_Metric] Current Ratio</v>
      </c>
      <c r="C428" s="6">
        <f>IF(ISBLANK('Report Data'!C428)," ",'Report Data'!C428)</f>
        <v>3.2788698539802237</v>
      </c>
      <c r="D428" s="6">
        <f>IF(ISBLANK('Report Data'!D428)," ",'Report Data'!D428)</f>
        <v>3.5224919421195953</v>
      </c>
      <c r="E428" s="6">
        <f>IF(ISBLANK('Report Data'!E428)," ",'Report Data'!E428)</f>
        <v>3.4751688819002542</v>
      </c>
      <c r="F428" s="6">
        <f>IF(ISBLANK('Report Data'!F428)," ",'Report Data'!F428)</f>
        <v>3.8642424029416853</v>
      </c>
      <c r="G428" s="6">
        <f>IF(ISBLANK('Report Data'!G428)," ",'Report Data'!G428)</f>
        <v>2.627148255942128</v>
      </c>
    </row>
    <row r="429" spans="1:7">
      <c r="A429" s="6" t="str">
        <f>IF('INTERIM REPORT'!B429=" "," ",IF('Report Data'!A429="",'INTERIM REPORT'!A428,'Report Data'!A429))</f>
        <v>Brattleboro Memorial Hospital</v>
      </c>
      <c r="B429" s="6" t="str">
        <f>IF(ISBLANK('Report Data'!B429)," ",'Report Data'!B429)</f>
        <v>[Days_Payable_metric] Days Payable</v>
      </c>
      <c r="C429" s="6">
        <f>IF(ISBLANK('Report Data'!C429)," ",'Report Data'!C429)</f>
        <v>80.106492946448085</v>
      </c>
      <c r="D429" s="6">
        <f>IF(ISBLANK('Report Data'!D429)," ",'Report Data'!D429)</f>
        <v>71.520701474086835</v>
      </c>
      <c r="E429" s="6">
        <f>IF(ISBLANK('Report Data'!E429)," ",'Report Data'!E429)</f>
        <v>64.045693980827338</v>
      </c>
      <c r="F429" s="6">
        <f>IF(ISBLANK('Report Data'!F429)," ",'Report Data'!F429)</f>
        <v>66.860731909913994</v>
      </c>
      <c r="G429" s="6">
        <f>IF(ISBLANK('Report Data'!G429)," ",'Report Data'!G429)</f>
        <v>68.186170491396538</v>
      </c>
    </row>
    <row r="430" spans="1:7">
      <c r="A430" s="6" t="str">
        <f>IF('INTERIM REPORT'!B430=" "," ",IF('Report Data'!A430="",'INTERIM REPORT'!A429,'Report Data'!A430))</f>
        <v>Brattleboro Memorial Hospital</v>
      </c>
      <c r="B430" s="6" t="str">
        <f>IF(ISBLANK('Report Data'!B430)," ",'Report Data'!B430)</f>
        <v>[Days_Receivable_Metric] Days Receivable</v>
      </c>
      <c r="C430" s="6">
        <f>IF(ISBLANK('Report Data'!C430)," ",'Report Data'!C430)</f>
        <v>46.214184909199197</v>
      </c>
      <c r="D430" s="6">
        <f>IF(ISBLANK('Report Data'!D430)," ",'Report Data'!D430)</f>
        <v>35.122812332537251</v>
      </c>
      <c r="E430" s="6">
        <f>IF(ISBLANK('Report Data'!E430)," ",'Report Data'!E430)</f>
        <v>37.573765274129414</v>
      </c>
      <c r="F430" s="6">
        <f>IF(ISBLANK('Report Data'!F430)," ",'Report Data'!F430)</f>
        <v>39.622389820396357</v>
      </c>
      <c r="G430" s="6">
        <f>IF(ISBLANK('Report Data'!G430)," ",'Report Data'!G430)</f>
        <v>38.559954898284587</v>
      </c>
    </row>
    <row r="431" spans="1:7">
      <c r="A431" s="6" t="str">
        <f>IF('INTERIM REPORT'!B431=" "," ",IF('Report Data'!A431="",'INTERIM REPORT'!A430,'Report Data'!A431))</f>
        <v>Brattleboro Memorial Hospital</v>
      </c>
      <c r="B431" s="6" t="str">
        <f>IF(ISBLANK('Report Data'!B431)," ",'Report Data'!B431)</f>
        <v>[Days_Cash_on_Hand_Metric] Days Cash on Hand</v>
      </c>
      <c r="C431" s="6">
        <f>IF(ISBLANK('Report Data'!C431)," ",'Report Data'!C431)</f>
        <v>194.96386137774658</v>
      </c>
      <c r="D431" s="6">
        <f>IF(ISBLANK('Report Data'!D431)," ",'Report Data'!D431)</f>
        <v>196.29557119532919</v>
      </c>
      <c r="E431" s="6">
        <f>IF(ISBLANK('Report Data'!E431)," ",'Report Data'!E431)</f>
        <v>196.24809774303392</v>
      </c>
      <c r="F431" s="6">
        <f>IF(ISBLANK('Report Data'!F431)," ",'Report Data'!F431)</f>
        <v>253.23100997389756</v>
      </c>
      <c r="G431" s="6">
        <f>IF(ISBLANK('Report Data'!G431)," ",'Report Data'!G431)</f>
        <v>146.3373792888242</v>
      </c>
    </row>
    <row r="432" spans="1:7">
      <c r="A432" s="6" t="str">
        <f>IF('INTERIM REPORT'!B432=" "," ",IF('Report Data'!A432="",'INTERIM REPORT'!A431,'Report Data'!A432))</f>
        <v>Brattleboro Memorial Hospital</v>
      </c>
      <c r="B432" s="6" t="str">
        <f>IF(ISBLANK('Report Data'!B432)," ",'Report Data'!B432)</f>
        <v>[Cash_Flow_Margin_Metric] Cash Flow Margin</v>
      </c>
      <c r="C432" s="6">
        <f>IF(ISBLANK('Report Data'!C432)," ",'Report Data'!C432)</f>
        <v>2.5318864622395316E-2</v>
      </c>
      <c r="D432" s="6">
        <f>IF(ISBLANK('Report Data'!D432)," ",'Report Data'!D432)</f>
        <v>3.4752785945639179E-2</v>
      </c>
      <c r="E432" s="6">
        <f>IF(ISBLANK('Report Data'!E432)," ",'Report Data'!E432)</f>
        <v>5.5506475638798423E-2</v>
      </c>
      <c r="F432" s="6">
        <f>IF(ISBLANK('Report Data'!F432)," ",'Report Data'!F432)</f>
        <v>6.1202892478858982E-2</v>
      </c>
      <c r="G432" s="6">
        <f>IF(ISBLANK('Report Data'!G432)," ",'Report Data'!G432)</f>
        <v>6.5477147636629929E-2</v>
      </c>
    </row>
    <row r="433" spans="1:7">
      <c r="A433" s="6" t="str">
        <f>IF('INTERIM REPORT'!B433=" "," ",IF('Report Data'!A433="",'INTERIM REPORT'!A432,'Report Data'!A433))</f>
        <v>Brattleboro Memorial Hospital</v>
      </c>
      <c r="B433" s="6" t="str">
        <f>IF(ISBLANK('Report Data'!B433)," ",'Report Data'!B433)</f>
        <v>[Cash_to_Long_Term_Debt_Metric] Cash to Long Term Debt</v>
      </c>
      <c r="C433" s="6">
        <f>IF(ISBLANK('Report Data'!C433)," ",'Report Data'!C433)</f>
        <v>4.5227543943703656</v>
      </c>
      <c r="D433" s="6">
        <f>IF(ISBLANK('Report Data'!D433)," ",'Report Data'!D433)</f>
        <v>5.4362594305908054</v>
      </c>
      <c r="E433" s="6">
        <f>IF(ISBLANK('Report Data'!E433)," ",'Report Data'!E433)</f>
        <v>2.756947789997056</v>
      </c>
      <c r="F433" s="6">
        <f>IF(ISBLANK('Report Data'!F433)," ",'Report Data'!F433)</f>
        <v>3.044753356044176</v>
      </c>
      <c r="G433" s="6">
        <f>IF(ISBLANK('Report Data'!G433)," ",'Report Data'!G433)</f>
        <v>2.0330868447617938</v>
      </c>
    </row>
    <row r="434" spans="1:7">
      <c r="A434" s="6" t="str">
        <f>IF('INTERIM REPORT'!B434=" "," ",IF('Report Data'!A434="",'INTERIM REPORT'!A433,'Report Data'!A434))</f>
        <v>Brattleboro Memorial Hospital</v>
      </c>
      <c r="B434" s="6" t="str">
        <f>IF(ISBLANK('Report Data'!B434)," ",'Report Data'!B434)</f>
        <v>[Cash_Flow_to_Total_Debt_Metric] Cash Flow to Total Debt</v>
      </c>
      <c r="C434" s="6">
        <f>IF(ISBLANK('Report Data'!C434)," ",'Report Data'!C434)</f>
        <v>0.34416534462972342</v>
      </c>
      <c r="D434" s="6">
        <f>IF(ISBLANK('Report Data'!D434)," ",'Report Data'!D434)</f>
        <v>0.46730592653056918</v>
      </c>
      <c r="E434" s="6">
        <f>IF(ISBLANK('Report Data'!E434)," ",'Report Data'!E434)</f>
        <v>0.3040494533122961</v>
      </c>
      <c r="F434" s="6">
        <f>IF(ISBLANK('Report Data'!F434)," ",'Report Data'!F434)</f>
        <v>0.28300828505044678</v>
      </c>
      <c r="G434" s="6">
        <f>IF(ISBLANK('Report Data'!G434)," ",'Report Data'!G434)</f>
        <v>0.32066601699352959</v>
      </c>
    </row>
    <row r="435" spans="1:7">
      <c r="A435" s="6" t="str">
        <f>IF('INTERIM REPORT'!B435=" "," ",IF('Report Data'!A435="",'INTERIM REPORT'!A434,'Report Data'!A435))</f>
        <v>Brattleboro Memorial Hospital</v>
      </c>
      <c r="B435" s="6" t="str">
        <f>IF(ISBLANK('Report Data'!B435)," ",'Report Data'!B435)</f>
        <v>[Gross_Price_per_Discharge_Metric] Gross Price per Discharge</v>
      </c>
      <c r="C435" s="6">
        <f>IF(ISBLANK('Report Data'!C435)," ",'Report Data'!C435)</f>
        <v>16290.159535843217</v>
      </c>
      <c r="D435" s="6">
        <f>IF(ISBLANK('Report Data'!D435)," ",'Report Data'!D435)</f>
        <v>18264.376230925744</v>
      </c>
      <c r="E435" s="6">
        <f>IF(ISBLANK('Report Data'!E435)," ",'Report Data'!E435)</f>
        <v>21284.716135995681</v>
      </c>
      <c r="F435" s="6">
        <f>IF(ISBLANK('Report Data'!F435)," ",'Report Data'!F435)</f>
        <v>21606.645875207065</v>
      </c>
      <c r="G435" s="6">
        <f>IF(ISBLANK('Report Data'!G435)," ",'Report Data'!G435)</f>
        <v>20829.420947630926</v>
      </c>
    </row>
    <row r="436" spans="1:7">
      <c r="A436" s="6" t="str">
        <f>IF('INTERIM REPORT'!B436=" "," ",IF('Report Data'!A436="",'INTERIM REPORT'!A435,'Report Data'!A436))</f>
        <v>Brattleboro Memorial Hospital</v>
      </c>
      <c r="B436" s="6" t="str">
        <f>IF(ISBLANK('Report Data'!B436)," ",'Report Data'!B436)</f>
        <v>[Gross_Price_per_Visit_Metric] Gross Price per Visit</v>
      </c>
      <c r="C436" s="6">
        <f>IF(ISBLANK('Report Data'!C436)," ",'Report Data'!C436)</f>
        <v>0</v>
      </c>
      <c r="D436" s="6">
        <f>IF(ISBLANK('Report Data'!D436)," ",'Report Data'!D436)</f>
        <v>0</v>
      </c>
      <c r="E436" s="6">
        <f>IF(ISBLANK('Report Data'!E436)," ",'Report Data'!E436)</f>
        <v>3523.4406147379477</v>
      </c>
      <c r="F436" s="6">
        <f>IF(ISBLANK('Report Data'!F436)," ",'Report Data'!F436)</f>
        <v>3674.7378689084458</v>
      </c>
      <c r="G436" s="6">
        <f>IF(ISBLANK('Report Data'!G436)," ",'Report Data'!G436)</f>
        <v>0</v>
      </c>
    </row>
    <row r="437" spans="1:7">
      <c r="A437" s="6" t="str">
        <f>IF('INTERIM REPORT'!B437=" "," ",IF('Report Data'!A437="",'INTERIM REPORT'!A436,'Report Data'!A437))</f>
        <v>Brattleboro Memorial Hospital</v>
      </c>
      <c r="B437" s="6" t="str">
        <f>IF(ISBLANK('Report Data'!B437)," ",'Report Data'!B437)</f>
        <v>[Gross_Rev_per_Adj_Admits_Metric] Gross Revenue per Adj Admission</v>
      </c>
      <c r="C437" s="6">
        <f>IF(ISBLANK('Report Data'!C437)," ",'Report Data'!C437)</f>
        <v>19522.014425216315</v>
      </c>
      <c r="D437" s="6">
        <f>IF(ISBLANK('Report Data'!D437)," ",'Report Data'!D437)</f>
        <v>21234.632566528675</v>
      </c>
      <c r="E437" s="6">
        <f>IF(ISBLANK('Report Data'!E437)," ",'Report Data'!E437)</f>
        <v>25347.415809768627</v>
      </c>
      <c r="F437" s="6">
        <f>IF(ISBLANK('Report Data'!F437)," ",'Report Data'!F437)</f>
        <v>24875.801449459643</v>
      </c>
      <c r="G437" s="6">
        <f>IF(ISBLANK('Report Data'!G437)," ",'Report Data'!G437)</f>
        <v>25097.950120192298</v>
      </c>
    </row>
    <row r="438" spans="1:7">
      <c r="A438" s="6" t="str">
        <f>IF('INTERIM REPORT'!B438=" "," ",IF('Report Data'!A438="",'INTERIM REPORT'!A437,'Report Data'!A438))</f>
        <v>Brattleboro Memorial Hospital</v>
      </c>
      <c r="B438" s="6" t="str">
        <f>IF(ISBLANK('Report Data'!B438)," ",'Report Data'!B438)</f>
        <v>[Net_Rev_per_Adj_Admits_Metric] Net Revenue per Adjusted Admission</v>
      </c>
      <c r="C438" s="6">
        <f>IF(ISBLANK('Report Data'!C438)," ",'Report Data'!C438)</f>
        <v>9754.9377192364591</v>
      </c>
      <c r="D438" s="6">
        <f>IF(ISBLANK('Report Data'!D438)," ",'Report Data'!D438)</f>
        <v>9372.4482029990158</v>
      </c>
      <c r="E438" s="6">
        <f>IF(ISBLANK('Report Data'!E438)," ",'Report Data'!E438)</f>
        <v>10795.046217145544</v>
      </c>
      <c r="F438" s="6">
        <f>IF(ISBLANK('Report Data'!F438)," ",'Report Data'!F438)</f>
        <v>10170.712120226746</v>
      </c>
      <c r="G438" s="6">
        <f>IF(ISBLANK('Report Data'!G438)," ",'Report Data'!G438)</f>
        <v>10515.464894351857</v>
      </c>
    </row>
    <row r="439" spans="1:7">
      <c r="A439" s="6" t="str">
        <f>IF('INTERIM REPORT'!B439=" "," ",IF('Report Data'!A439="",'INTERIM REPORT'!A438,'Report Data'!A439))</f>
        <v>Brattleboro Memorial Hospital</v>
      </c>
      <c r="B439" s="6" t="str">
        <f>IF(ISBLANK('Report Data'!B439)," ",'Report Data'!B439)</f>
        <v>[Medicare_Gross_Pct_Tot_Gross_Metric] Medicare Gross as % of Tot Gross Rev</v>
      </c>
      <c r="C439" s="6">
        <f>IF(ISBLANK('Report Data'!C439)," ",'Report Data'!C439)</f>
        <v>0.44332929898700202</v>
      </c>
      <c r="D439" s="6">
        <f>IF(ISBLANK('Report Data'!D439)," ",'Report Data'!D439)</f>
        <v>0.4648274445956323</v>
      </c>
      <c r="E439" s="6">
        <f>IF(ISBLANK('Report Data'!E439)," ",'Report Data'!E439)</f>
        <v>0.45495682521858999</v>
      </c>
      <c r="F439" s="6">
        <f>IF(ISBLANK('Report Data'!F439)," ",'Report Data'!F439)</f>
        <v>0.45637989478624413</v>
      </c>
      <c r="G439" s="6">
        <f>IF(ISBLANK('Report Data'!G439)," ",'Report Data'!G439)</f>
        <v>0.45586330560213678</v>
      </c>
    </row>
    <row r="440" spans="1:7">
      <c r="A440" s="6" t="str">
        <f>IF('INTERIM REPORT'!B440=" "," ",IF('Report Data'!A440="",'INTERIM REPORT'!A439,'Report Data'!A440))</f>
        <v>Brattleboro Memorial Hospital</v>
      </c>
      <c r="B440" s="6" t="str">
        <f>IF(ISBLANK('Report Data'!B440)," ",'Report Data'!B440)</f>
        <v>[Medicaid_Gross_Pct_Tot_Gross_Metric] Medicaid Gross as % of Tot Gross Rev</v>
      </c>
      <c r="C440" s="6">
        <f>IF(ISBLANK('Report Data'!C440)," ",'Report Data'!C440)</f>
        <v>0.19967854152688411</v>
      </c>
      <c r="D440" s="6">
        <f>IF(ISBLANK('Report Data'!D440)," ",'Report Data'!D440)</f>
        <v>0.18195929208772238</v>
      </c>
      <c r="E440" s="6">
        <f>IF(ISBLANK('Report Data'!E440)," ",'Report Data'!E440)</f>
        <v>0.18455626379080847</v>
      </c>
      <c r="F440" s="6">
        <f>IF(ISBLANK('Report Data'!F440)," ",'Report Data'!F440)</f>
        <v>0.17212594648840543</v>
      </c>
      <c r="G440" s="6">
        <f>IF(ISBLANK('Report Data'!G440)," ",'Report Data'!G440)</f>
        <v>0.17126802375231504</v>
      </c>
    </row>
    <row r="441" spans="1:7">
      <c r="A441" s="6" t="str">
        <f>IF('INTERIM REPORT'!B441=" "," ",IF('Report Data'!A441="",'INTERIM REPORT'!A440,'Report Data'!A441))</f>
        <v>Brattleboro Memorial Hospital</v>
      </c>
      <c r="B441" s="6" t="str">
        <f>IF(ISBLANK('Report Data'!B441)," ",'Report Data'!B441)</f>
        <v>[CommSelf_Gross_Pct_Tot_Gross_Metric] Comm/self Gross as % of Tot Gross Rev</v>
      </c>
      <c r="C441" s="6">
        <f>IF(ISBLANK('Report Data'!C441)," ",'Report Data'!C441)</f>
        <v>0.3569921594861139</v>
      </c>
      <c r="D441" s="6">
        <f>IF(ISBLANK('Report Data'!D441)," ",'Report Data'!D441)</f>
        <v>0.3532132633166451</v>
      </c>
      <c r="E441" s="6">
        <f>IF(ISBLANK('Report Data'!E441)," ",'Report Data'!E441)</f>
        <v>0.36048691099060148</v>
      </c>
      <c r="F441" s="6">
        <f>IF(ISBLANK('Report Data'!F441)," ",'Report Data'!F441)</f>
        <v>0.37149415872535063</v>
      </c>
      <c r="G441" s="6">
        <f>IF(ISBLANK('Report Data'!G441)," ",'Report Data'!G441)</f>
        <v>0.37286867064554818</v>
      </c>
    </row>
    <row r="442" spans="1:7">
      <c r="A442" s="6" t="str">
        <f>IF('INTERIM REPORT'!B442=" "," ",IF('Report Data'!A442="",'INTERIM REPORT'!A441,'Report Data'!A442))</f>
        <v>Brattleboro Memorial Hospital</v>
      </c>
      <c r="B442" s="6" t="str">
        <f>IF(ISBLANK('Report Data'!B442)," ",'Report Data'!B442)</f>
        <v>[Phys_Gross_Pct_Ttl_Gross_Metric] Physician Gross as % of Ttl Gross Rev</v>
      </c>
      <c r="C442" s="6">
        <f>IF(ISBLANK('Report Data'!C442)," ",'Report Data'!C442)</f>
        <v>0</v>
      </c>
      <c r="D442" s="6">
        <f>IF(ISBLANK('Report Data'!D442)," ",'Report Data'!D442)</f>
        <v>0</v>
      </c>
      <c r="E442" s="6">
        <f>IF(ISBLANK('Report Data'!E442)," ",'Report Data'!E442)</f>
        <v>0</v>
      </c>
      <c r="F442" s="6">
        <f>IF(ISBLANK('Report Data'!F442)," ",'Report Data'!F442)</f>
        <v>0</v>
      </c>
      <c r="G442" s="6">
        <f>IF(ISBLANK('Report Data'!G442)," ",'Report Data'!G442)</f>
        <v>0</v>
      </c>
    </row>
    <row r="443" spans="1:7">
      <c r="A443" s="6" t="str">
        <f>IF('INTERIM REPORT'!B443=" "," ",IF('Report Data'!A443="",'INTERIM REPORT'!A442,'Report Data'!A443))</f>
        <v>Brattleboro Memorial Hospital</v>
      </c>
      <c r="B443" s="6" t="str">
        <f>IF(ISBLANK('Report Data'!B443)," ",'Report Data'!B443)</f>
        <v>[Medicare_Pct_Net_Rev_Metric] Medicare % of Net Rev (less dispr)</v>
      </c>
      <c r="C443" s="6">
        <f>IF(ISBLANK('Report Data'!C443)," ",'Report Data'!C443)</f>
        <v>0.38126332187751322</v>
      </c>
      <c r="D443" s="6">
        <f>IF(ISBLANK('Report Data'!D443)," ",'Report Data'!D443)</f>
        <v>0.45264879871493474</v>
      </c>
      <c r="E443" s="6">
        <f>IF(ISBLANK('Report Data'!E443)," ",'Report Data'!E443)</f>
        <v>0.37684479657145348</v>
      </c>
      <c r="F443" s="6">
        <f>IF(ISBLANK('Report Data'!F443)," ",'Report Data'!F443)</f>
        <v>0.41005250821965999</v>
      </c>
      <c r="G443" s="6">
        <f>IF(ISBLANK('Report Data'!G443)," ",'Report Data'!G443)</f>
        <v>0.31512645839456466</v>
      </c>
    </row>
    <row r="444" spans="1:7">
      <c r="A444" s="6" t="str">
        <f>IF('INTERIM REPORT'!B444=" "," ",IF('Report Data'!A444="",'INTERIM REPORT'!A443,'Report Data'!A444))</f>
        <v>Brattleboro Memorial Hospital</v>
      </c>
      <c r="B444" s="6" t="str">
        <f>IF(ISBLANK('Report Data'!B444)," ",'Report Data'!B444)</f>
        <v>[Medicaid_Pct_Net_Rev_Metric] Medicaid % of Net Rev (less dispr)</v>
      </c>
      <c r="C444" s="6">
        <f>IF(ISBLANK('Report Data'!C444)," ",'Report Data'!C444)</f>
        <v>0.13384208617407375</v>
      </c>
      <c r="D444" s="6">
        <f>IF(ISBLANK('Report Data'!D444)," ",'Report Data'!D444)</f>
        <v>0.12955766005316843</v>
      </c>
      <c r="E444" s="6">
        <f>IF(ISBLANK('Report Data'!E444)," ",'Report Data'!E444)</f>
        <v>0.1284745539783233</v>
      </c>
      <c r="F444" s="6">
        <f>IF(ISBLANK('Report Data'!F444)," ",'Report Data'!F444)</f>
        <v>0.10815355847348732</v>
      </c>
      <c r="G444" s="6">
        <f>IF(ISBLANK('Report Data'!G444)," ",'Report Data'!G444)</f>
        <v>0.13184691466259116</v>
      </c>
    </row>
    <row r="445" spans="1:7">
      <c r="A445" s="6" t="str">
        <f>IF('INTERIM REPORT'!B445=" "," ",IF('Report Data'!A445="",'INTERIM REPORT'!A444,'Report Data'!A445))</f>
        <v>Brattleboro Memorial Hospital</v>
      </c>
      <c r="B445" s="6" t="str">
        <f>IF(ISBLANK('Report Data'!B445)," ",'Report Data'!B445)</f>
        <v>[CommSelf_Pct_Net_Rev_Metric] Comm/self % of Net Rev (less dispr)</v>
      </c>
      <c r="C445" s="6">
        <f>IF(ISBLANK('Report Data'!C445)," ",'Report Data'!C445)</f>
        <v>0.48489459194841317</v>
      </c>
      <c r="D445" s="6">
        <f>IF(ISBLANK('Report Data'!D445)," ",'Report Data'!D445)</f>
        <v>0.41779354123189688</v>
      </c>
      <c r="E445" s="6">
        <f>IF(ISBLANK('Report Data'!E445)," ",'Report Data'!E445)</f>
        <v>0.49468064945022305</v>
      </c>
      <c r="F445" s="6">
        <f>IF(ISBLANK('Report Data'!F445)," ",'Report Data'!F445)</f>
        <v>0.4817939333068525</v>
      </c>
      <c r="G445" s="6">
        <f>IF(ISBLANK('Report Data'!G445)," ",'Report Data'!G445)</f>
        <v>0.55302662694284388</v>
      </c>
    </row>
    <row r="446" spans="1:7">
      <c r="A446" s="6" t="str">
        <f>IF('INTERIM REPORT'!B446=" "," ",IF('Report Data'!A446="",'INTERIM REPORT'!A445,'Report Data'!A446))</f>
        <v>Brattleboro Memorial Hospital</v>
      </c>
      <c r="B446" s="6" t="str">
        <f>IF(ISBLANK('Report Data'!B446)," ",'Report Data'!B446)</f>
        <v>[Phys_Pct_Net_Rev_Metric] Physician % of Net Rev</v>
      </c>
      <c r="C446" s="6">
        <f>IF(ISBLANK('Report Data'!C446)," ",'Report Data'!C446)</f>
        <v>0</v>
      </c>
      <c r="D446" s="6">
        <f>IF(ISBLANK('Report Data'!D446)," ",'Report Data'!D446)</f>
        <v>0</v>
      </c>
      <c r="E446" s="6">
        <f>IF(ISBLANK('Report Data'!E446)," ",'Report Data'!E446)</f>
        <v>0</v>
      </c>
      <c r="F446" s="6">
        <f>IF(ISBLANK('Report Data'!F446)," ",'Report Data'!F446)</f>
        <v>0</v>
      </c>
      <c r="G446" s="6">
        <f>IF(ISBLANK('Report Data'!G446)," ",'Report Data'!G446)</f>
        <v>0</v>
      </c>
    </row>
    <row r="447" spans="1:7">
      <c r="A447" s="6" t="str">
        <f>IF('INTERIM REPORT'!B447=" "," ",IF('Report Data'!A447="",'INTERIM REPORT'!A446,'Report Data'!A447))</f>
        <v>Brattleboro Memorial Hospital</v>
      </c>
      <c r="B447" s="6" t="str">
        <f>IF(ISBLANK('Report Data'!B447)," ",'Report Data'!B447)</f>
        <v>[Free_Care_Gross_Metric] Free Care (Gross Revenue)</v>
      </c>
      <c r="C447" s="6">
        <f>IF(ISBLANK('Report Data'!C447)," ",'Report Data'!C447)</f>
        <v>-1192080.4600000002</v>
      </c>
      <c r="D447" s="6">
        <f>IF(ISBLANK('Report Data'!D447)," ",'Report Data'!D447)</f>
        <v>-1091092.9999999998</v>
      </c>
      <c r="E447" s="6">
        <f>IF(ISBLANK('Report Data'!E447)," ",'Report Data'!E447)</f>
        <v>-1496690.0000000002</v>
      </c>
      <c r="F447" s="6">
        <f>IF(ISBLANK('Report Data'!F447)," ",'Report Data'!F447)</f>
        <v>-1855449</v>
      </c>
      <c r="G447" s="6">
        <f>IF(ISBLANK('Report Data'!G447)," ",'Report Data'!G447)</f>
        <v>-2783813</v>
      </c>
    </row>
    <row r="448" spans="1:7">
      <c r="A448" s="6" t="str">
        <f>IF('INTERIM REPORT'!B448=" "," ",IF('Report Data'!A448="",'INTERIM REPORT'!A447,'Report Data'!A448))</f>
        <v>Central Vermont Medical Center</v>
      </c>
      <c r="B448" s="6" t="str">
        <f>IF(ISBLANK('Report Data'!B448)," ",'Report Data'!B448)</f>
        <v>[Avg_Daily_Census_Metric] Average Daily Census</v>
      </c>
      <c r="C448" s="6">
        <f>IF(ISBLANK('Report Data'!C448)," ",'Report Data'!C448)</f>
        <v>175.66575342465754</v>
      </c>
      <c r="D448" s="6">
        <f>IF(ISBLANK('Report Data'!D448)," ",'Report Data'!D448)</f>
        <v>169.2876712328767</v>
      </c>
      <c r="E448" s="6">
        <f>IF(ISBLANK('Report Data'!E448)," ",'Report Data'!E448)</f>
        <v>187.87945205479451</v>
      </c>
      <c r="F448" s="6">
        <f>IF(ISBLANK('Report Data'!F448)," ",'Report Data'!F448)</f>
        <v>183.17025440270794</v>
      </c>
      <c r="G448" s="6">
        <f>IF(ISBLANK('Report Data'!G448)," ",'Report Data'!G448)</f>
        <v>191.85792349726776</v>
      </c>
    </row>
    <row r="449" spans="1:7">
      <c r="A449" s="6" t="str">
        <f>IF('INTERIM REPORT'!B449=" "," ",IF('Report Data'!A449="",'INTERIM REPORT'!A448,'Report Data'!A449))</f>
        <v>Central Vermont Medical Center</v>
      </c>
      <c r="B449" s="6" t="str">
        <f>IF(ISBLANK('Report Data'!B449)," ",'Report Data'!B449)</f>
        <v>[Avg_Length_of_Stay_Metric] Average Length of Stay</v>
      </c>
      <c r="C449" s="6">
        <f>IF(ISBLANK('Report Data'!C449)," ",'Report Data'!C449)</f>
        <v>13.274948240165632</v>
      </c>
      <c r="D449" s="6">
        <f>IF(ISBLANK('Report Data'!D449)," ",'Report Data'!D449)</f>
        <v>13.703703703703704</v>
      </c>
      <c r="E449" s="6">
        <f>IF(ISBLANK('Report Data'!E449)," ",'Report Data'!E449)</f>
        <v>14.649548183119352</v>
      </c>
      <c r="F449" s="6">
        <f>IF(ISBLANK('Report Data'!F449)," ",'Report Data'!F449)</f>
        <v>15.163788354815575</v>
      </c>
      <c r="G449" s="6">
        <f>IF(ISBLANK('Report Data'!G449)," ",'Report Data'!G449)</f>
        <v>15.940976163450625</v>
      </c>
    </row>
    <row r="450" spans="1:7">
      <c r="A450" s="6" t="str">
        <f>IF('INTERIM REPORT'!B450=" "," ",IF('Report Data'!A450="",'INTERIM REPORT'!A449,'Report Data'!A450))</f>
        <v>Central Vermont Medical Center</v>
      </c>
      <c r="B450" s="6" t="str">
        <f>IF(ISBLANK('Report Data'!B450)," ",'Report Data'!B450)</f>
        <v>[Acute_ALOS_Metric] Acute ALOS</v>
      </c>
      <c r="C450" s="6">
        <f>IF(ISBLANK('Report Data'!C450)," ",'Report Data'!C450)</f>
        <v>4.5240280125573529</v>
      </c>
      <c r="D450" s="6">
        <f>IF(ISBLANK('Report Data'!D450)," ",'Report Data'!D450)</f>
        <v>4.5872372752595592</v>
      </c>
      <c r="E450" s="6">
        <f>IF(ISBLANK('Report Data'!E450)," ",'Report Data'!E450)</f>
        <v>4.498302618816683</v>
      </c>
      <c r="F450" s="6">
        <f>IF(ISBLANK('Report Data'!F450)," ",'Report Data'!F450)</f>
        <v>5.2745011086024913</v>
      </c>
      <c r="G450" s="6">
        <f>IF(ISBLANK('Report Data'!G450)," ",'Report Data'!G450)</f>
        <v>5.1887821345105172</v>
      </c>
    </row>
    <row r="451" spans="1:7">
      <c r="A451" s="6" t="str">
        <f>IF('INTERIM REPORT'!B451=" "," ",IF('Report Data'!A451="",'INTERIM REPORT'!A450,'Report Data'!A451))</f>
        <v>Central Vermont Medical Center</v>
      </c>
      <c r="B451" s="6" t="str">
        <f>IF(ISBLANK('Report Data'!B451)," ",'Report Data'!B451)</f>
        <v>[Adj_Admits_Metric] Adjusted Admissions</v>
      </c>
      <c r="C451" s="6">
        <f>IF(ISBLANK('Report Data'!C451)," ",'Report Data'!C451)</f>
        <v>17820.563910671386</v>
      </c>
      <c r="D451" s="6">
        <f>IF(ISBLANK('Report Data'!D451)," ",'Report Data'!D451)</f>
        <v>18165.921434242238</v>
      </c>
      <c r="E451" s="6">
        <f>IF(ISBLANK('Report Data'!E451)," ",'Report Data'!E451)</f>
        <v>18276.965535134332</v>
      </c>
      <c r="F451" s="6">
        <f>IF(ISBLANK('Report Data'!F451)," ",'Report Data'!F451)</f>
        <v>16945.452491273409</v>
      </c>
      <c r="G451" s="6">
        <f>IF(ISBLANK('Report Data'!G451)," ",'Report Data'!G451)</f>
        <v>17478.257204695958</v>
      </c>
    </row>
    <row r="452" spans="1:7">
      <c r="A452" s="6" t="str">
        <f>IF('INTERIM REPORT'!B452=" "," ",IF('Report Data'!A452="",'INTERIM REPORT'!A451,'Report Data'!A452))</f>
        <v>Central Vermont Medical Center</v>
      </c>
      <c r="B452" s="6" t="str">
        <f>IF(ISBLANK('Report Data'!B452)," ",'Report Data'!B452)</f>
        <v>[Adj_Days_Metric] Adjusted Days</v>
      </c>
      <c r="C452" s="6">
        <f>IF(ISBLANK('Report Data'!C452)," ",'Report Data'!C452)</f>
        <v>83089.454198565276</v>
      </c>
      <c r="D452" s="6">
        <f>IF(ISBLANK('Report Data'!D452)," ",'Report Data'!D452)</f>
        <v>86070.92744669813</v>
      </c>
      <c r="E452" s="6">
        <f>IF(ISBLANK('Report Data'!E452)," ",'Report Data'!E452)</f>
        <v>84795.531902188188</v>
      </c>
      <c r="F452" s="6">
        <f>IF(ISBLANK('Report Data'!F452)," ",'Report Data'!F452)</f>
        <v>92420.407098841053</v>
      </c>
      <c r="G452" s="6">
        <f>IF(ISBLANK('Report Data'!G452)," ",'Report Data'!G452)</f>
        <v>93659.908377096101</v>
      </c>
    </row>
    <row r="453" spans="1:7">
      <c r="A453" s="6" t="str">
        <f>IF('INTERIM REPORT'!B453=" "," ",IF('Report Data'!A453="",'INTERIM REPORT'!A452,'Report Data'!A453))</f>
        <v>Central Vermont Medical Center</v>
      </c>
      <c r="B453" s="6" t="str">
        <f>IF(ISBLANK('Report Data'!B453)," ",'Report Data'!B453)</f>
        <v>[Acute_Care_Ave_Daily_Census_Metric] Acute Care Ave Daily Census</v>
      </c>
      <c r="C453" s="6">
        <f>IF(ISBLANK('Report Data'!C453)," ",'Report Data'!C453)</f>
        <v>51.326027397260276</v>
      </c>
      <c r="D453" s="6">
        <f>IF(ISBLANK('Report Data'!D453)," ",'Report Data'!D453)</f>
        <v>49.630136986301373</v>
      </c>
      <c r="E453" s="6">
        <f>IF(ISBLANK('Report Data'!E453)," ",'Report Data'!E453)</f>
        <v>50.824657534246576</v>
      </c>
      <c r="F453" s="6">
        <f>IF(ISBLANK('Report Data'!F453)," ",'Report Data'!F453)</f>
        <v>55.862230919296444</v>
      </c>
      <c r="G453" s="6">
        <f>IF(ISBLANK('Report Data'!G453)," ",'Report Data'!G453)</f>
        <v>54.595628415300546</v>
      </c>
    </row>
    <row r="454" spans="1:7">
      <c r="A454" s="6" t="str">
        <f>IF('INTERIM REPORT'!B454=" "," ",IF('Report Data'!A454="",'INTERIM REPORT'!A453,'Report Data'!A454))</f>
        <v>Central Vermont Medical Center</v>
      </c>
      <c r="B454" s="6" t="str">
        <f>IF(ISBLANK('Report Data'!B454)," ",'Report Data'!B454)</f>
        <v>[Acute_Admissions_Metric] Acute Admissions</v>
      </c>
      <c r="C454" s="6">
        <f>IF(ISBLANK('Report Data'!C454)," ",'Report Data'!C454)</f>
        <v>4141</v>
      </c>
      <c r="D454" s="6">
        <f>IF(ISBLANK('Report Data'!D454)," ",'Report Data'!D454)</f>
        <v>3949</v>
      </c>
      <c r="E454" s="6">
        <f>IF(ISBLANK('Report Data'!E454)," ",'Report Data'!E454)</f>
        <v>4124</v>
      </c>
      <c r="F454" s="6">
        <f>IF(ISBLANK('Report Data'!F454)," ",'Report Data'!F454)</f>
        <v>3865.7142857148006</v>
      </c>
      <c r="G454" s="6">
        <f>IF(ISBLANK('Report Data'!G454)," ",'Report Data'!G454)</f>
        <v>3851</v>
      </c>
    </row>
    <row r="455" spans="1:7">
      <c r="A455" s="6" t="str">
        <f>IF('INTERIM REPORT'!B455=" "," ",IF('Report Data'!A455="",'INTERIM REPORT'!A454,'Report Data'!A455))</f>
        <v>Central Vermont Medical Center</v>
      </c>
      <c r="B455" s="6" t="str">
        <f>IF(ISBLANK('Report Data'!B455)," ",'Report Data'!B455)</f>
        <v>[Util_Acute_Days] Acute Patient Days</v>
      </c>
      <c r="C455" s="6">
        <f>IF(ISBLANK('Report Data'!C455)," ",'Report Data'!C455)</f>
        <v>18734</v>
      </c>
      <c r="D455" s="6">
        <f>IF(ISBLANK('Report Data'!D455)," ",'Report Data'!D455)</f>
        <v>18115</v>
      </c>
      <c r="E455" s="6">
        <f>IF(ISBLANK('Report Data'!E455)," ",'Report Data'!E455)</f>
        <v>18551</v>
      </c>
      <c r="F455" s="6">
        <f>IF(ISBLANK('Report Data'!F455)," ",'Report Data'!F455)</f>
        <v>20389.714285543203</v>
      </c>
      <c r="G455" s="6">
        <f>IF(ISBLANK('Report Data'!G455)," ",'Report Data'!G455)</f>
        <v>19982</v>
      </c>
    </row>
    <row r="456" spans="1:7">
      <c r="A456" s="6" t="str">
        <f>IF('INTERIM REPORT'!B456=" "," ",IF('Report Data'!A456="",'INTERIM REPORT'!A455,'Report Data'!A456))</f>
        <v>Central Vermont Medical Center</v>
      </c>
      <c r="B456" s="6" t="str">
        <f>IF(ISBLANK('Report Data'!B456)," ",'Report Data'!B456)</f>
        <v>[Age_of_Plant_Metric] Age of Plant</v>
      </c>
      <c r="C456" s="6">
        <f>IF(ISBLANK('Report Data'!C456)," ",'Report Data'!C456)</f>
        <v>10.22968944194961</v>
      </c>
      <c r="D456" s="6">
        <f>IF(ISBLANK('Report Data'!D456)," ",'Report Data'!D456)</f>
        <v>10.834326783946644</v>
      </c>
      <c r="E456" s="6">
        <f>IF(ISBLANK('Report Data'!E456)," ",'Report Data'!E456)</f>
        <v>12.203929063974851</v>
      </c>
      <c r="F456" s="6">
        <f>IF(ISBLANK('Report Data'!F456)," ",'Report Data'!F456)</f>
        <v>12.247755468805005</v>
      </c>
      <c r="G456" s="6">
        <f>IF(ISBLANK('Report Data'!G456)," ",'Report Data'!G456)</f>
        <v>12.931054133789162</v>
      </c>
    </row>
    <row r="457" spans="1:7">
      <c r="A457" s="6" t="str">
        <f>IF('INTERIM REPORT'!B457=" "," ",IF('Report Data'!A457="",'INTERIM REPORT'!A456,'Report Data'!A457))</f>
        <v>Central Vermont Medical Center</v>
      </c>
      <c r="B457" s="6" t="str">
        <f>IF(ISBLANK('Report Data'!B457)," ",'Report Data'!B457)</f>
        <v>[Age_of_Plant_Bldg_Metric] Age of Plant Building</v>
      </c>
      <c r="C457" s="6">
        <f>IF(ISBLANK('Report Data'!C457)," ",'Report Data'!C457)</f>
        <v>15.963604685941403</v>
      </c>
      <c r="D457" s="6">
        <f>IF(ISBLANK('Report Data'!D457)," ",'Report Data'!D457)</f>
        <v>16.306487803690047</v>
      </c>
      <c r="E457" s="6">
        <f>IF(ISBLANK('Report Data'!E457)," ",'Report Data'!E457)</f>
        <v>18.060196715418996</v>
      </c>
      <c r="F457" s="6">
        <f>IF(ISBLANK('Report Data'!F457)," ",'Report Data'!F457)</f>
        <v>17.114244698576279</v>
      </c>
      <c r="G457" s="6">
        <f>IF(ISBLANK('Report Data'!G457)," ",'Report Data'!G457)</f>
        <v>16.830719622245539</v>
      </c>
    </row>
    <row r="458" spans="1:7">
      <c r="A458" s="6" t="str">
        <f>IF('INTERIM REPORT'!B458=" "," ",IF('Report Data'!A458="",'INTERIM REPORT'!A457,'Report Data'!A458))</f>
        <v>Central Vermont Medical Center</v>
      </c>
      <c r="B458" s="6" t="str">
        <f>IF(ISBLANK('Report Data'!B458)," ",'Report Data'!B458)</f>
        <v>[Age_of_Plant_Equip_Metric] Age of Plant Equipment</v>
      </c>
      <c r="C458" s="6">
        <f>IF(ISBLANK('Report Data'!C458)," ",'Report Data'!C458)</f>
        <v>6.556445352957935</v>
      </c>
      <c r="D458" s="6">
        <f>IF(ISBLANK('Report Data'!D458)," ",'Report Data'!D458)</f>
        <v>7.0271495352803095</v>
      </c>
      <c r="E458" s="6">
        <f>IF(ISBLANK('Report Data'!E458)," ",'Report Data'!E458)</f>
        <v>8.1344257513012739</v>
      </c>
      <c r="F458" s="6">
        <f>IF(ISBLANK('Report Data'!F458)," ",'Report Data'!F458)</f>
        <v>8.4975186268202503</v>
      </c>
      <c r="G458" s="6">
        <f>IF(ISBLANK('Report Data'!G458)," ",'Report Data'!G458)</f>
        <v>9.5560005333855198</v>
      </c>
    </row>
    <row r="459" spans="1:7">
      <c r="A459" s="6" t="str">
        <f>IF('INTERIM REPORT'!B459=" "," ",IF('Report Data'!A459="",'INTERIM REPORT'!A458,'Report Data'!A459))</f>
        <v>Central Vermont Medical Center</v>
      </c>
      <c r="B459" s="6" t="str">
        <f>IF(ISBLANK('Report Data'!B459)," ",'Report Data'!B459)</f>
        <v>[Long_Term_Debt_Cap_Metric] Long Term Debt to Capitalization</v>
      </c>
      <c r="C459" s="6">
        <f>IF(ISBLANK('Report Data'!C459)," ",'Report Data'!C459)</f>
        <v>0.16833188459050602</v>
      </c>
      <c r="D459" s="6">
        <f>IF(ISBLANK('Report Data'!D459)," ",'Report Data'!D459)</f>
        <v>0.12254618483224958</v>
      </c>
      <c r="E459" s="6">
        <f>IF(ISBLANK('Report Data'!E459)," ",'Report Data'!E459)</f>
        <v>0.11788548387351708</v>
      </c>
      <c r="F459" s="6">
        <f>IF(ISBLANK('Report Data'!F459)," ",'Report Data'!F459)</f>
        <v>8.504387430340539E-2</v>
      </c>
      <c r="G459" s="6">
        <f>IF(ISBLANK('Report Data'!G459)," ",'Report Data'!G459)</f>
        <v>5.2419669719380307E-2</v>
      </c>
    </row>
    <row r="460" spans="1:7">
      <c r="A460" s="6" t="str">
        <f>IF('INTERIM REPORT'!B460=" "," ",IF('Report Data'!A460="",'INTERIM REPORT'!A459,'Report Data'!A460))</f>
        <v>Central Vermont Medical Center</v>
      </c>
      <c r="B460" s="6" t="str">
        <f>IF(ISBLANK('Report Data'!B460)," ",'Report Data'!B460)</f>
        <v>[Debt_per_Staff_Bed_Metric] Debt per Staffed Bed</v>
      </c>
      <c r="C460" s="6">
        <f>IF(ISBLANK('Report Data'!C460)," ",'Report Data'!C460)</f>
        <v>355491.70750988141</v>
      </c>
      <c r="D460" s="6">
        <f>IF(ISBLANK('Report Data'!D460)," ",'Report Data'!D460)</f>
        <v>319234.28063241107</v>
      </c>
      <c r="E460" s="6">
        <f>IF(ISBLANK('Report Data'!E460)," ",'Report Data'!E460)</f>
        <v>339135.4703557312</v>
      </c>
      <c r="F460" s="6">
        <f>IF(ISBLANK('Report Data'!F460)," ",'Report Data'!F460)</f>
        <v>258107.48513833989</v>
      </c>
      <c r="G460" s="6">
        <f>IF(ISBLANK('Report Data'!G460)," ",'Report Data'!G460)</f>
        <v>246428.00284584978</v>
      </c>
    </row>
    <row r="461" spans="1:7">
      <c r="A461" s="6" t="str">
        <f>IF('INTERIM REPORT'!B461=" "," ",IF('Report Data'!A461="",'INTERIM REPORT'!A460,'Report Data'!A461))</f>
        <v>Central Vermont Medical Center</v>
      </c>
      <c r="B461" s="6" t="str">
        <f>IF(ISBLANK('Report Data'!B461)," ",'Report Data'!B461)</f>
        <v>[Net_Prop_Plant_and_Equip_per_Staffed_Bed_Metric] Net Prop, Plant &amp; Equip per Staffed Bed</v>
      </c>
      <c r="C461" s="6">
        <f>IF(ISBLANK('Report Data'!C461)," ",'Report Data'!C461)</f>
        <v>282199.93675889331</v>
      </c>
      <c r="D461" s="6">
        <f>IF(ISBLANK('Report Data'!D461)," ",'Report Data'!D461)</f>
        <v>271077.71936758893</v>
      </c>
      <c r="E461" s="6">
        <f>IF(ISBLANK('Report Data'!E461)," ",'Report Data'!E461)</f>
        <v>282805.20158102765</v>
      </c>
      <c r="F461" s="6">
        <f>IF(ISBLANK('Report Data'!F461)," ",'Report Data'!F461)</f>
        <v>269641.75723320153</v>
      </c>
      <c r="G461" s="6">
        <f>IF(ISBLANK('Report Data'!G461)," ",'Report Data'!G461)</f>
        <v>299549.08644268778</v>
      </c>
    </row>
    <row r="462" spans="1:7">
      <c r="A462" s="6" t="str">
        <f>IF('INTERIM REPORT'!B462=" "," ",IF('Report Data'!A462="",'INTERIM REPORT'!A461,'Report Data'!A462))</f>
        <v>Central Vermont Medical Center</v>
      </c>
      <c r="B462" s="6" t="str">
        <f>IF(ISBLANK('Report Data'!B462)," ",'Report Data'!B462)</f>
        <v>[Long_Term_Debt_to_Total_Assets_Metric] Long Term Debt to Total Assets</v>
      </c>
      <c r="C462" s="6">
        <f>IF(ISBLANK('Report Data'!C462)," ",'Report Data'!C462)</f>
        <v>0.10136081022068345</v>
      </c>
      <c r="D462" s="6">
        <f>IF(ISBLANK('Report Data'!D462)," ",'Report Data'!D462)</f>
        <v>7.4389780466215111E-2</v>
      </c>
      <c r="E462" s="6">
        <f>IF(ISBLANK('Report Data'!E462)," ",'Report Data'!E462)</f>
        <v>7.0185627255490476E-2</v>
      </c>
      <c r="F462" s="6">
        <f>IF(ISBLANK('Report Data'!F462)," ",'Report Data'!F462)</f>
        <v>5.6650522699576017E-2</v>
      </c>
      <c r="G462" s="6">
        <f>IF(ISBLANK('Report Data'!G462)," ",'Report Data'!G462)</f>
        <v>3.5314337998545151E-2</v>
      </c>
    </row>
    <row r="463" spans="1:7">
      <c r="A463" s="6" t="str">
        <f>IF('INTERIM REPORT'!B463=" "," ",IF('Report Data'!A463="",'INTERIM REPORT'!A462,'Report Data'!A463))</f>
        <v>Central Vermont Medical Center</v>
      </c>
      <c r="B463" s="6" t="str">
        <f>IF(ISBLANK('Report Data'!B463)," ",'Report Data'!B463)</f>
        <v>[Debt_Service_Coverage_Ratio_Metric] Debt Service Coverage Ratio</v>
      </c>
      <c r="C463" s="6">
        <f>IF(ISBLANK('Report Data'!C463)," ",'Report Data'!C463)</f>
        <v>2.2365605033133851</v>
      </c>
      <c r="D463" s="6">
        <f>IF(ISBLANK('Report Data'!D463)," ",'Report Data'!D463)</f>
        <v>0.42240509898232359</v>
      </c>
      <c r="E463" s="6">
        <f>IF(ISBLANK('Report Data'!E463)," ",'Report Data'!E463)</f>
        <v>3.7528211985158242</v>
      </c>
      <c r="F463" s="6">
        <f>IF(ISBLANK('Report Data'!F463)," ",'Report Data'!F463)</f>
        <v>2.7789860352890758</v>
      </c>
      <c r="G463" s="6">
        <f>IF(ISBLANK('Report Data'!G463)," ",'Report Data'!G463)</f>
        <v>3.8555730549318943</v>
      </c>
    </row>
    <row r="464" spans="1:7">
      <c r="A464" s="6" t="str">
        <f>IF('INTERIM REPORT'!B464=" "," ",IF('Report Data'!A464="",'INTERIM REPORT'!A463,'Report Data'!A464))</f>
        <v>Central Vermont Medical Center</v>
      </c>
      <c r="B464" s="6" t="str">
        <f>IF(ISBLANK('Report Data'!B464)," ",'Report Data'!B464)</f>
        <v>[Depreciation_Rate_Metric] Depreciation Rate</v>
      </c>
      <c r="C464" s="6">
        <f>IF(ISBLANK('Report Data'!C464)," ",'Report Data'!C464)</f>
        <v>5.7076461338410454</v>
      </c>
      <c r="D464" s="6">
        <f>IF(ISBLANK('Report Data'!D464)," ",'Report Data'!D464)</f>
        <v>5.6141608189361998</v>
      </c>
      <c r="E464" s="6">
        <f>IF(ISBLANK('Report Data'!E464)," ",'Report Data'!E464)</f>
        <v>5.1319283433594602</v>
      </c>
      <c r="F464" s="6">
        <f>IF(ISBLANK('Report Data'!F464)," ",'Report Data'!F464)</f>
        <v>5.1404836914802114</v>
      </c>
      <c r="G464" s="6">
        <f>IF(ISBLANK('Report Data'!G464)," ",'Report Data'!G464)</f>
        <v>4.8241714212223243</v>
      </c>
    </row>
    <row r="465" spans="1:7">
      <c r="A465" s="6" t="str">
        <f>IF('INTERIM REPORT'!B465=" "," ",IF('Report Data'!A465="",'INTERIM REPORT'!A464,'Report Data'!A465))</f>
        <v>Central Vermont Medical Center</v>
      </c>
      <c r="B465" s="6" t="str">
        <f>IF(ISBLANK('Report Data'!B465)," ",'Report Data'!B465)</f>
        <v>[Cap_Expenditures_to_Depreciation_Metric] Capital Expenditures to Depreciation</v>
      </c>
      <c r="C465" s="6">
        <f>IF(ISBLANK('Report Data'!C465)," ",'Report Data'!C465)</f>
        <v>1.0930110575263927</v>
      </c>
      <c r="D465" s="6">
        <f>IF(ISBLANK('Report Data'!D465)," ",'Report Data'!D465)</f>
        <v>0.88668469227707969</v>
      </c>
      <c r="E465" s="6">
        <f>IF(ISBLANK('Report Data'!E465)," ",'Report Data'!E465)</f>
        <v>1.335134455183655</v>
      </c>
      <c r="F465" s="6">
        <f>IF(ISBLANK('Report Data'!F465)," ",'Report Data'!F465)</f>
        <v>1.6833675009517746</v>
      </c>
      <c r="G465" s="6">
        <f>IF(ISBLANK('Report Data'!G465)," ",'Report Data'!G465)</f>
        <v>1.1320867822403768</v>
      </c>
    </row>
    <row r="466" spans="1:7">
      <c r="A466" s="6" t="str">
        <f>IF('INTERIM REPORT'!B466=" "," ",IF('Report Data'!A466="",'INTERIM REPORT'!A465,'Report Data'!A466))</f>
        <v>Central Vermont Medical Center</v>
      </c>
      <c r="B466" s="6" t="str">
        <f>IF(ISBLANK('Report Data'!B466)," ",'Report Data'!B466)</f>
        <v>[Cap_Expenditure_Growth_Rate_Metric] Capital Expenditure Growth Rate</v>
      </c>
      <c r="C466" s="6">
        <f>IF(ISBLANK('Report Data'!C466)," ",'Report Data'!C466)</f>
        <v>6.2385203367360278</v>
      </c>
      <c r="D466" s="6">
        <f>IF(ISBLANK('Report Data'!D466)," ",'Report Data'!D466)</f>
        <v>4.9779904581324823</v>
      </c>
      <c r="E466" s="6">
        <f>IF(ISBLANK('Report Data'!E466)," ",'Report Data'!E466)</f>
        <v>6.8518143527527897</v>
      </c>
      <c r="F466" s="6">
        <f>IF(ISBLANK('Report Data'!F466)," ",'Report Data'!F466)</f>
        <v>8.6533231854103967</v>
      </c>
      <c r="G466" s="6">
        <f>IF(ISBLANK('Report Data'!G466)," ",'Report Data'!G466)</f>
        <v>5.4613807012275668</v>
      </c>
    </row>
    <row r="467" spans="1:7">
      <c r="A467" s="6" t="str">
        <f>IF('INTERIM REPORT'!B467=" "," ",IF('Report Data'!A467="",'INTERIM REPORT'!A466,'Report Data'!A467))</f>
        <v>Central Vermont Medical Center</v>
      </c>
      <c r="B467" s="6" t="str">
        <f>IF(ISBLANK('Report Data'!B467)," ",'Report Data'!B467)</f>
        <v>[Cap_Acquisitions_as_a_pct_of_Net_Patient_Rev_Metric] Capital Acquisitions as a % of Net Patient Rev</v>
      </c>
      <c r="C467" s="6">
        <f>IF(ISBLANK('Report Data'!C467)," ",'Report Data'!C467)</f>
        <v>5.6861021353494599E-2</v>
      </c>
      <c r="D467" s="6">
        <f>IF(ISBLANK('Report Data'!D467)," ",'Report Data'!D467)</f>
        <v>5.2533077962358503E-2</v>
      </c>
      <c r="E467" s="6">
        <f>IF(ISBLANK('Report Data'!E467)," ",'Report Data'!E467)</f>
        <v>8.1708752762105902E-2</v>
      </c>
      <c r="F467" s="6">
        <f>IF(ISBLANK('Report Data'!F467)," ",'Report Data'!F467)</f>
        <v>9.3464481719578552E-2</v>
      </c>
      <c r="G467" s="6">
        <f>IF(ISBLANK('Report Data'!G467)," ",'Report Data'!G467)</f>
        <v>6.4668989047779943E-2</v>
      </c>
    </row>
    <row r="468" spans="1:7">
      <c r="A468" s="6" t="str">
        <f>IF('INTERIM REPORT'!B468=" "," ",IF('Report Data'!A468="",'INTERIM REPORT'!A467,'Report Data'!A468))</f>
        <v>Central Vermont Medical Center</v>
      </c>
      <c r="B468" s="6" t="str">
        <f>IF(ISBLANK('Report Data'!B468)," ",'Report Data'!B468)</f>
        <v>[Deduction_pct_Metric] Deduction %</v>
      </c>
      <c r="C468" s="6">
        <f>IF(ISBLANK('Report Data'!C468)," ",'Report Data'!C468)</f>
        <v>0.50607308499051529</v>
      </c>
      <c r="D468" s="6">
        <f>IF(ISBLANK('Report Data'!D468)," ",'Report Data'!D468)</f>
        <v>0.57369036943588891</v>
      </c>
      <c r="E468" s="6">
        <f>IF(ISBLANK('Report Data'!E468)," ",'Report Data'!E468)</f>
        <v>0.61078773943501286</v>
      </c>
      <c r="F468" s="6">
        <f>IF(ISBLANK('Report Data'!F468)," ",'Report Data'!F468)</f>
        <v>0.58822932896286373</v>
      </c>
      <c r="G468" s="6">
        <f>IF(ISBLANK('Report Data'!G468)," ",'Report Data'!G468)</f>
        <v>0.60523905494574537</v>
      </c>
    </row>
    <row r="469" spans="1:7">
      <c r="A469" s="6" t="str">
        <f>IF('INTERIM REPORT'!B469=" "," ",IF('Report Data'!A469="",'INTERIM REPORT'!A468,'Report Data'!A469))</f>
        <v>Central Vermont Medical Center</v>
      </c>
      <c r="B469" s="6" t="str">
        <f>IF(ISBLANK('Report Data'!B469)," ",'Report Data'!B469)</f>
        <v>[Bad_Debt_pct_Metric] Bad Debt %</v>
      </c>
      <c r="C469" s="6">
        <f>IF(ISBLANK('Report Data'!C469)," ",'Report Data'!C469)</f>
        <v>1.5317051623406202E-2</v>
      </c>
      <c r="D469" s="6">
        <f>IF(ISBLANK('Report Data'!D469)," ",'Report Data'!D469)</f>
        <v>7.844397148987577E-3</v>
      </c>
      <c r="E469" s="6">
        <f>IF(ISBLANK('Report Data'!E469)," ",'Report Data'!E469)</f>
        <v>1.231911694132411E-2</v>
      </c>
      <c r="F469" s="6">
        <f>IF(ISBLANK('Report Data'!F469)," ",'Report Data'!F469)</f>
        <v>1.1060333800829027E-2</v>
      </c>
      <c r="G469" s="6">
        <f>IF(ISBLANK('Report Data'!G469)," ",'Report Data'!G469)</f>
        <v>9.4453819318064351E-3</v>
      </c>
    </row>
    <row r="470" spans="1:7">
      <c r="A470" s="6" t="str">
        <f>IF('INTERIM REPORT'!B470=" "," ",IF('Report Data'!A470="",'INTERIM REPORT'!A469,'Report Data'!A470))</f>
        <v>Central Vermont Medical Center</v>
      </c>
      <c r="B470" s="6" t="str">
        <f>IF(ISBLANK('Report Data'!B470)," ",'Report Data'!B470)</f>
        <v>[Free_Care_pct_Metric] Free Care %</v>
      </c>
      <c r="C470" s="6">
        <f>IF(ISBLANK('Report Data'!C470)," ",'Report Data'!C470)</f>
        <v>1.3840207231062411E-2</v>
      </c>
      <c r="D470" s="6">
        <f>IF(ISBLANK('Report Data'!D470)," ",'Report Data'!D470)</f>
        <v>1.1263585841037425E-2</v>
      </c>
      <c r="E470" s="6">
        <f>IF(ISBLANK('Report Data'!E470)," ",'Report Data'!E470)</f>
        <v>9.9703147449754434E-3</v>
      </c>
      <c r="F470" s="6">
        <f>IF(ISBLANK('Report Data'!F470)," ",'Report Data'!F470)</f>
        <v>1.2211100844429622E-2</v>
      </c>
      <c r="G470" s="6">
        <f>IF(ISBLANK('Report Data'!G470)," ",'Report Data'!G470)</f>
        <v>9.2673505923300294E-3</v>
      </c>
    </row>
    <row r="471" spans="1:7">
      <c r="A471" s="6" t="str">
        <f>IF('INTERIM REPORT'!B471=" "," ",IF('Report Data'!A471="",'INTERIM REPORT'!A470,'Report Data'!A471))</f>
        <v>Central Vermont Medical Center</v>
      </c>
      <c r="B471" s="6" t="str">
        <f>IF(ISBLANK('Report Data'!B471)," ",'Report Data'!B471)</f>
        <v>[Operating_Margin_pct_Metric] Operating Margin %</v>
      </c>
      <c r="C471" s="6">
        <f>IF(ISBLANK('Report Data'!C471)," ",'Report Data'!C471)</f>
        <v>-9.1374116665301434E-3</v>
      </c>
      <c r="D471" s="6">
        <f>IF(ISBLANK('Report Data'!D471)," ",'Report Data'!D471)</f>
        <v>-3.7799053481727199E-2</v>
      </c>
      <c r="E471" s="6">
        <f>IF(ISBLANK('Report Data'!E471)," ",'Report Data'!E471)</f>
        <v>1.4457218275492118E-2</v>
      </c>
      <c r="F471" s="6">
        <f>IF(ISBLANK('Report Data'!F471)," ",'Report Data'!F471)</f>
        <v>3.0141137334359523E-3</v>
      </c>
      <c r="G471" s="6">
        <f>IF(ISBLANK('Report Data'!G471)," ",'Report Data'!G471)</f>
        <v>1.7498360587302558E-2</v>
      </c>
    </row>
    <row r="472" spans="1:7">
      <c r="A472" s="6" t="str">
        <f>IF('INTERIM REPORT'!B472=" "," ",IF('Report Data'!A472="",'INTERIM REPORT'!A471,'Report Data'!A472))</f>
        <v>Central Vermont Medical Center</v>
      </c>
      <c r="B472" s="6" t="str">
        <f>IF(ISBLANK('Report Data'!B472)," ",'Report Data'!B472)</f>
        <v>[Total_Margin_pct_Metric] Total Margin %</v>
      </c>
      <c r="C472" s="6">
        <f>IF(ISBLANK('Report Data'!C472)," ",'Report Data'!C472)</f>
        <v>6.7162671217382022E-2</v>
      </c>
      <c r="D472" s="6">
        <f>IF(ISBLANK('Report Data'!D472)," ",'Report Data'!D472)</f>
        <v>8.6688633079227747E-3</v>
      </c>
      <c r="E472" s="6">
        <f>IF(ISBLANK('Report Data'!E472)," ",'Report Data'!E472)</f>
        <v>3.2696352333684363E-2</v>
      </c>
      <c r="F472" s="6">
        <f>IF(ISBLANK('Report Data'!F472)," ",'Report Data'!F472)</f>
        <v>1.3783328506042155E-2</v>
      </c>
      <c r="G472" s="6">
        <f>IF(ISBLANK('Report Data'!G472)," ",'Report Data'!G472)</f>
        <v>3.3613461847211763E-2</v>
      </c>
    </row>
    <row r="473" spans="1:7">
      <c r="A473" s="6" t="str">
        <f>IF('INTERIM REPORT'!B473=" "," ",IF('Report Data'!A473="",'INTERIM REPORT'!A472,'Report Data'!A473))</f>
        <v>Central Vermont Medical Center</v>
      </c>
      <c r="B473" s="6" t="str">
        <f>IF(ISBLANK('Report Data'!B473)," ",'Report Data'!B473)</f>
        <v>[Outpatient_Gross_Rev_pct_Metric] Outpatient Gross Revenue %</v>
      </c>
      <c r="C473" s="6">
        <f>IF(ISBLANK('Report Data'!C473)," ",'Report Data'!C473)</f>
        <v>0.71789017263619692</v>
      </c>
      <c r="D473" s="6">
        <f>IF(ISBLANK('Report Data'!D473)," ",'Report Data'!D473)</f>
        <v>0.58901928447150742</v>
      </c>
      <c r="E473" s="6">
        <f>IF(ISBLANK('Report Data'!E473)," ",'Report Data'!E473)</f>
        <v>0.56825358447938168</v>
      </c>
      <c r="F473" s="6">
        <f>IF(ISBLANK('Report Data'!F473)," ",'Report Data'!F473)</f>
        <v>0.57235843086771743</v>
      </c>
      <c r="G473" s="6">
        <f>IF(ISBLANK('Report Data'!G473)," ",'Report Data'!G473)</f>
        <v>0.57229646923223554</v>
      </c>
    </row>
    <row r="474" spans="1:7">
      <c r="A474" s="6" t="str">
        <f>IF('INTERIM REPORT'!B474=" "," ",IF('Report Data'!A474="",'INTERIM REPORT'!A473,'Report Data'!A474))</f>
        <v>Central Vermont Medical Center</v>
      </c>
      <c r="B474" s="6" t="str">
        <f>IF(ISBLANK('Report Data'!B474)," ",'Report Data'!B474)</f>
        <v>[Inpatient_Gross_Rev_pct_Metric] Inpatient Gross Revenue %</v>
      </c>
      <c r="C474" s="6">
        <f>IF(ISBLANK('Report Data'!C474)," ",'Report Data'!C474)</f>
        <v>0.2323719956763135</v>
      </c>
      <c r="D474" s="6">
        <f>IF(ISBLANK('Report Data'!D474)," ",'Report Data'!D474)</f>
        <v>0.21738506435221322</v>
      </c>
      <c r="E474" s="6">
        <f>IF(ISBLANK('Report Data'!E474)," ",'Report Data'!E474)</f>
        <v>0.2256392064685091</v>
      </c>
      <c r="F474" s="6">
        <f>IF(ISBLANK('Report Data'!F474)," ",'Report Data'!F474)</f>
        <v>0.22893256783961527</v>
      </c>
      <c r="G474" s="6">
        <f>IF(ISBLANK('Report Data'!G474)," ",'Report Data'!G474)</f>
        <v>0.22110599448322987</v>
      </c>
    </row>
    <row r="475" spans="1:7">
      <c r="A475" s="6" t="str">
        <f>IF('INTERIM REPORT'!B475=" "," ",IF('Report Data'!A475="",'INTERIM REPORT'!A474,'Report Data'!A475))</f>
        <v>Central Vermont Medical Center</v>
      </c>
      <c r="B475" s="6" t="str">
        <f>IF(ISBLANK('Report Data'!B475)," ",'Report Data'!B475)</f>
        <v>[SNF_Rehab_Swing_Gross_Rev_pct_Metric] SNF/Rehab/Swing Gross Revenue %</v>
      </c>
      <c r="C475" s="6">
        <f>IF(ISBLANK('Report Data'!C475)," ",'Report Data'!C475)</f>
        <v>4.9737831687489485E-2</v>
      </c>
      <c r="D475" s="6">
        <f>IF(ISBLANK('Report Data'!D475)," ",'Report Data'!D475)</f>
        <v>4.74000429938254E-2</v>
      </c>
      <c r="E475" s="6">
        <f>IF(ISBLANK('Report Data'!E475)," ",'Report Data'!E475)</f>
        <v>5.4178473341879849E-2</v>
      </c>
      <c r="F475" s="6">
        <f>IF(ISBLANK('Report Data'!F475)," ",'Report Data'!F475)</f>
        <v>4.8224272705910003E-2</v>
      </c>
      <c r="G475" s="6">
        <f>IF(ISBLANK('Report Data'!G475)," ",'Report Data'!G475)</f>
        <v>5.0984547999246982E-2</v>
      </c>
    </row>
    <row r="476" spans="1:7">
      <c r="A476" s="6" t="str">
        <f>IF('INTERIM REPORT'!B476=" "," ",IF('Report Data'!A476="",'INTERIM REPORT'!A475,'Report Data'!A476))</f>
        <v>Central Vermont Medical Center</v>
      </c>
      <c r="B476" s="6" t="str">
        <f>IF(ISBLANK('Report Data'!B476)," ",'Report Data'!B476)</f>
        <v>[All_Net_Patient_Rev_pct_Metric] All Net Patient Revenue % with DSH &amp; GME</v>
      </c>
      <c r="C476" s="6">
        <f>IF(ISBLANK('Report Data'!C476)," ",'Report Data'!C476)</f>
        <v>0.49392691500948471</v>
      </c>
      <c r="D476" s="6">
        <f>IF(ISBLANK('Report Data'!D476)," ",'Report Data'!D476)</f>
        <v>0.4263096305641112</v>
      </c>
      <c r="E476" s="6">
        <f>IF(ISBLANK('Report Data'!E476)," ",'Report Data'!E476)</f>
        <v>0.3892122606604988</v>
      </c>
      <c r="F476" s="6">
        <f>IF(ISBLANK('Report Data'!F476)," ",'Report Data'!F476)</f>
        <v>0.41177067106148746</v>
      </c>
      <c r="G476" s="6">
        <f>IF(ISBLANK('Report Data'!G476)," ",'Report Data'!G476)</f>
        <v>0.39476094465448686</v>
      </c>
    </row>
    <row r="477" spans="1:7">
      <c r="A477" s="6" t="str">
        <f>IF('INTERIM REPORT'!B477=" "," ",IF('Report Data'!A477="",'INTERIM REPORT'!A476,'Report Data'!A477))</f>
        <v>Central Vermont Medical Center</v>
      </c>
      <c r="B477" s="6" t="str">
        <f>IF(ISBLANK('Report Data'!B477)," ",'Report Data'!B477)</f>
        <v>[Medicare_Net_Patient_Rev_pct_incl_Phys_Metric] Medicare Net Patient Revenue % including Phys</v>
      </c>
      <c r="C477" s="6">
        <f>IF(ISBLANK('Report Data'!C477)," ",'Report Data'!C477)</f>
        <v>0.44331049778547477</v>
      </c>
      <c r="D477" s="6">
        <f>IF(ISBLANK('Report Data'!D477)," ",'Report Data'!D477)</f>
        <v>0.29106128889691646</v>
      </c>
      <c r="E477" s="6">
        <f>IF(ISBLANK('Report Data'!E477)," ",'Report Data'!E477)</f>
        <v>0.26028212213789037</v>
      </c>
      <c r="F477" s="6">
        <f>IF(ISBLANK('Report Data'!F477)," ",'Report Data'!F477)</f>
        <v>0.2507112243033387</v>
      </c>
      <c r="G477" s="6">
        <f>IF(ISBLANK('Report Data'!G477)," ",'Report Data'!G477)</f>
        <v>0.2239563939211488</v>
      </c>
    </row>
    <row r="478" spans="1:7">
      <c r="A478" s="6" t="str">
        <f>IF('INTERIM REPORT'!B478=" "," ",IF('Report Data'!A478="",'INTERIM REPORT'!A477,'Report Data'!A478))</f>
        <v>Central Vermont Medical Center</v>
      </c>
      <c r="B478" s="6" t="str">
        <f>IF(ISBLANK('Report Data'!B478)," ",'Report Data'!B478)</f>
        <v>[Medicaid_Net_Patient_Rev_pct_incl_Phys_Metric] Medicaid Net Patient Revenue % including Phys</v>
      </c>
      <c r="C478" s="6">
        <f>IF(ISBLANK('Report Data'!C478)," ",'Report Data'!C478)</f>
        <v>0.30838548067457661</v>
      </c>
      <c r="D478" s="6">
        <f>IF(ISBLANK('Report Data'!D478)," ",'Report Data'!D478)</f>
        <v>0.25635105635397226</v>
      </c>
      <c r="E478" s="6">
        <f>IF(ISBLANK('Report Data'!E478)," ",'Report Data'!E478)</f>
        <v>0.25485509330947237</v>
      </c>
      <c r="F478" s="6">
        <f>IF(ISBLANK('Report Data'!F478)," ",'Report Data'!F478)</f>
        <v>0.2521444400852223</v>
      </c>
      <c r="G478" s="6">
        <f>IF(ISBLANK('Report Data'!G478)," ",'Report Data'!G478)</f>
        <v>0.22449776009879988</v>
      </c>
    </row>
    <row r="479" spans="1:7">
      <c r="A479" s="6" t="str">
        <f>IF('INTERIM REPORT'!B479=" "," ",IF('Report Data'!A479="",'INTERIM REPORT'!A478,'Report Data'!A479))</f>
        <v>Central Vermont Medical Center</v>
      </c>
      <c r="B479" s="6" t="str">
        <f>IF(ISBLANK('Report Data'!B479)," ",'Report Data'!B479)</f>
        <v>[Commercial_Self_Pay_Net_Patient_Rev_pct_incl_Phys_Metric] Commercial/Self Pay Net Patient Rev % including Phys</v>
      </c>
      <c r="C479" s="6">
        <f>IF(ISBLANK('Report Data'!C479)," ",'Report Data'!C479)</f>
        <v>0.62822599049923766</v>
      </c>
      <c r="D479" s="6">
        <f>IF(ISBLANK('Report Data'!D479)," ",'Report Data'!D479)</f>
        <v>0.65647916331036804</v>
      </c>
      <c r="E479" s="6">
        <f>IF(ISBLANK('Report Data'!E479)," ",'Report Data'!E479)</f>
        <v>0.5982468037006794</v>
      </c>
      <c r="F479" s="6">
        <f>IF(ISBLANK('Report Data'!F479)," ",'Report Data'!F479)</f>
        <v>0.67542207583881353</v>
      </c>
      <c r="G479" s="6">
        <f>IF(ISBLANK('Report Data'!G479)," ",'Report Data'!G479)</f>
        <v>0.65762577778123876</v>
      </c>
    </row>
    <row r="480" spans="1:7">
      <c r="A480" s="6" t="str">
        <f>IF('INTERIM REPORT'!B480=" "," ",IF('Report Data'!A480="",'INTERIM REPORT'!A479,'Report Data'!A480))</f>
        <v>Central Vermont Medical Center</v>
      </c>
      <c r="B480" s="6" t="str">
        <f>IF(ISBLANK('Report Data'!B480)," ",'Report Data'!B480)</f>
        <v>[Adj_Admits_Per_FTE_Metric] Adjusted Admissions Per FTE</v>
      </c>
      <c r="C480" s="6">
        <f>IF(ISBLANK('Report Data'!C480)," ",'Report Data'!C480)</f>
        <v>14.227802399839899</v>
      </c>
      <c r="D480" s="6">
        <f>IF(ISBLANK('Report Data'!D480)," ",'Report Data'!D480)</f>
        <v>14.656200984487116</v>
      </c>
      <c r="E480" s="6">
        <f>IF(ISBLANK('Report Data'!E480)," ",'Report Data'!E480)</f>
        <v>14.238610753287062</v>
      </c>
      <c r="F480" s="6">
        <f>IF(ISBLANK('Report Data'!F480)," ",'Report Data'!F480)</f>
        <v>13.657757182340424</v>
      </c>
      <c r="G480" s="6">
        <f>IF(ISBLANK('Report Data'!G480)," ",'Report Data'!G480)</f>
        <v>14.218288107425446</v>
      </c>
    </row>
    <row r="481" spans="1:7">
      <c r="A481" s="6" t="str">
        <f>IF('INTERIM REPORT'!B481=" "," ",IF('Report Data'!A481="",'INTERIM REPORT'!A480,'Report Data'!A481))</f>
        <v>Central Vermont Medical Center</v>
      </c>
      <c r="B481" s="6" t="str">
        <f>IF(ISBLANK('Report Data'!B481)," ",'Report Data'!B481)</f>
        <v>[FTEs_per_100_Adj_Discharges_Metric] FTEs per 100 Adj Discharges</v>
      </c>
      <c r="C481" s="6">
        <f>IF(ISBLANK('Report Data'!C481)," ",'Report Data'!C481)</f>
        <v>7.0284923271864708</v>
      </c>
      <c r="D481" s="6">
        <f>IF(ISBLANK('Report Data'!D481)," ",'Report Data'!D481)</f>
        <v>6.8230505371647947</v>
      </c>
      <c r="E481" s="6">
        <f>IF(ISBLANK('Report Data'!E481)," ",'Report Data'!E481)</f>
        <v>7.0231570855263703</v>
      </c>
      <c r="F481" s="6">
        <f>IF(ISBLANK('Report Data'!F481)," ",'Report Data'!F481)</f>
        <v>7.3218463811394088</v>
      </c>
      <c r="G481" s="6">
        <f>IF(ISBLANK('Report Data'!G481)," ",'Report Data'!G481)</f>
        <v>7.033195504582257</v>
      </c>
    </row>
    <row r="482" spans="1:7">
      <c r="A482" s="6" t="str">
        <f>IF('INTERIM REPORT'!B482=" "," ",IF('Report Data'!A482="",'INTERIM REPORT'!A481,'Report Data'!A482))</f>
        <v>Central Vermont Medical Center</v>
      </c>
      <c r="B482" s="6" t="str">
        <f>IF(ISBLANK('Report Data'!B482)," ",'Report Data'!B482)</f>
        <v>[FTEs_Per_Adj_Occupied_Bed_Metric] FTEs Per Adjusted Occupied Bed</v>
      </c>
      <c r="C482" s="6">
        <f>IF(ISBLANK('Report Data'!C482)," ",'Report Data'!C482)</f>
        <v>5.5021265623833218</v>
      </c>
      <c r="D482" s="6">
        <f>IF(ISBLANK('Report Data'!D482)," ",'Report Data'!D482)</f>
        <v>5.2562062873107234</v>
      </c>
      <c r="E482" s="6">
        <f>IF(ISBLANK('Report Data'!E482)," ",'Report Data'!E482)</f>
        <v>5.5253064576614719</v>
      </c>
      <c r="F482" s="6">
        <f>IF(ISBLANK('Report Data'!F482)," ",'Report Data'!F482)</f>
        <v>4.9000303527734488</v>
      </c>
      <c r="G482" s="6">
        <f>IF(ISBLANK('Report Data'!G482)," ",'Report Data'!G482)</f>
        <v>4.790600458346419</v>
      </c>
    </row>
    <row r="483" spans="1:7">
      <c r="A483" s="6" t="str">
        <f>IF('INTERIM REPORT'!B483=" "," ",IF('Report Data'!A483="",'INTERIM REPORT'!A482,'Report Data'!A483))</f>
        <v>Central Vermont Medical Center</v>
      </c>
      <c r="B483" s="6" t="str">
        <f>IF(ISBLANK('Report Data'!B483)," ",'Report Data'!B483)</f>
        <v>[Return_On_Assets_Metric] Return On Assets</v>
      </c>
      <c r="C483" s="6">
        <f>IF(ISBLANK('Report Data'!C483)," ",'Report Data'!C483)</f>
        <v>8.3948314134646082E-2</v>
      </c>
      <c r="D483" s="6">
        <f>IF(ISBLANK('Report Data'!D483)," ",'Report Data'!D483)</f>
        <v>1.0931565201627544E-2</v>
      </c>
      <c r="E483" s="6">
        <f>IF(ISBLANK('Report Data'!E483)," ",'Report Data'!E483)</f>
        <v>4.1519020370905151E-2</v>
      </c>
      <c r="F483" s="6">
        <f>IF(ISBLANK('Report Data'!F483)," ",'Report Data'!F483)</f>
        <v>1.8756744308882429E-2</v>
      </c>
      <c r="G483" s="6">
        <f>IF(ISBLANK('Report Data'!G483)," ",'Report Data'!G483)</f>
        <v>4.7221050364161792E-2</v>
      </c>
    </row>
    <row r="484" spans="1:7">
      <c r="A484" s="6" t="str">
        <f>IF('INTERIM REPORT'!B484=" "," ",IF('Report Data'!A484="",'INTERIM REPORT'!A483,'Report Data'!A484))</f>
        <v>Central Vermont Medical Center</v>
      </c>
      <c r="B484" s="6" t="str">
        <f>IF(ISBLANK('Report Data'!B484)," ",'Report Data'!B484)</f>
        <v>[OH_Exp_w_fringe_pct_of_TTL_OPEX_Metric] Overhead Expense w/ fringe, as a % of Total Operating Exp</v>
      </c>
      <c r="C484" s="6">
        <f>IF(ISBLANK('Report Data'!C484)," ",'Report Data'!C484)</f>
        <v>0.22176024254749879</v>
      </c>
      <c r="D484" s="6">
        <f>IF(ISBLANK('Report Data'!D484)," ",'Report Data'!D484)</f>
        <v>0.23040342623829882</v>
      </c>
      <c r="E484" s="6">
        <f>IF(ISBLANK('Report Data'!E484)," ",'Report Data'!E484)</f>
        <v>0.22209684324353146</v>
      </c>
      <c r="F484" s="6">
        <f>IF(ISBLANK('Report Data'!F484)," ",'Report Data'!F484)</f>
        <v>0.29270218926521407</v>
      </c>
      <c r="G484" s="6">
        <f>IF(ISBLANK('Report Data'!G484)," ",'Report Data'!G484)</f>
        <v>0.3055905145534496</v>
      </c>
    </row>
    <row r="485" spans="1:7">
      <c r="A485" s="6" t="str">
        <f>IF('INTERIM REPORT'!B485=" "," ",IF('Report Data'!A485="",'INTERIM REPORT'!A484,'Report Data'!A485))</f>
        <v>Central Vermont Medical Center</v>
      </c>
      <c r="B485" s="6" t="str">
        <f>IF(ISBLANK('Report Data'!B485)," ",'Report Data'!B485)</f>
        <v>[Cost_per_Adj_Admits_Metric] Cost per Adjusted Admission</v>
      </c>
      <c r="C485" s="6">
        <f>IF(ISBLANK('Report Data'!C485)," ",'Report Data'!C485)</f>
        <v>11787.814607572978</v>
      </c>
      <c r="D485" s="6">
        <f>IF(ISBLANK('Report Data'!D485)," ",'Report Data'!D485)</f>
        <v>11892.263858566639</v>
      </c>
      <c r="E485" s="6">
        <f>IF(ISBLANK('Report Data'!E485)," ",'Report Data'!E485)</f>
        <v>12144.409275208838</v>
      </c>
      <c r="F485" s="6">
        <f>IF(ISBLANK('Report Data'!F485)," ",'Report Data'!F485)</f>
        <v>13243.506998613799</v>
      </c>
      <c r="G485" s="6">
        <f>IF(ISBLANK('Report Data'!G485)," ",'Report Data'!G485)</f>
        <v>13391.274236555771</v>
      </c>
    </row>
    <row r="486" spans="1:7">
      <c r="A486" s="6" t="str">
        <f>IF('INTERIM REPORT'!B486=" "," ",IF('Report Data'!A486="",'INTERIM REPORT'!A485,'Report Data'!A486))</f>
        <v>Central Vermont Medical Center</v>
      </c>
      <c r="B486" s="6" t="str">
        <f>IF(ISBLANK('Report Data'!B486)," ",'Report Data'!B486)</f>
        <v>[Salary_per_FTE_NonMD_Metric] Salary per FTE - Non-MD</v>
      </c>
      <c r="C486" s="6">
        <f>IF(ISBLANK('Report Data'!C486)," ",'Report Data'!C486)</f>
        <v>66578.049398845033</v>
      </c>
      <c r="D486" s="6">
        <f>IF(ISBLANK('Report Data'!D486)," ",'Report Data'!D486)</f>
        <v>65538.241683945598</v>
      </c>
      <c r="E486" s="6">
        <f>IF(ISBLANK('Report Data'!E486)," ",'Report Data'!E486)</f>
        <v>68192.226709195835</v>
      </c>
      <c r="F486" s="6">
        <f>IF(ISBLANK('Report Data'!F486)," ",'Report Data'!F486)</f>
        <v>67951.301023368913</v>
      </c>
      <c r="G486" s="6">
        <f>IF(ISBLANK('Report Data'!G486)," ",'Report Data'!G486)</f>
        <v>69142.296570603139</v>
      </c>
    </row>
    <row r="487" spans="1:7">
      <c r="A487" s="6" t="str">
        <f>IF('INTERIM REPORT'!B487=" "," ",IF('Report Data'!A487="",'INTERIM REPORT'!A486,'Report Data'!A487))</f>
        <v>Central Vermont Medical Center</v>
      </c>
      <c r="B487" s="6" t="str">
        <f>IF(ISBLANK('Report Data'!B487)," ",'Report Data'!B487)</f>
        <v>[Salary_and_Benefits_per_FTE_NonMD_Metric] Salary &amp; Benefits per FTE - Non-MD</v>
      </c>
      <c r="C487" s="6">
        <f>IF(ISBLANK('Report Data'!C487)," ",'Report Data'!C487)</f>
        <v>85905.657639240744</v>
      </c>
      <c r="D487" s="6">
        <f>IF(ISBLANK('Report Data'!D487)," ",'Report Data'!D487)</f>
        <v>82850.90299667191</v>
      </c>
      <c r="E487" s="6">
        <f>IF(ISBLANK('Report Data'!E487)," ",'Report Data'!E487)</f>
        <v>85188.380961733565</v>
      </c>
      <c r="F487" s="6">
        <f>IF(ISBLANK('Report Data'!F487)," ",'Report Data'!F487)</f>
        <v>88904.229318920799</v>
      </c>
      <c r="G487" s="6">
        <f>IF(ISBLANK('Report Data'!G487)," ",'Report Data'!G487)</f>
        <v>90669.821271125853</v>
      </c>
    </row>
    <row r="488" spans="1:7">
      <c r="A488" s="6" t="str">
        <f>IF('INTERIM REPORT'!B488=" "," ",IF('Report Data'!A488="",'INTERIM REPORT'!A487,'Report Data'!A488))</f>
        <v>Central Vermont Medical Center</v>
      </c>
      <c r="B488" s="6" t="str">
        <f>IF(ISBLANK('Report Data'!B488)," ",'Report Data'!B488)</f>
        <v>[Fringe_Benefit_pct_NonMD_Metric] Fringe Benefit % - Non-MD</v>
      </c>
      <c r="C488" s="6">
        <f>IF(ISBLANK('Report Data'!C488)," ",'Report Data'!C488)</f>
        <v>0.29030000750864582</v>
      </c>
      <c r="D488" s="6">
        <f>IF(ISBLANK('Report Data'!D488)," ",'Report Data'!D488)</f>
        <v>0.26416121134612724</v>
      </c>
      <c r="E488" s="6">
        <f>IF(ISBLANK('Report Data'!E488)," ",'Report Data'!E488)</f>
        <v>0.24923888062810207</v>
      </c>
      <c r="F488" s="6">
        <f>IF(ISBLANK('Report Data'!F488)," ",'Report Data'!F488)</f>
        <v>0.30835212836242831</v>
      </c>
      <c r="G488" s="6">
        <f>IF(ISBLANK('Report Data'!G488)," ",'Report Data'!G488)</f>
        <v>0.31135102199766179</v>
      </c>
    </row>
    <row r="489" spans="1:7">
      <c r="A489" s="6" t="str">
        <f>IF('INTERIM REPORT'!B489=" "," ",IF('Report Data'!A489="",'INTERIM REPORT'!A488,'Report Data'!A489))</f>
        <v>Central Vermont Medical Center</v>
      </c>
      <c r="B489" s="6" t="str">
        <f>IF(ISBLANK('Report Data'!B489)," ",'Report Data'!B489)</f>
        <v>[Comp_Ratio_Metric] Compensation Ratio</v>
      </c>
      <c r="C489" s="6">
        <f>IF(ISBLANK('Report Data'!C489)," ",'Report Data'!C489)</f>
        <v>0.6687910329444311</v>
      </c>
      <c r="D489" s="6">
        <f>IF(ISBLANK('Report Data'!D489)," ",'Report Data'!D489)</f>
        <v>0.66151544798727868</v>
      </c>
      <c r="E489" s="6">
        <f>IF(ISBLANK('Report Data'!E489)," ",'Report Data'!E489)</f>
        <v>0.62976848951755737</v>
      </c>
      <c r="F489" s="6">
        <f>IF(ISBLANK('Report Data'!F489)," ",'Report Data'!F489)</f>
        <v>0.63012827890122325</v>
      </c>
      <c r="G489" s="6">
        <f>IF(ISBLANK('Report Data'!G489)," ",'Report Data'!G489)</f>
        <v>0.59967220170863456</v>
      </c>
    </row>
    <row r="490" spans="1:7">
      <c r="A490" s="6" t="str">
        <f>IF('INTERIM REPORT'!B490=" "," ",IF('Report Data'!A490="",'INTERIM REPORT'!A489,'Report Data'!A490))</f>
        <v>Central Vermont Medical Center</v>
      </c>
      <c r="B490" s="6" t="str">
        <f>IF(ISBLANK('Report Data'!B490)," ",'Report Data'!B490)</f>
        <v>[Cap_Cost_pct_of_Total_Expense_Metric] Capital Cost % of Total Expense</v>
      </c>
      <c r="C490" s="6">
        <f>IF(ISBLANK('Report Data'!C490)," ",'Report Data'!C490)</f>
        <v>4.9469393512167947E-2</v>
      </c>
      <c r="D490" s="6">
        <f>IF(ISBLANK('Report Data'!D490)," ",'Report Data'!D490)</f>
        <v>4.7765122245280803E-2</v>
      </c>
      <c r="E490" s="6">
        <f>IF(ISBLANK('Report Data'!E490)," ",'Report Data'!E490)</f>
        <v>4.6041389703560719E-2</v>
      </c>
      <c r="F490" s="6">
        <f>IF(ISBLANK('Report Data'!F490)," ",'Report Data'!F490)</f>
        <v>4.4303348643388009E-2</v>
      </c>
      <c r="G490" s="6">
        <f>IF(ISBLANK('Report Data'!G490)," ",'Report Data'!G490)</f>
        <v>4.2781830532523157E-2</v>
      </c>
    </row>
    <row r="491" spans="1:7">
      <c r="A491" s="6" t="str">
        <f>IF('INTERIM REPORT'!B491=" "," ",IF('Report Data'!A491="",'INTERIM REPORT'!A490,'Report Data'!A491))</f>
        <v>Central Vermont Medical Center</v>
      </c>
      <c r="B491" s="6" t="str">
        <f>IF(ISBLANK('Report Data'!B491)," ",'Report Data'!B491)</f>
        <v>[Cap_Cost_per_Adj_Admits_Metric] Capital Cost per Adjusted Admission</v>
      </c>
      <c r="C491" s="6">
        <f>IF(ISBLANK('Report Data'!C491)," ",'Report Data'!C491)</f>
        <v>583.13603947050922</v>
      </c>
      <c r="D491" s="6">
        <f>IF(ISBLANK('Report Data'!D491)," ",'Report Data'!D491)</f>
        <v>568.03543697757027</v>
      </c>
      <c r="E491" s="6">
        <f>IF(ISBLANK('Report Data'!E491)," ",'Report Data'!E491)</f>
        <v>559.14548015942751</v>
      </c>
      <c r="F491" s="6">
        <f>IF(ISBLANK('Report Data'!F491)," ",'Report Data'!F491)</f>
        <v>586.73170782073623</v>
      </c>
      <c r="G491" s="6">
        <f>IF(ISBLANK('Report Data'!G491)," ",'Report Data'!G491)</f>
        <v>572.90322500287255</v>
      </c>
    </row>
    <row r="492" spans="1:7">
      <c r="A492" s="6" t="str">
        <f>IF('INTERIM REPORT'!B492=" "," ",IF('Report Data'!A492="",'INTERIM REPORT'!A491,'Report Data'!A492))</f>
        <v>Central Vermont Medical Center</v>
      </c>
      <c r="B492" s="6" t="str">
        <f>IF(ISBLANK('Report Data'!B492)," ",'Report Data'!B492)</f>
        <v>[Contractual_Allowance_pct_Metric] Contractual Allowance %</v>
      </c>
      <c r="C492" s="6">
        <f>IF(ISBLANK('Report Data'!C492)," ",'Report Data'!C492)</f>
        <v>0.5102894518677199</v>
      </c>
      <c r="D492" s="6">
        <f>IF(ISBLANK('Report Data'!D492)," ",'Report Data'!D492)</f>
        <v>0.57787437675462672</v>
      </c>
      <c r="E492" s="6">
        <f>IF(ISBLANK('Report Data'!E492)," ",'Report Data'!E492)</f>
        <v>0.61440708082610207</v>
      </c>
      <c r="F492" s="6">
        <f>IF(ISBLANK('Report Data'!F492)," ",'Report Data'!F492)</f>
        <v>0.59170915203270913</v>
      </c>
      <c r="G492" s="6">
        <f>IF(ISBLANK('Report Data'!G492)," ",'Report Data'!G492)</f>
        <v>0.60832351444019594</v>
      </c>
    </row>
    <row r="493" spans="1:7">
      <c r="A493" s="6" t="str">
        <f>IF('INTERIM REPORT'!B493=" "," ",IF('Report Data'!A493="",'INTERIM REPORT'!A492,'Report Data'!A493))</f>
        <v>Central Vermont Medical Center</v>
      </c>
      <c r="B493" s="6" t="str">
        <f>IF(ISBLANK('Report Data'!B493)," ",'Report Data'!B493)</f>
        <v>[Current_Ratio_Metric] Current Ratio</v>
      </c>
      <c r="C493" s="6">
        <f>IF(ISBLANK('Report Data'!C493)," ",'Report Data'!C493)</f>
        <v>2.5478572911548016</v>
      </c>
      <c r="D493" s="6">
        <f>IF(ISBLANK('Report Data'!D493)," ",'Report Data'!D493)</f>
        <v>2.1004932824538738</v>
      </c>
      <c r="E493" s="6">
        <f>IF(ISBLANK('Report Data'!E493)," ",'Report Data'!E493)</f>
        <v>3.3523730249601225</v>
      </c>
      <c r="F493" s="6">
        <f>IF(ISBLANK('Report Data'!F493)," ",'Report Data'!F493)</f>
        <v>2.3698485111589682</v>
      </c>
      <c r="G493" s="6">
        <f>IF(ISBLANK('Report Data'!G493)," ",'Report Data'!G493)</f>
        <v>2.2648389405539375</v>
      </c>
    </row>
    <row r="494" spans="1:7">
      <c r="A494" s="6" t="str">
        <f>IF('INTERIM REPORT'!B494=" "," ",IF('Report Data'!A494="",'INTERIM REPORT'!A493,'Report Data'!A494))</f>
        <v>Central Vermont Medical Center</v>
      </c>
      <c r="B494" s="6" t="str">
        <f>IF(ISBLANK('Report Data'!B494)," ",'Report Data'!B494)</f>
        <v>[Days_Payable_metric] Days Payable</v>
      </c>
      <c r="C494" s="6">
        <f>IF(ISBLANK('Report Data'!C494)," ",'Report Data'!C494)</f>
        <v>69.041093006584788</v>
      </c>
      <c r="D494" s="6">
        <f>IF(ISBLANK('Report Data'!D494)," ",'Report Data'!D494)</f>
        <v>77.217840195223744</v>
      </c>
      <c r="E494" s="6">
        <f>IF(ISBLANK('Report Data'!E494)," ",'Report Data'!E494)</f>
        <v>48.315633503065627</v>
      </c>
      <c r="F494" s="6">
        <f>IF(ISBLANK('Report Data'!F494)," ",'Report Data'!F494)</f>
        <v>63.369790405388578</v>
      </c>
      <c r="G494" s="6">
        <f>IF(ISBLANK('Report Data'!G494)," ",'Report Data'!G494)</f>
        <v>62.246229487971057</v>
      </c>
    </row>
    <row r="495" spans="1:7">
      <c r="A495" s="6" t="str">
        <f>IF('INTERIM REPORT'!B495=" "," ",IF('Report Data'!A495="",'INTERIM REPORT'!A494,'Report Data'!A495))</f>
        <v>Central Vermont Medical Center</v>
      </c>
      <c r="B495" s="6" t="str">
        <f>IF(ISBLANK('Report Data'!B495)," ",'Report Data'!B495)</f>
        <v>[Days_Receivable_Metric] Days Receivable</v>
      </c>
      <c r="C495" s="6">
        <f>IF(ISBLANK('Report Data'!C495)," ",'Report Data'!C495)</f>
        <v>48.937038075180141</v>
      </c>
      <c r="D495" s="6">
        <f>IF(ISBLANK('Report Data'!D495)," ",'Report Data'!D495)</f>
        <v>45.262848421340784</v>
      </c>
      <c r="E495" s="6">
        <f>IF(ISBLANK('Report Data'!E495)," ",'Report Data'!E495)</f>
        <v>47.507369440420931</v>
      </c>
      <c r="F495" s="6">
        <f>IF(ISBLANK('Report Data'!F495)," ",'Report Data'!F495)</f>
        <v>49.443133484334503</v>
      </c>
      <c r="G495" s="6">
        <f>IF(ISBLANK('Report Data'!G495)," ",'Report Data'!G495)</f>
        <v>49.308042856381221</v>
      </c>
    </row>
    <row r="496" spans="1:7">
      <c r="A496" s="6" t="str">
        <f>IF('INTERIM REPORT'!B496=" "," ",IF('Report Data'!A496="",'INTERIM REPORT'!A495,'Report Data'!A496))</f>
        <v>Central Vermont Medical Center</v>
      </c>
      <c r="B496" s="6" t="str">
        <f>IF(ISBLANK('Report Data'!B496)," ",'Report Data'!B496)</f>
        <v>[Days_Cash_on_Hand_Metric] Days Cash on Hand</v>
      </c>
      <c r="C496" s="6">
        <f>IF(ISBLANK('Report Data'!C496)," ",'Report Data'!C496)</f>
        <v>115.58477786236338</v>
      </c>
      <c r="D496" s="6">
        <f>IF(ISBLANK('Report Data'!D496)," ",'Report Data'!D496)</f>
        <v>109.83236264979622</v>
      </c>
      <c r="E496" s="6">
        <f>IF(ISBLANK('Report Data'!E496)," ",'Report Data'!E496)</f>
        <v>112.65454511624419</v>
      </c>
      <c r="F496" s="6">
        <f>IF(ISBLANK('Report Data'!F496)," ",'Report Data'!F496)</f>
        <v>96.272148237971791</v>
      </c>
      <c r="G496" s="6">
        <f>IF(ISBLANK('Report Data'!G496)," ",'Report Data'!G496)</f>
        <v>89.117587832848926</v>
      </c>
    </row>
    <row r="497" spans="1:7">
      <c r="A497" s="6" t="str">
        <f>IF('INTERIM REPORT'!B497=" "," ",IF('Report Data'!A497="",'INTERIM REPORT'!A496,'Report Data'!A497))</f>
        <v>Central Vermont Medical Center</v>
      </c>
      <c r="B497" s="6" t="str">
        <f>IF(ISBLANK('Report Data'!B497)," ",'Report Data'!B497)</f>
        <v>[Cash_Flow_Margin_Metric] Cash Flow Margin</v>
      </c>
      <c r="C497" s="6">
        <f>IF(ISBLANK('Report Data'!C497)," ",'Report Data'!C497)</f>
        <v>4.0784004059052047E-2</v>
      </c>
      <c r="D497" s="6">
        <f>IF(ISBLANK('Report Data'!D497)," ",'Report Data'!D497)</f>
        <v>1.1771545173864209E-2</v>
      </c>
      <c r="E497" s="6">
        <f>IF(ISBLANK('Report Data'!E497)," ",'Report Data'!E497)</f>
        <v>5.9832977558401473E-2</v>
      </c>
      <c r="F497" s="6">
        <f>IF(ISBLANK('Report Data'!F497)," ",'Report Data'!F497)</f>
        <v>4.7183927045240728E-2</v>
      </c>
      <c r="G497" s="6">
        <f>IF(ISBLANK('Report Data'!G497)," ",'Report Data'!G497)</f>
        <v>5.9531579222582766E-2</v>
      </c>
    </row>
    <row r="498" spans="1:7">
      <c r="A498" s="6" t="str">
        <f>IF('INTERIM REPORT'!B498=" "," ",IF('Report Data'!A498="",'INTERIM REPORT'!A497,'Report Data'!A498))</f>
        <v>Central Vermont Medical Center</v>
      </c>
      <c r="B498" s="6" t="str">
        <f>IF(ISBLANK('Report Data'!B498)," ",'Report Data'!B498)</f>
        <v>[Cash_to_Long_Term_Debt_Metric] Cash to Long Term Debt</v>
      </c>
      <c r="C498" s="6">
        <f>IF(ISBLANK('Report Data'!C498)," ",'Report Data'!C498)</f>
        <v>3.4729177894791832</v>
      </c>
      <c r="D498" s="6">
        <f>IF(ISBLANK('Report Data'!D498)," ",'Report Data'!D498)</f>
        <v>4.826594035945253</v>
      </c>
      <c r="E498" s="6">
        <f>IF(ISBLANK('Report Data'!E498)," ",'Report Data'!E498)</f>
        <v>5.1624375684239032</v>
      </c>
      <c r="F498" s="6">
        <f>IF(ISBLANK('Report Data'!F498)," ",'Report Data'!F498)</f>
        <v>5.9849476165863207</v>
      </c>
      <c r="G498" s="6">
        <f>IF(ISBLANK('Report Data'!G498)," ",'Report Data'!G498)</f>
        <v>8.9965158923020692</v>
      </c>
    </row>
    <row r="499" spans="1:7">
      <c r="A499" s="6" t="str">
        <f>IF('INTERIM REPORT'!B499=" "," ",IF('Report Data'!A499="",'INTERIM REPORT'!A498,'Report Data'!A499))</f>
        <v>Central Vermont Medical Center</v>
      </c>
      <c r="B499" s="6" t="str">
        <f>IF(ISBLANK('Report Data'!B499)," ",'Report Data'!B499)</f>
        <v>[Cash_Flow_to_Total_Debt_Metric] Cash Flow to Total Debt</v>
      </c>
      <c r="C499" s="6">
        <f>IF(ISBLANK('Report Data'!C499)," ",'Report Data'!C499)</f>
        <v>0.54778682336422146</v>
      </c>
      <c r="D499" s="6">
        <f>IF(ISBLANK('Report Data'!D499)," ",'Report Data'!D499)</f>
        <v>0.26151852966118383</v>
      </c>
      <c r="E499" s="6">
        <f>IF(ISBLANK('Report Data'!E499)," ",'Report Data'!E499)</f>
        <v>0.54975386951636052</v>
      </c>
      <c r="F499" s="6">
        <f>IF(ISBLANK('Report Data'!F499)," ",'Report Data'!F499)</f>
        <v>0.3672462350780557</v>
      </c>
      <c r="G499" s="6">
        <f>IF(ISBLANK('Report Data'!G499)," ",'Report Data'!G499)</f>
        <v>0.49453203071820018</v>
      </c>
    </row>
    <row r="500" spans="1:7">
      <c r="A500" s="6" t="str">
        <f>IF('INTERIM REPORT'!B500=" "," ",IF('Report Data'!A500="",'INTERIM REPORT'!A499,'Report Data'!A500))</f>
        <v>Central Vermont Medical Center</v>
      </c>
      <c r="B500" s="6" t="str">
        <f>IF(ISBLANK('Report Data'!B500)," ",'Report Data'!B500)</f>
        <v>[Gross_Price_per_Discharge_Metric] Gross Price per Discharge</v>
      </c>
      <c r="C500" s="6">
        <f>IF(ISBLANK('Report Data'!C500)," ",'Report Data'!C500)</f>
        <v>18335.551600414081</v>
      </c>
      <c r="D500" s="6">
        <f>IF(ISBLANK('Report Data'!D500)," ",'Report Data'!D500)</f>
        <v>18761.092009314703</v>
      </c>
      <c r="E500" s="6">
        <f>IF(ISBLANK('Report Data'!E500)," ",'Report Data'!E500)</f>
        <v>19883.752378714405</v>
      </c>
      <c r="F500" s="6">
        <f>IF(ISBLANK('Report Data'!F500)," ",'Report Data'!F500)</f>
        <v>21501.952596765699</v>
      </c>
      <c r="G500" s="6">
        <f>IF(ISBLANK('Report Data'!G500)," ",'Report Data'!G500)</f>
        <v>21632.925570942112</v>
      </c>
    </row>
    <row r="501" spans="1:7">
      <c r="A501" s="6" t="str">
        <f>IF('INTERIM REPORT'!B501=" "," ",IF('Report Data'!A501="",'INTERIM REPORT'!A500,'Report Data'!A501))</f>
        <v>Central Vermont Medical Center</v>
      </c>
      <c r="B501" s="6" t="str">
        <f>IF(ISBLANK('Report Data'!B501)," ",'Report Data'!B501)</f>
        <v>[Gross_Price_per_Visit_Metric] Gross Price per Visit</v>
      </c>
      <c r="C501" s="6">
        <f>IF(ISBLANK('Report Data'!C501)," ",'Report Data'!C501)</f>
        <v>631.40730638308673</v>
      </c>
      <c r="D501" s="6">
        <f>IF(ISBLANK('Report Data'!D501)," ",'Report Data'!D501)</f>
        <v>517.03023138780804</v>
      </c>
      <c r="E501" s="6">
        <f>IF(ISBLANK('Report Data'!E501)," ",'Report Data'!E501)</f>
        <v>467.00372883719621</v>
      </c>
      <c r="F501" s="6">
        <f>IF(ISBLANK('Report Data'!F501)," ",'Report Data'!F501)</f>
        <v>538.52200289009465</v>
      </c>
      <c r="G501" s="6">
        <f>IF(ISBLANK('Report Data'!G501)," ",'Report Data'!G501)</f>
        <v>541.45200680518508</v>
      </c>
    </row>
    <row r="502" spans="1:7">
      <c r="A502" s="6" t="str">
        <f>IF('INTERIM REPORT'!B502=" "," ",IF('Report Data'!A502="",'INTERIM REPORT'!A501,'Report Data'!A502))</f>
        <v>Central Vermont Medical Center</v>
      </c>
      <c r="B502" s="6" t="str">
        <f>IF(ISBLANK('Report Data'!B502)," ",'Report Data'!B502)</f>
        <v>[Gross_Rev_per_Adj_Admits_Metric] Gross Revenue per Adj Admission</v>
      </c>
      <c r="C502" s="6">
        <f>IF(ISBLANK('Report Data'!C502)," ",'Report Data'!C502)</f>
        <v>21386.311091523788</v>
      </c>
      <c r="D502" s="6">
        <f>IF(ISBLANK('Report Data'!D502)," ",'Report Data'!D502)</f>
        <v>21421.565933147638</v>
      </c>
      <c r="E502" s="6">
        <f>IF(ISBLANK('Report Data'!E502)," ",'Report Data'!E502)</f>
        <v>22569.794679922405</v>
      </c>
      <c r="F502" s="6">
        <f>IF(ISBLANK('Report Data'!F502)," ",'Report Data'!F502)</f>
        <v>24437.526691792755</v>
      </c>
      <c r="G502" s="6">
        <f>IF(ISBLANK('Report Data'!G502)," ",'Report Data'!G502)</f>
        <v>24658.265577772014</v>
      </c>
    </row>
    <row r="503" spans="1:7">
      <c r="A503" s="6" t="str">
        <f>IF('INTERIM REPORT'!B503=" "," ",IF('Report Data'!A503="",'INTERIM REPORT'!A502,'Report Data'!A503))</f>
        <v>Central Vermont Medical Center</v>
      </c>
      <c r="B503" s="6" t="str">
        <f>IF(ISBLANK('Report Data'!B503)," ",'Report Data'!B503)</f>
        <v>[Net_Rev_per_Adj_Admits_Metric] Net Revenue per Adjusted Admission</v>
      </c>
      <c r="C503" s="6">
        <f>IF(ISBLANK('Report Data'!C503)," ",'Report Data'!C503)</f>
        <v>10563.274660869471</v>
      </c>
      <c r="D503" s="6">
        <f>IF(ISBLANK('Report Data'!D503)," ",'Report Data'!D503)</f>
        <v>9132.2198590649168</v>
      </c>
      <c r="E503" s="6">
        <f>IF(ISBLANK('Report Data'!E503)," ",'Report Data'!E503)</f>
        <v>8784.440807860221</v>
      </c>
      <c r="F503" s="6">
        <f>IF(ISBLANK('Report Data'!F503)," ",'Report Data'!F503)</f>
        <v>10062.656764367432</v>
      </c>
      <c r="G503" s="6">
        <f>IF(ISBLANK('Report Data'!G503)," ",'Report Data'!G503)</f>
        <v>9734.1202228800739</v>
      </c>
    </row>
    <row r="504" spans="1:7">
      <c r="A504" s="6" t="str">
        <f>IF('INTERIM REPORT'!B504=" "," ",IF('Report Data'!A504="",'INTERIM REPORT'!A503,'Report Data'!A504))</f>
        <v>Central Vermont Medical Center</v>
      </c>
      <c r="B504" s="6" t="str">
        <f>IF(ISBLANK('Report Data'!B504)," ",'Report Data'!B504)</f>
        <v>[Medicare_Gross_Pct_Tot_Gross_Metric] Medicare Gross as % of Tot Gross Rev</v>
      </c>
      <c r="C504" s="6">
        <f>IF(ISBLANK('Report Data'!C504)," ",'Report Data'!C504)</f>
        <v>0.43118815527692428</v>
      </c>
      <c r="D504" s="6">
        <f>IF(ISBLANK('Report Data'!D504)," ",'Report Data'!D504)</f>
        <v>0.44517027761930061</v>
      </c>
      <c r="E504" s="6">
        <f>IF(ISBLANK('Report Data'!E504)," ",'Report Data'!E504)</f>
        <v>0.44743879680827126</v>
      </c>
      <c r="F504" s="6">
        <f>IF(ISBLANK('Report Data'!F504)," ",'Report Data'!F504)</f>
        <v>0.45031943261085261</v>
      </c>
      <c r="G504" s="6">
        <f>IF(ISBLANK('Report Data'!G504)," ",'Report Data'!G504)</f>
        <v>0.44271099601284819</v>
      </c>
    </row>
    <row r="505" spans="1:7">
      <c r="A505" s="6" t="str">
        <f>IF('INTERIM REPORT'!B505=" "," ",IF('Report Data'!A505="",'INTERIM REPORT'!A504,'Report Data'!A505))</f>
        <v>Central Vermont Medical Center</v>
      </c>
      <c r="B505" s="6" t="str">
        <f>IF(ISBLANK('Report Data'!B505)," ",'Report Data'!B505)</f>
        <v>[Medicaid_Gross_Pct_Tot_Gross_Metric] Medicaid Gross as % of Tot Gross Rev</v>
      </c>
      <c r="C505" s="6">
        <f>IF(ISBLANK('Report Data'!C505)," ",'Report Data'!C505)</f>
        <v>0.18378557554767358</v>
      </c>
      <c r="D505" s="6">
        <f>IF(ISBLANK('Report Data'!D505)," ",'Report Data'!D505)</f>
        <v>0.17914353483074674</v>
      </c>
      <c r="E505" s="6">
        <f>IF(ISBLANK('Report Data'!E505)," ",'Report Data'!E505)</f>
        <v>0.17890756295382537</v>
      </c>
      <c r="F505" s="6">
        <f>IF(ISBLANK('Report Data'!F505)," ",'Report Data'!F505)</f>
        <v>0.17103633401587012</v>
      </c>
      <c r="G505" s="6">
        <f>IF(ISBLANK('Report Data'!G505)," ",'Report Data'!G505)</f>
        <v>0.17075572194150118</v>
      </c>
    </row>
    <row r="506" spans="1:7">
      <c r="A506" s="6" t="str">
        <f>IF('INTERIM REPORT'!B506=" "," ",IF('Report Data'!A506="",'INTERIM REPORT'!A505,'Report Data'!A506))</f>
        <v>Central Vermont Medical Center</v>
      </c>
      <c r="B506" s="6" t="str">
        <f>IF(ISBLANK('Report Data'!B506)," ",'Report Data'!B506)</f>
        <v>[CommSelf_Gross_Pct_Tot_Gross_Metric] Comm/self Gross as % of Tot Gross Rev</v>
      </c>
      <c r="C506" s="6">
        <f>IF(ISBLANK('Report Data'!C506)," ",'Report Data'!C506)</f>
        <v>0.38502626917540222</v>
      </c>
      <c r="D506" s="6">
        <f>IF(ISBLANK('Report Data'!D506)," ",'Report Data'!D506)</f>
        <v>0.37568618754995248</v>
      </c>
      <c r="E506" s="6">
        <f>IF(ISBLANK('Report Data'!E506)," ",'Report Data'!E506)</f>
        <v>0.37365364023790315</v>
      </c>
      <c r="F506" s="6">
        <f>IF(ISBLANK('Report Data'!F506)," ",'Report Data'!F506)</f>
        <v>0.37864423337327774</v>
      </c>
      <c r="G506" s="6">
        <f>IF(ISBLANK('Report Data'!G506)," ",'Report Data'!G506)</f>
        <v>0.38653328204565057</v>
      </c>
    </row>
    <row r="507" spans="1:7">
      <c r="A507" s="6" t="str">
        <f>IF('INTERIM REPORT'!B507=" "," ",IF('Report Data'!A507="",'INTERIM REPORT'!A506,'Report Data'!A507))</f>
        <v>Central Vermont Medical Center</v>
      </c>
      <c r="B507" s="6" t="str">
        <f>IF(ISBLANK('Report Data'!B507)," ",'Report Data'!B507)</f>
        <v>[Phys_Gross_Pct_Ttl_Gross_Metric] Physician Gross as % of Ttl Gross Rev</v>
      </c>
      <c r="C507" s="6">
        <f>IF(ISBLANK('Report Data'!C507)," ",'Report Data'!C507)</f>
        <v>0</v>
      </c>
      <c r="D507" s="6">
        <f>IF(ISBLANK('Report Data'!D507)," ",'Report Data'!D507)</f>
        <v>0</v>
      </c>
      <c r="E507" s="6">
        <f>IF(ISBLANK('Report Data'!E507)," ",'Report Data'!E507)</f>
        <v>0</v>
      </c>
      <c r="F507" s="6">
        <f>IF(ISBLANK('Report Data'!F507)," ",'Report Data'!F507)</f>
        <v>0</v>
      </c>
      <c r="G507" s="6">
        <f>IF(ISBLANK('Report Data'!G507)," ",'Report Data'!G507)</f>
        <v>0</v>
      </c>
    </row>
    <row r="508" spans="1:7">
      <c r="A508" s="6" t="str">
        <f>IF('INTERIM REPORT'!B508=" "," ",IF('Report Data'!A508="",'INTERIM REPORT'!A507,'Report Data'!A508))</f>
        <v>Central Vermont Medical Center</v>
      </c>
      <c r="B508" s="6" t="str">
        <f>IF(ISBLANK('Report Data'!B508)," ",'Report Data'!B508)</f>
        <v>[Medicare_Pct_Net_Rev_Metric] Medicare % of Net Rev (less dispr)</v>
      </c>
      <c r="C508" s="6">
        <f>IF(ISBLANK('Report Data'!C508)," ",'Report Data'!C508)</f>
        <v>0.37623410369858551</v>
      </c>
      <c r="D508" s="6">
        <f>IF(ISBLANK('Report Data'!D508)," ",'Report Data'!D508)</f>
        <v>0.36114416452999104</v>
      </c>
      <c r="E508" s="6">
        <f>IF(ISBLANK('Report Data'!E508)," ",'Report Data'!E508)</f>
        <v>0.38195064476486817</v>
      </c>
      <c r="F508" s="6">
        <f>IF(ISBLANK('Report Data'!F508)," ",'Report Data'!F508)</f>
        <v>0.36849617616532093</v>
      </c>
      <c r="G508" s="6">
        <f>IF(ISBLANK('Report Data'!G508)," ",'Report Data'!G508)</f>
        <v>0.34785734740136504</v>
      </c>
    </row>
    <row r="509" spans="1:7">
      <c r="A509" s="6" t="str">
        <f>IF('INTERIM REPORT'!B509=" "," ",IF('Report Data'!A509="",'INTERIM REPORT'!A508,'Report Data'!A509))</f>
        <v>Central Vermont Medical Center</v>
      </c>
      <c r="B509" s="6" t="str">
        <f>IF(ISBLANK('Report Data'!B509)," ",'Report Data'!B509)</f>
        <v>[Medicaid_Pct_Net_Rev_Metric] Medicaid % of Net Rev (less dispr)</v>
      </c>
      <c r="C509" s="6">
        <f>IF(ISBLANK('Report Data'!C509)," ",'Report Data'!C509)</f>
        <v>0.14767532299200437</v>
      </c>
      <c r="D509" s="6">
        <f>IF(ISBLANK('Report Data'!D509)," ",'Report Data'!D509)</f>
        <v>0.14086589649584114</v>
      </c>
      <c r="E509" s="6">
        <f>IF(ISBLANK('Report Data'!E509)," ",'Report Data'!E509)</f>
        <v>0.13442138119908631</v>
      </c>
      <c r="F509" s="6">
        <f>IF(ISBLANK('Report Data'!F509)," ",'Report Data'!F509)</f>
        <v>0.13062874836393085</v>
      </c>
      <c r="G509" s="6">
        <f>IF(ISBLANK('Report Data'!G509)," ",'Report Data'!G509)</f>
        <v>0.13147293035212876</v>
      </c>
    </row>
    <row r="510" spans="1:7">
      <c r="A510" s="6" t="str">
        <f>IF('INTERIM REPORT'!B510=" "," ",IF('Report Data'!A510="",'INTERIM REPORT'!A509,'Report Data'!A510))</f>
        <v>Central Vermont Medical Center</v>
      </c>
      <c r="B510" s="6" t="str">
        <f>IF(ISBLANK('Report Data'!B510)," ",'Report Data'!B510)</f>
        <v>[CommSelf_Pct_Net_Rev_Metric] Comm/self % of Net Rev (less dispr)</v>
      </c>
      <c r="C510" s="6">
        <f>IF(ISBLANK('Report Data'!C510)," ",'Report Data'!C510)</f>
        <v>0.4760905733094104</v>
      </c>
      <c r="D510" s="6">
        <f>IF(ISBLANK('Report Data'!D510)," ",'Report Data'!D510)</f>
        <v>0.49798993897416771</v>
      </c>
      <c r="E510" s="6">
        <f>IF(ISBLANK('Report Data'!E510)," ",'Report Data'!E510)</f>
        <v>0.48362797403604563</v>
      </c>
      <c r="F510" s="6">
        <f>IF(ISBLANK('Report Data'!F510)," ",'Report Data'!F510)</f>
        <v>0.50779607463276799</v>
      </c>
      <c r="G510" s="6">
        <f>IF(ISBLANK('Report Data'!G510)," ",'Report Data'!G510)</f>
        <v>0.52066972224650621</v>
      </c>
    </row>
    <row r="511" spans="1:7">
      <c r="A511" s="6" t="str">
        <f>IF('INTERIM REPORT'!B511=" "," ",IF('Report Data'!A511="",'INTERIM REPORT'!A510,'Report Data'!A511))</f>
        <v>Central Vermont Medical Center</v>
      </c>
      <c r="B511" s="6" t="str">
        <f>IF(ISBLANK('Report Data'!B511)," ",'Report Data'!B511)</f>
        <v>[Phys_Pct_Net_Rev_Metric] Physician % of Net Rev</v>
      </c>
      <c r="C511" s="6">
        <f>IF(ISBLANK('Report Data'!C511)," ",'Report Data'!C511)</f>
        <v>0</v>
      </c>
      <c r="D511" s="6">
        <f>IF(ISBLANK('Report Data'!D511)," ",'Report Data'!D511)</f>
        <v>0</v>
      </c>
      <c r="E511" s="6">
        <f>IF(ISBLANK('Report Data'!E511)," ",'Report Data'!E511)</f>
        <v>0</v>
      </c>
      <c r="F511" s="6">
        <f>IF(ISBLANK('Report Data'!F511)," ",'Report Data'!F511)</f>
        <v>0</v>
      </c>
      <c r="G511" s="6">
        <f>IF(ISBLANK('Report Data'!G511)," ",'Report Data'!G511)</f>
        <v>0</v>
      </c>
    </row>
    <row r="512" spans="1:7">
      <c r="A512" s="6" t="str">
        <f>IF('INTERIM REPORT'!B512=" "," ",IF('Report Data'!A512="",'INTERIM REPORT'!A511,'Report Data'!A512))</f>
        <v>Central Vermont Medical Center</v>
      </c>
      <c r="B512" s="6" t="str">
        <f>IF(ISBLANK('Report Data'!B512)," ",'Report Data'!B512)</f>
        <v>[Free_Care_Gross_Metric] Free Care (Gross Revenue)</v>
      </c>
      <c r="C512" s="6">
        <f>IF(ISBLANK('Report Data'!C512)," ",'Report Data'!C512)</f>
        <v>-5274726.1300000008</v>
      </c>
      <c r="D512" s="6">
        <f>IF(ISBLANK('Report Data'!D512)," ",'Report Data'!D512)</f>
        <v>-4383139.7700000005</v>
      </c>
      <c r="E512" s="6">
        <f>IF(ISBLANK('Report Data'!E512)," ",'Report Data'!E512)</f>
        <v>-4112828.2088337364</v>
      </c>
      <c r="F512" s="6">
        <f>IF(ISBLANK('Report Data'!F512)," ",'Report Data'!F512)</f>
        <v>-5056677.2748324005</v>
      </c>
      <c r="G512" s="6">
        <f>IF(ISBLANK('Report Data'!G512)," ",'Report Data'!G512)</f>
        <v>-3994075.2680556006</v>
      </c>
    </row>
    <row r="513" spans="1:7">
      <c r="A513" s="6" t="str">
        <f>IF('INTERIM REPORT'!B513=" "," ",IF('Report Data'!A513="",'INTERIM REPORT'!A512,'Report Data'!A513))</f>
        <v>Copley Hospital</v>
      </c>
      <c r="B513" s="6" t="str">
        <f>IF(ISBLANK('Report Data'!B513)," ",'Report Data'!B513)</f>
        <v>[Avg_Daily_Census_Metric] Average Daily Census</v>
      </c>
      <c r="C513" s="6">
        <f>IF(ISBLANK('Report Data'!C513)," ",'Report Data'!C513)</f>
        <v>15.698630136986299</v>
      </c>
      <c r="D513" s="6">
        <f>IF(ISBLANK('Report Data'!D513)," ",'Report Data'!D513)</f>
        <v>14.416438356164383</v>
      </c>
      <c r="E513" s="6">
        <f>IF(ISBLANK('Report Data'!E513)," ",'Report Data'!E513)</f>
        <v>15.769863013698632</v>
      </c>
      <c r="F513" s="6">
        <f>IF(ISBLANK('Report Data'!F513)," ",'Report Data'!F513)</f>
        <v>14.405479452054795</v>
      </c>
      <c r="G513" s="6">
        <f>IF(ISBLANK('Report Data'!G513)," ",'Report Data'!G513)</f>
        <v>14.180327868852459</v>
      </c>
    </row>
    <row r="514" spans="1:7">
      <c r="A514" s="6" t="str">
        <f>IF('INTERIM REPORT'!B514=" "," ",IF('Report Data'!A514="",'INTERIM REPORT'!A513,'Report Data'!A514))</f>
        <v>Copley Hospital</v>
      </c>
      <c r="B514" s="6" t="str">
        <f>IF(ISBLANK('Report Data'!B514)," ",'Report Data'!B514)</f>
        <v>[Avg_Length_of_Stay_Metric] Average Length of Stay</v>
      </c>
      <c r="C514" s="6">
        <f>IF(ISBLANK('Report Data'!C514)," ",'Report Data'!C514)</f>
        <v>2.8296296296296291</v>
      </c>
      <c r="D514" s="6">
        <f>IF(ISBLANK('Report Data'!D514)," ",'Report Data'!D514)</f>
        <v>2.619213539074166</v>
      </c>
      <c r="E514" s="6">
        <f>IF(ISBLANK('Report Data'!E514)," ",'Report Data'!E514)</f>
        <v>2.6934955545156773</v>
      </c>
      <c r="F514" s="6">
        <f>IF(ISBLANK('Report Data'!F514)," ",'Report Data'!F514)</f>
        <v>2.5230326295585406</v>
      </c>
      <c r="G514" s="6">
        <f>IF(ISBLANK('Report Data'!G514)," ",'Report Data'!G514)</f>
        <v>2.5255474452554743</v>
      </c>
    </row>
    <row r="515" spans="1:7">
      <c r="A515" s="6" t="str">
        <f>IF('INTERIM REPORT'!B515=" "," ",IF('Report Data'!A515="",'INTERIM REPORT'!A514,'Report Data'!A515))</f>
        <v>Copley Hospital</v>
      </c>
      <c r="B515" s="6" t="str">
        <f>IF(ISBLANK('Report Data'!B515)," ",'Report Data'!B515)</f>
        <v>[Acute_ALOS_Metric] Acute ALOS</v>
      </c>
      <c r="C515" s="6">
        <f>IF(ISBLANK('Report Data'!C515)," ",'Report Data'!C515)</f>
        <v>2.7248322147651001</v>
      </c>
      <c r="D515" s="6">
        <f>IF(ISBLANK('Report Data'!D515)," ",'Report Data'!D515)</f>
        <v>2.5788013318534957</v>
      </c>
      <c r="E515" s="6">
        <f>IF(ISBLANK('Report Data'!E515)," ",'Report Data'!E515)</f>
        <v>2.6287362349239642</v>
      </c>
      <c r="F515" s="6">
        <f>IF(ISBLANK('Report Data'!F515)," ",'Report Data'!F515)</f>
        <v>2.4294975688816858</v>
      </c>
      <c r="G515" s="6">
        <f>IF(ISBLANK('Report Data'!G515)," ",'Report Data'!G515)</f>
        <v>2.4325657894736841</v>
      </c>
    </row>
    <row r="516" spans="1:7">
      <c r="A516" s="6" t="str">
        <f>IF('INTERIM REPORT'!B516=" "," ",IF('Report Data'!A516="",'INTERIM REPORT'!A515,'Report Data'!A516))</f>
        <v>Copley Hospital</v>
      </c>
      <c r="B516" s="6" t="str">
        <f>IF(ISBLANK('Report Data'!B516)," ",'Report Data'!B516)</f>
        <v>[Adj_Admits_Metric] Adjusted Admissions</v>
      </c>
      <c r="C516" s="6">
        <f>IF(ISBLANK('Report Data'!C516)," ",'Report Data'!C516)</f>
        <v>5215.8736147426362</v>
      </c>
      <c r="D516" s="6">
        <f>IF(ISBLANK('Report Data'!D516)," ",'Report Data'!D516)</f>
        <v>5138.5729700499814</v>
      </c>
      <c r="E516" s="6">
        <f>IF(ISBLANK('Report Data'!E516)," ",'Report Data'!E516)</f>
        <v>5214.0969705644147</v>
      </c>
      <c r="F516" s="6">
        <f>IF(ISBLANK('Report Data'!F516)," ",'Report Data'!F516)</f>
        <v>4969.1896535479063</v>
      </c>
      <c r="G516" s="6">
        <f>IF(ISBLANK('Report Data'!G516)," ",'Report Data'!G516)</f>
        <v>5095.7451791260437</v>
      </c>
    </row>
    <row r="517" spans="1:7">
      <c r="A517" s="6" t="str">
        <f>IF('INTERIM REPORT'!B517=" "," ",IF('Report Data'!A517="",'INTERIM REPORT'!A516,'Report Data'!A517))</f>
        <v>Copley Hospital</v>
      </c>
      <c r="B517" s="6" t="str">
        <f>IF(ISBLANK('Report Data'!B517)," ",'Report Data'!B517)</f>
        <v>[Adj_Days_Metric] Adjusted Days</v>
      </c>
      <c r="C517" s="6">
        <f>IF(ISBLANK('Report Data'!C517)," ",'Report Data'!C517)</f>
        <v>14212.380453594027</v>
      </c>
      <c r="D517" s="6">
        <f>IF(ISBLANK('Report Data'!D517)," ",'Report Data'!D517)</f>
        <v>13251.358818991264</v>
      </c>
      <c r="E517" s="6">
        <f>IF(ISBLANK('Report Data'!E517)," ",'Report Data'!E517)</f>
        <v>13706.485638929946</v>
      </c>
      <c r="F517" s="6">
        <f>IF(ISBLANK('Report Data'!F517)," ",'Report Data'!F517)</f>
        <v>12072.634182606664</v>
      </c>
      <c r="G517" s="6">
        <f>IF(ISBLANK('Report Data'!G517)," ",'Report Data'!G517)</f>
        <v>12395.735394617464</v>
      </c>
    </row>
    <row r="518" spans="1:7">
      <c r="A518" s="6" t="str">
        <f>IF('INTERIM REPORT'!B518=" "," ",IF('Report Data'!A518="",'INTERIM REPORT'!A517,'Report Data'!A518))</f>
        <v>Copley Hospital</v>
      </c>
      <c r="B518" s="6" t="str">
        <f>IF(ISBLANK('Report Data'!B518)," ",'Report Data'!B518)</f>
        <v>[Acute_Care_Ave_Daily_Census_Metric] Acute Care Ave Daily Census</v>
      </c>
      <c r="C518" s="6">
        <f>IF(ISBLANK('Report Data'!C518)," ",'Report Data'!C518)</f>
        <v>13.34794520547945</v>
      </c>
      <c r="D518" s="6">
        <f>IF(ISBLANK('Report Data'!D518)," ",'Report Data'!D518)</f>
        <v>12.731506849315069</v>
      </c>
      <c r="E518" s="6">
        <f>IF(ISBLANK('Report Data'!E518)," ",'Report Data'!E518)</f>
        <v>13.734246575342466</v>
      </c>
      <c r="F518" s="6">
        <f>IF(ISBLANK('Report Data'!F518)," ",'Report Data'!F518)</f>
        <v>12.32054794520548</v>
      </c>
      <c r="G518" s="6">
        <f>IF(ISBLANK('Report Data'!G518)," ",'Report Data'!G518)</f>
        <v>12.122950819672131</v>
      </c>
    </row>
    <row r="519" spans="1:7">
      <c r="A519" s="6" t="str">
        <f>IF('INTERIM REPORT'!B519=" "," ",IF('Report Data'!A519="",'INTERIM REPORT'!A518,'Report Data'!A519))</f>
        <v>Copley Hospital</v>
      </c>
      <c r="B519" s="6" t="str">
        <f>IF(ISBLANK('Report Data'!B519)," ",'Report Data'!B519)</f>
        <v>[Acute_Admissions_Metric] Acute Admissions</v>
      </c>
      <c r="C519" s="6">
        <f>IF(ISBLANK('Report Data'!C519)," ",'Report Data'!C519)</f>
        <v>1788</v>
      </c>
      <c r="D519" s="6">
        <f>IF(ISBLANK('Report Data'!D519)," ",'Report Data'!D519)</f>
        <v>1802.0000000000002</v>
      </c>
      <c r="E519" s="6">
        <f>IF(ISBLANK('Report Data'!E519)," ",'Report Data'!E519)</f>
        <v>1907.0000000000002</v>
      </c>
      <c r="F519" s="6">
        <f>IF(ISBLANK('Report Data'!F519)," ",'Report Data'!F519)</f>
        <v>1851</v>
      </c>
      <c r="G519" s="6">
        <f>IF(ISBLANK('Report Data'!G519)," ",'Report Data'!G519)</f>
        <v>1824</v>
      </c>
    </row>
    <row r="520" spans="1:7">
      <c r="A520" s="6" t="str">
        <f>IF('INTERIM REPORT'!B520=" "," ",IF('Report Data'!A520="",'INTERIM REPORT'!A519,'Report Data'!A520))</f>
        <v>Copley Hospital</v>
      </c>
      <c r="B520" s="6" t="str">
        <f>IF(ISBLANK('Report Data'!B520)," ",'Report Data'!B520)</f>
        <v>[Util_Acute_Days] Acute Patient Days</v>
      </c>
      <c r="C520" s="6">
        <f>IF(ISBLANK('Report Data'!C520)," ",'Report Data'!C520)</f>
        <v>4871.9999999999991</v>
      </c>
      <c r="D520" s="6">
        <f>IF(ISBLANK('Report Data'!D520)," ",'Report Data'!D520)</f>
        <v>4647</v>
      </c>
      <c r="E520" s="6">
        <f>IF(ISBLANK('Report Data'!E520)," ",'Report Data'!E520)</f>
        <v>5013</v>
      </c>
      <c r="F520" s="6">
        <f>IF(ISBLANK('Report Data'!F520)," ",'Report Data'!F520)</f>
        <v>4497</v>
      </c>
      <c r="G520" s="6">
        <f>IF(ISBLANK('Report Data'!G520)," ",'Report Data'!G520)</f>
        <v>4437</v>
      </c>
    </row>
    <row r="521" spans="1:7">
      <c r="A521" s="6" t="str">
        <f>IF('INTERIM REPORT'!B521=" "," ",IF('Report Data'!A521="",'INTERIM REPORT'!A520,'Report Data'!A521))</f>
        <v>Copley Hospital</v>
      </c>
      <c r="B521" s="6" t="str">
        <f>IF(ISBLANK('Report Data'!B521)," ",'Report Data'!B521)</f>
        <v>[Age_of_Plant_Metric] Age of Plant</v>
      </c>
      <c r="C521" s="6">
        <f>IF(ISBLANK('Report Data'!C521)," ",'Report Data'!C521)</f>
        <v>11.547053676518086</v>
      </c>
      <c r="D521" s="6">
        <f>IF(ISBLANK('Report Data'!D521)," ",'Report Data'!D521)</f>
        <v>9.7548027377082072</v>
      </c>
      <c r="E521" s="6">
        <f>IF(ISBLANK('Report Data'!E521)," ",'Report Data'!E521)</f>
        <v>11.635423573511616</v>
      </c>
      <c r="F521" s="6">
        <f>IF(ISBLANK('Report Data'!F521)," ",'Report Data'!F521)</f>
        <v>11.555589258067693</v>
      </c>
      <c r="G521" s="6">
        <f>IF(ISBLANK('Report Data'!G521)," ",'Report Data'!G521)</f>
        <v>11.73860718587655</v>
      </c>
    </row>
    <row r="522" spans="1:7">
      <c r="A522" s="6" t="str">
        <f>IF('INTERIM REPORT'!B522=" "," ",IF('Report Data'!A522="",'INTERIM REPORT'!A521,'Report Data'!A522))</f>
        <v>Copley Hospital</v>
      </c>
      <c r="B522" s="6" t="str">
        <f>IF(ISBLANK('Report Data'!B522)," ",'Report Data'!B522)</f>
        <v>[Age_of_Plant_Bldg_Metric] Age of Plant Building</v>
      </c>
      <c r="C522" s="6">
        <f>IF(ISBLANK('Report Data'!C522)," ",'Report Data'!C522)</f>
        <v>15.214889583375408</v>
      </c>
      <c r="D522" s="6">
        <f>IF(ISBLANK('Report Data'!D522)," ",'Report Data'!D522)</f>
        <v>9.8059700540964432</v>
      </c>
      <c r="E522" s="6">
        <f>IF(ISBLANK('Report Data'!E522)," ",'Report Data'!E522)</f>
        <v>11.378611166418759</v>
      </c>
      <c r="F522" s="6">
        <f>IF(ISBLANK('Report Data'!F522)," ",'Report Data'!F522)</f>
        <v>10.690277111650314</v>
      </c>
      <c r="G522" s="6">
        <f>IF(ISBLANK('Report Data'!G522)," ",'Report Data'!G522)</f>
        <v>11.442065909720299</v>
      </c>
    </row>
    <row r="523" spans="1:7">
      <c r="A523" s="6" t="str">
        <f>IF('INTERIM REPORT'!B523=" "," ",IF('Report Data'!A523="",'INTERIM REPORT'!A522,'Report Data'!A523))</f>
        <v>Copley Hospital</v>
      </c>
      <c r="B523" s="6" t="str">
        <f>IF(ISBLANK('Report Data'!B523)," ",'Report Data'!B523)</f>
        <v>[Age_of_Plant_Equip_Metric] Age of Plant Equipment</v>
      </c>
      <c r="C523" s="6">
        <f>IF(ISBLANK('Report Data'!C523)," ",'Report Data'!C523)</f>
        <v>9.7214380398932008</v>
      </c>
      <c r="D523" s="6">
        <f>IF(ISBLANK('Report Data'!D523)," ",'Report Data'!D523)</f>
        <v>9.716037776860043</v>
      </c>
      <c r="E523" s="6">
        <f>IF(ISBLANK('Report Data'!E523)," ",'Report Data'!E523)</f>
        <v>11.842762565655599</v>
      </c>
      <c r="F523" s="6">
        <f>IF(ISBLANK('Report Data'!F523)," ",'Report Data'!F523)</f>
        <v>12.329126150709504</v>
      </c>
      <c r="G523" s="6">
        <f>IF(ISBLANK('Report Data'!G523)," ",'Report Data'!G523)</f>
        <v>11.980308016800915</v>
      </c>
    </row>
    <row r="524" spans="1:7">
      <c r="A524" s="6" t="str">
        <f>IF('INTERIM REPORT'!B524=" "," ",IF('Report Data'!A524="",'INTERIM REPORT'!A523,'Report Data'!A524))</f>
        <v>Copley Hospital</v>
      </c>
      <c r="B524" s="6" t="str">
        <f>IF(ISBLANK('Report Data'!B524)," ",'Report Data'!B524)</f>
        <v>[Long_Term_Debt_Cap_Metric] Long Term Debt to Capitalization</v>
      </c>
      <c r="C524" s="6">
        <f>IF(ISBLANK('Report Data'!C524)," ",'Report Data'!C524)</f>
        <v>0.23068294855284821</v>
      </c>
      <c r="D524" s="6">
        <f>IF(ISBLANK('Report Data'!D524)," ",'Report Data'!D524)</f>
        <v>0.23279710176084917</v>
      </c>
      <c r="E524" s="6">
        <f>IF(ISBLANK('Report Data'!E524)," ",'Report Data'!E524)</f>
        <v>0.22339554105936107</v>
      </c>
      <c r="F524" s="6">
        <f>IF(ISBLANK('Report Data'!F524)," ",'Report Data'!F524)</f>
        <v>0.22630932363819353</v>
      </c>
      <c r="G524" s="6">
        <f>IF(ISBLANK('Report Data'!G524)," ",'Report Data'!G524)</f>
        <v>0.21267507325133322</v>
      </c>
    </row>
    <row r="525" spans="1:7">
      <c r="A525" s="6" t="str">
        <f>IF('INTERIM REPORT'!B525=" "," ",IF('Report Data'!A525="",'INTERIM REPORT'!A524,'Report Data'!A525))</f>
        <v>Copley Hospital</v>
      </c>
      <c r="B525" s="6" t="str">
        <f>IF(ISBLANK('Report Data'!B525)," ",'Report Data'!B525)</f>
        <v>[Debt_per_Staff_Bed_Metric] Debt per Staffed Bed</v>
      </c>
      <c r="C525" s="6">
        <f>IF(ISBLANK('Report Data'!C525)," ",'Report Data'!C525)</f>
        <v>611781.22580645164</v>
      </c>
      <c r="D525" s="6">
        <f>IF(ISBLANK('Report Data'!D525)," ",'Report Data'!D525)</f>
        <v>553346.6451612903</v>
      </c>
      <c r="E525" s="6">
        <f>IF(ISBLANK('Report Data'!E525)," ",'Report Data'!E525)</f>
        <v>574070.58064516133</v>
      </c>
      <c r="F525" s="6">
        <f>IF(ISBLANK('Report Data'!F525)," ",'Report Data'!F525)</f>
        <v>572894.25806451612</v>
      </c>
      <c r="G525" s="6">
        <f>IF(ISBLANK('Report Data'!G525)," ",'Report Data'!G525)</f>
        <v>568682.93548387091</v>
      </c>
    </row>
    <row r="526" spans="1:7">
      <c r="A526" s="6" t="str">
        <f>IF('INTERIM REPORT'!B526=" "," ",IF('Report Data'!A526="",'INTERIM REPORT'!A525,'Report Data'!A526))</f>
        <v>Copley Hospital</v>
      </c>
      <c r="B526" s="6" t="str">
        <f>IF(ISBLANK('Report Data'!B526)," ",'Report Data'!B526)</f>
        <v>[Net_Prop_Plant_and_Equip_per_Staffed_Bed_Metric] Net Prop, Plant &amp; Equip per Staffed Bed</v>
      </c>
      <c r="C526" s="6">
        <f>IF(ISBLANK('Report Data'!C526)," ",'Report Data'!C526)</f>
        <v>907926.96774193551</v>
      </c>
      <c r="D526" s="6">
        <f>IF(ISBLANK('Report Data'!D526)," ",'Report Data'!D526)</f>
        <v>874498.58064516133</v>
      </c>
      <c r="E526" s="6">
        <f>IF(ISBLANK('Report Data'!E526)," ",'Report Data'!E526)</f>
        <v>887888.48387096776</v>
      </c>
      <c r="F526" s="6">
        <f>IF(ISBLANK('Report Data'!F526)," ",'Report Data'!F526)</f>
        <v>846369.32258064521</v>
      </c>
      <c r="G526" s="6">
        <f>IF(ISBLANK('Report Data'!G526)," ",'Report Data'!G526)</f>
        <v>830140.41935483867</v>
      </c>
    </row>
    <row r="527" spans="1:7">
      <c r="A527" s="6" t="str">
        <f>IF('INTERIM REPORT'!B527=" "," ",IF('Report Data'!A527="",'INTERIM REPORT'!A526,'Report Data'!A527))</f>
        <v>Copley Hospital</v>
      </c>
      <c r="B527" s="6" t="str">
        <f>IF(ISBLANK('Report Data'!B527)," ",'Report Data'!B527)</f>
        <v>[Long_Term_Debt_to_Total_Assets_Metric] Long Term Debt to Total Assets</v>
      </c>
      <c r="C527" s="6">
        <f>IF(ISBLANK('Report Data'!C527)," ",'Report Data'!C527)</f>
        <v>0.1971597142417911</v>
      </c>
      <c r="D527" s="6">
        <f>IF(ISBLANK('Report Data'!D527)," ",'Report Data'!D527)</f>
        <v>0.20316924154780469</v>
      </c>
      <c r="E527" s="6">
        <f>IF(ISBLANK('Report Data'!E527)," ",'Report Data'!E527)</f>
        <v>0.19104577291528982</v>
      </c>
      <c r="F527" s="6">
        <f>IF(ISBLANK('Report Data'!F527)," ",'Report Data'!F527)</f>
        <v>0.1919423536239605</v>
      </c>
      <c r="G527" s="6">
        <f>IF(ISBLANK('Report Data'!G527)," ",'Report Data'!G527)</f>
        <v>0.18001559482872936</v>
      </c>
    </row>
    <row r="528" spans="1:7">
      <c r="A528" s="6" t="str">
        <f>IF('INTERIM REPORT'!B528=" "," ",IF('Report Data'!A528="",'INTERIM REPORT'!A527,'Report Data'!A528))</f>
        <v>Copley Hospital</v>
      </c>
      <c r="B528" s="6" t="str">
        <f>IF(ISBLANK('Report Data'!B528)," ",'Report Data'!B528)</f>
        <v>[Debt_Service_Coverage_Ratio_Metric] Debt Service Coverage Ratio</v>
      </c>
      <c r="C528" s="6">
        <f>IF(ISBLANK('Report Data'!C528)," ",'Report Data'!C528)</f>
        <v>7.2577667026054424</v>
      </c>
      <c r="D528" s="6">
        <f>IF(ISBLANK('Report Data'!D528)," ",'Report Data'!D528)</f>
        <v>1.5715020556085966</v>
      </c>
      <c r="E528" s="6">
        <f>IF(ISBLANK('Report Data'!E528)," ",'Report Data'!E528)</f>
        <v>5.2946611283245311</v>
      </c>
      <c r="F528" s="6">
        <f>IF(ISBLANK('Report Data'!F528)," ",'Report Data'!F528)</f>
        <v>2.538102261147626</v>
      </c>
      <c r="G528" s="6">
        <f>IF(ISBLANK('Report Data'!G528)," ",'Report Data'!G528)</f>
        <v>6.5968048255402625</v>
      </c>
    </row>
    <row r="529" spans="1:7">
      <c r="A529" s="6" t="str">
        <f>IF('INTERIM REPORT'!B529=" "," ",IF('Report Data'!A529="",'INTERIM REPORT'!A528,'Report Data'!A529))</f>
        <v>Copley Hospital</v>
      </c>
      <c r="B529" s="6" t="str">
        <f>IF(ISBLANK('Report Data'!B529)," ",'Report Data'!B529)</f>
        <v>[Depreciation_Rate_Metric] Depreciation Rate</v>
      </c>
      <c r="C529" s="6">
        <f>IF(ISBLANK('Report Data'!C529)," ",'Report Data'!C529)</f>
        <v>4.2820973734927614</v>
      </c>
      <c r="D529" s="6">
        <f>IF(ISBLANK('Report Data'!D529)," ",'Report Data'!D529)</f>
        <v>5.2445499062221117</v>
      </c>
      <c r="E529" s="6">
        <f>IF(ISBLANK('Report Data'!E529)," ",'Report Data'!E529)</f>
        <v>4.7090257683641088</v>
      </c>
      <c r="F529" s="6">
        <f>IF(ISBLANK('Report Data'!F529)," ",'Report Data'!F529)</f>
        <v>4.6929530979616985</v>
      </c>
      <c r="G529" s="6">
        <f>IF(ISBLANK('Report Data'!G529)," ",'Report Data'!G529)</f>
        <v>4.8477237222170952</v>
      </c>
    </row>
    <row r="530" spans="1:7">
      <c r="A530" s="6" t="str">
        <f>IF('INTERIM REPORT'!B530=" "," ",IF('Report Data'!A530="",'INTERIM REPORT'!A529,'Report Data'!A530))</f>
        <v>Copley Hospital</v>
      </c>
      <c r="B530" s="6" t="str">
        <f>IF(ISBLANK('Report Data'!B530)," ",'Report Data'!B530)</f>
        <v>[Cap_Expenditures_to_Depreciation_Metric] Capital Expenditures to Depreciation</v>
      </c>
      <c r="C530" s="6">
        <f>IF(ISBLANK('Report Data'!C530)," ",'Report Data'!C530)</f>
        <v>0.99548703829075402</v>
      </c>
      <c r="D530" s="6">
        <f>IF(ISBLANK('Report Data'!D530)," ",'Report Data'!D530)</f>
        <v>0.67695792030911228</v>
      </c>
      <c r="E530" s="6">
        <f>IF(ISBLANK('Report Data'!E530)," ",'Report Data'!E530)</f>
        <v>0.98180237828576888</v>
      </c>
      <c r="F530" s="6">
        <f>IF(ISBLANK('Report Data'!F530)," ",'Report Data'!F530)</f>
        <v>0.6758585312271741</v>
      </c>
      <c r="G530" s="6">
        <f>IF(ISBLANK('Report Data'!G530)," ",'Report Data'!G530)</f>
        <v>1.0611090711060558</v>
      </c>
    </row>
    <row r="531" spans="1:7">
      <c r="A531" s="6" t="str">
        <f>IF('INTERIM REPORT'!B531=" "," ",IF('Report Data'!A531="",'INTERIM REPORT'!A530,'Report Data'!A531))</f>
        <v>Copley Hospital</v>
      </c>
      <c r="B531" s="6" t="str">
        <f>IF(ISBLANK('Report Data'!B531)," ",'Report Data'!B531)</f>
        <v>[Cap_Expenditure_Growth_Rate_Metric] Capital Expenditure Growth Rate</v>
      </c>
      <c r="C531" s="6">
        <f>IF(ISBLANK('Report Data'!C531)," ",'Report Data'!C531)</f>
        <v>4.2627724320109257</v>
      </c>
      <c r="D531" s="6">
        <f>IF(ISBLANK('Report Data'!D531)," ",'Report Data'!D531)</f>
        <v>3.5503395974734708</v>
      </c>
      <c r="E531" s="6">
        <f>IF(ISBLANK('Report Data'!E531)," ",'Report Data'!E531)</f>
        <v>4.623332698788853</v>
      </c>
      <c r="F531" s="6">
        <f>IF(ISBLANK('Report Data'!F531)," ",'Report Data'!F531)</f>
        <v>3.1717723879064104</v>
      </c>
      <c r="G531" s="6">
        <f>IF(ISBLANK('Report Data'!G531)," ",'Report Data'!G531)</f>
        <v>5.1439636158605726</v>
      </c>
    </row>
    <row r="532" spans="1:7">
      <c r="A532" s="6" t="str">
        <f>IF('INTERIM REPORT'!B532=" "," ",IF('Report Data'!A532="",'INTERIM REPORT'!A531,'Report Data'!A532))</f>
        <v>Copley Hospital</v>
      </c>
      <c r="B532" s="6" t="str">
        <f>IF(ISBLANK('Report Data'!B532)," ",'Report Data'!B532)</f>
        <v>[Cap_Acquisitions_as_a_pct_of_Net_Patient_Rev_Metric] Capital Acquisitions as a % of Net Patient Rev</v>
      </c>
      <c r="C532" s="6">
        <f>IF(ISBLANK('Report Data'!C532)," ",'Report Data'!C532)</f>
        <v>3.6520747287107712E-2</v>
      </c>
      <c r="D532" s="6">
        <f>IF(ISBLANK('Report Data'!D532)," ",'Report Data'!D532)</f>
        <v>2.9756344474340526E-2</v>
      </c>
      <c r="E532" s="6">
        <f>IF(ISBLANK('Report Data'!E532)," ",'Report Data'!E532)</f>
        <v>4.0096826674873139E-2</v>
      </c>
      <c r="F532" s="6">
        <f>IF(ISBLANK('Report Data'!F532)," ",'Report Data'!F532)</f>
        <v>2.66032729084873E-2</v>
      </c>
      <c r="G532" s="6">
        <f>IF(ISBLANK('Report Data'!G532)," ",'Report Data'!G532)</f>
        <v>4.2276978388254872E-2</v>
      </c>
    </row>
    <row r="533" spans="1:7">
      <c r="A533" s="6" t="str">
        <f>IF('INTERIM REPORT'!B533=" "," ",IF('Report Data'!A533="",'INTERIM REPORT'!A532,'Report Data'!A533))</f>
        <v>Copley Hospital</v>
      </c>
      <c r="B533" s="6" t="str">
        <f>IF(ISBLANK('Report Data'!B533)," ",'Report Data'!B533)</f>
        <v>[Deduction_pct_Metric] Deduction %</v>
      </c>
      <c r="C533" s="6">
        <f>IF(ISBLANK('Report Data'!C533)," ",'Report Data'!C533)</f>
        <v>0.40800001705380623</v>
      </c>
      <c r="D533" s="6">
        <f>IF(ISBLANK('Report Data'!D533)," ",'Report Data'!D533)</f>
        <v>0.38122493723809958</v>
      </c>
      <c r="E533" s="6">
        <f>IF(ISBLANK('Report Data'!E533)," ",'Report Data'!E533)</f>
        <v>0.38793010683453538</v>
      </c>
      <c r="F533" s="6">
        <f>IF(ISBLANK('Report Data'!F533)," ",'Report Data'!F533)</f>
        <v>0.39791553637096821</v>
      </c>
      <c r="G533" s="6">
        <f>IF(ISBLANK('Report Data'!G533)," ",'Report Data'!G533)</f>
        <v>0.4181345739481459</v>
      </c>
    </row>
    <row r="534" spans="1:7">
      <c r="A534" s="6" t="str">
        <f>IF('INTERIM REPORT'!B534=" "," ",IF('Report Data'!A534="",'INTERIM REPORT'!A533,'Report Data'!A534))</f>
        <v>Copley Hospital</v>
      </c>
      <c r="B534" s="6" t="str">
        <f>IF(ISBLANK('Report Data'!B534)," ",'Report Data'!B534)</f>
        <v>[Bad_Debt_pct_Metric] Bad Debt %</v>
      </c>
      <c r="C534" s="6">
        <f>IF(ISBLANK('Report Data'!C534)," ",'Report Data'!C534)</f>
        <v>1.3016390529831881E-2</v>
      </c>
      <c r="D534" s="6">
        <f>IF(ISBLANK('Report Data'!D534)," ",'Report Data'!D534)</f>
        <v>1.7545246067049849E-2</v>
      </c>
      <c r="E534" s="6">
        <f>IF(ISBLANK('Report Data'!E534)," ",'Report Data'!E534)</f>
        <v>1.5000017350373993E-2</v>
      </c>
      <c r="F534" s="6">
        <f>IF(ISBLANK('Report Data'!F534)," ",'Report Data'!F534)</f>
        <v>1.6000000916188112E-2</v>
      </c>
      <c r="G534" s="6">
        <f>IF(ISBLANK('Report Data'!G534)," ",'Report Data'!G534)</f>
        <v>1.6000010250544119E-2</v>
      </c>
    </row>
    <row r="535" spans="1:7">
      <c r="A535" s="6" t="str">
        <f>IF('INTERIM REPORT'!B535=" "," ",IF('Report Data'!A535="",'INTERIM REPORT'!A534,'Report Data'!A535))</f>
        <v>Copley Hospital</v>
      </c>
      <c r="B535" s="6" t="str">
        <f>IF(ISBLANK('Report Data'!B535)," ",'Report Data'!B535)</f>
        <v>[Free_Care_pct_Metric] Free Care %</v>
      </c>
      <c r="C535" s="6">
        <f>IF(ISBLANK('Report Data'!C535)," ",'Report Data'!C535)</f>
        <v>6.2862224849771636E-3</v>
      </c>
      <c r="D535" s="6">
        <f>IF(ISBLANK('Report Data'!D535)," ",'Report Data'!D535)</f>
        <v>5.7901503964726785E-3</v>
      </c>
      <c r="E535" s="6">
        <f>IF(ISBLANK('Report Data'!E535)," ",'Report Data'!E535)</f>
        <v>5.0000028771976963E-3</v>
      </c>
      <c r="F535" s="6">
        <f>IF(ISBLANK('Report Data'!F535)," ",'Report Data'!F535)</f>
        <v>6.0000102542592934E-3</v>
      </c>
      <c r="G535" s="6">
        <f>IF(ISBLANK('Report Data'!G535)," ",'Report Data'!G535)</f>
        <v>6.0000038439540441E-3</v>
      </c>
    </row>
    <row r="536" spans="1:7">
      <c r="A536" s="6" t="str">
        <f>IF('INTERIM REPORT'!B536=" "," ",IF('Report Data'!A536="",'INTERIM REPORT'!A535,'Report Data'!A536))</f>
        <v>Copley Hospital</v>
      </c>
      <c r="B536" s="6" t="str">
        <f>IF(ISBLANK('Report Data'!B536)," ",'Report Data'!B536)</f>
        <v>[Operating_Margin_pct_Metric] Operating Margin %</v>
      </c>
      <c r="C536" s="6">
        <f>IF(ISBLANK('Report Data'!C536)," ",'Report Data'!C536)</f>
        <v>-5.6917527910741519E-3</v>
      </c>
      <c r="D536" s="6">
        <f>IF(ISBLANK('Report Data'!D536)," ",'Report Data'!D536)</f>
        <v>-3.2943858237733714E-2</v>
      </c>
      <c r="E536" s="6">
        <f>IF(ISBLANK('Report Data'!E536)," ",'Report Data'!E536)</f>
        <v>3.2573294921271669E-3</v>
      </c>
      <c r="F536" s="6">
        <f>IF(ISBLANK('Report Data'!F536)," ",'Report Data'!F536)</f>
        <v>-1.8234260248665198E-2</v>
      </c>
      <c r="G536" s="6">
        <f>IF(ISBLANK('Report Data'!G536)," ",'Report Data'!G536)</f>
        <v>1.367348666213038E-2</v>
      </c>
    </row>
    <row r="537" spans="1:7">
      <c r="A537" s="6" t="str">
        <f>IF('INTERIM REPORT'!B537=" "," ",IF('Report Data'!A537="",'INTERIM REPORT'!A536,'Report Data'!A537))</f>
        <v>Copley Hospital</v>
      </c>
      <c r="B537" s="6" t="str">
        <f>IF(ISBLANK('Report Data'!B537)," ",'Report Data'!B537)</f>
        <v>[Total_Margin_pct_Metric] Total Margin %</v>
      </c>
      <c r="C537" s="6">
        <f>IF(ISBLANK('Report Data'!C537)," ",'Report Data'!C537)</f>
        <v>3.8529338002868528E-2</v>
      </c>
      <c r="D537" s="6">
        <f>IF(ISBLANK('Report Data'!D537)," ",'Report Data'!D537)</f>
        <v>-2.4287781421638295E-2</v>
      </c>
      <c r="E537" s="6">
        <f>IF(ISBLANK('Report Data'!E537)," ",'Report Data'!E537)</f>
        <v>8.4919420319451606E-3</v>
      </c>
      <c r="F537" s="6">
        <f>IF(ISBLANK('Report Data'!F537)," ",'Report Data'!F537)</f>
        <v>-1.2346290432688261E-2</v>
      </c>
      <c r="G537" s="6">
        <f>IF(ISBLANK('Report Data'!G537)," ",'Report Data'!G537)</f>
        <v>1.7913437599569489E-2</v>
      </c>
    </row>
    <row r="538" spans="1:7">
      <c r="A538" s="6" t="str">
        <f>IF('INTERIM REPORT'!B538=" "," ",IF('Report Data'!A538="",'INTERIM REPORT'!A537,'Report Data'!A538))</f>
        <v>Copley Hospital</v>
      </c>
      <c r="B538" s="6" t="str">
        <f>IF(ISBLANK('Report Data'!B538)," ",'Report Data'!B538)</f>
        <v>[Outpatient_Gross_Rev_pct_Metric] Outpatient Gross Revenue %</v>
      </c>
      <c r="C538" s="6">
        <f>IF(ISBLANK('Report Data'!C538)," ",'Report Data'!C538)</f>
        <v>0.65012435613682329</v>
      </c>
      <c r="D538" s="6">
        <f>IF(ISBLANK('Report Data'!D538)," ",'Report Data'!D538)</f>
        <v>0.63784474664403712</v>
      </c>
      <c r="E538" s="6">
        <f>IF(ISBLANK('Report Data'!E538)," ",'Report Data'!E538)</f>
        <v>0.62602500821875839</v>
      </c>
      <c r="F538" s="6">
        <f>IF(ISBLANK('Report Data'!F538)," ",'Report Data'!F538)</f>
        <v>0.62421998254555944</v>
      </c>
      <c r="G538" s="6">
        <f>IF(ISBLANK('Report Data'!G538)," ",'Report Data'!G538)</f>
        <v>0.63874463027648765</v>
      </c>
    </row>
    <row r="539" spans="1:7">
      <c r="A539" s="6" t="str">
        <f>IF('INTERIM REPORT'!B539=" "," ",IF('Report Data'!A539="",'INTERIM REPORT'!A538,'Report Data'!A539))</f>
        <v>Copley Hospital</v>
      </c>
      <c r="B539" s="6" t="str">
        <f>IF(ISBLANK('Report Data'!B539)," ",'Report Data'!B539)</f>
        <v>[Inpatient_Gross_Rev_pct_Metric] Inpatient Gross Revenue %</v>
      </c>
      <c r="C539" s="6">
        <f>IF(ISBLANK('Report Data'!C539)," ",'Report Data'!C539)</f>
        <v>0.34279971718375774</v>
      </c>
      <c r="D539" s="6">
        <f>IF(ISBLANK('Report Data'!D539)," ",'Report Data'!D539)</f>
        <v>0.35068101796022028</v>
      </c>
      <c r="E539" s="6">
        <f>IF(ISBLANK('Report Data'!E539)," ",'Report Data'!E539)</f>
        <v>0.36573926621728542</v>
      </c>
      <c r="F539" s="6">
        <f>IF(ISBLANK('Report Data'!F539)," ",'Report Data'!F539)</f>
        <v>0.37249534210843044</v>
      </c>
      <c r="G539" s="6">
        <f>IF(ISBLANK('Report Data'!G539)," ",'Report Data'!G539)</f>
        <v>0.35794568524967513</v>
      </c>
    </row>
    <row r="540" spans="1:7">
      <c r="A540" s="6" t="str">
        <f>IF('INTERIM REPORT'!B540=" "," ",IF('Report Data'!A540="",'INTERIM REPORT'!A539,'Report Data'!A540))</f>
        <v>Copley Hospital</v>
      </c>
      <c r="B540" s="6" t="str">
        <f>IF(ISBLANK('Report Data'!B540)," ",'Report Data'!B540)</f>
        <v>[SNF_Rehab_Swing_Gross_Rev_pct_Metric] SNF/Rehab/Swing Gross Revenue %</v>
      </c>
      <c r="C540" s="6">
        <f>IF(ISBLANK('Report Data'!C540)," ",'Report Data'!C540)</f>
        <v>7.075926679419124E-3</v>
      </c>
      <c r="D540" s="6">
        <f>IF(ISBLANK('Report Data'!D540)," ",'Report Data'!D540)</f>
        <v>1.1474235395742214E-2</v>
      </c>
      <c r="E540" s="6">
        <f>IF(ISBLANK('Report Data'!E540)," ",'Report Data'!E540)</f>
        <v>8.2357255639555951E-3</v>
      </c>
      <c r="F540" s="6">
        <f>IF(ISBLANK('Report Data'!F540)," ",'Report Data'!F540)</f>
        <v>3.2846753460103345E-3</v>
      </c>
      <c r="G540" s="6">
        <f>IF(ISBLANK('Report Data'!G540)," ",'Report Data'!G540)</f>
        <v>3.309684473837169E-3</v>
      </c>
    </row>
    <row r="541" spans="1:7">
      <c r="A541" s="6" t="str">
        <f>IF('INTERIM REPORT'!B541=" "," ",IF('Report Data'!A541="",'INTERIM REPORT'!A540,'Report Data'!A541))</f>
        <v>Copley Hospital</v>
      </c>
      <c r="B541" s="6" t="str">
        <f>IF(ISBLANK('Report Data'!B541)," ",'Report Data'!B541)</f>
        <v>[All_Net_Patient_Rev_pct_Metric] All Net Patient Revenue % with DSH &amp; GME</v>
      </c>
      <c r="C541" s="6">
        <f>IF(ISBLANK('Report Data'!C541)," ",'Report Data'!C541)</f>
        <v>0.5919999829461936</v>
      </c>
      <c r="D541" s="6">
        <f>IF(ISBLANK('Report Data'!D541)," ",'Report Data'!D541)</f>
        <v>0.61877506276190075</v>
      </c>
      <c r="E541" s="6">
        <f>IF(ISBLANK('Report Data'!E541)," ",'Report Data'!E541)</f>
        <v>0.61206989316546467</v>
      </c>
      <c r="F541" s="6">
        <f>IF(ISBLANK('Report Data'!F541)," ",'Report Data'!F541)</f>
        <v>0.60208446362903212</v>
      </c>
      <c r="G541" s="6">
        <f>IF(ISBLANK('Report Data'!G541)," ",'Report Data'!G541)</f>
        <v>0.58186542605185376</v>
      </c>
    </row>
    <row r="542" spans="1:7">
      <c r="A542" s="6" t="str">
        <f>IF('INTERIM REPORT'!B542=" "," ",IF('Report Data'!A542="",'INTERIM REPORT'!A541,'Report Data'!A542))</f>
        <v>Copley Hospital</v>
      </c>
      <c r="B542" s="6" t="str">
        <f>IF(ISBLANK('Report Data'!B542)," ",'Report Data'!B542)</f>
        <v>[Medicare_Net_Patient_Rev_pct_incl_Phys_Metric] Medicare Net Patient Revenue % including Phys</v>
      </c>
      <c r="C542" s="6">
        <f>IF(ISBLANK('Report Data'!C542)," ",'Report Data'!C542)</f>
        <v>0.47386649337947723</v>
      </c>
      <c r="D542" s="6">
        <f>IF(ISBLANK('Report Data'!D542)," ",'Report Data'!D542)</f>
        <v>0.52095699164824327</v>
      </c>
      <c r="E542" s="6">
        <f>IF(ISBLANK('Report Data'!E542)," ",'Report Data'!E542)</f>
        <v>0.50880642306263946</v>
      </c>
      <c r="F542" s="6">
        <f>IF(ISBLANK('Report Data'!F542)," ",'Report Data'!F542)</f>
        <v>0.49436635617121094</v>
      </c>
      <c r="G542" s="6">
        <f>IF(ISBLANK('Report Data'!G542)," ",'Report Data'!G542)</f>
        <v>0.46626780293812004</v>
      </c>
    </row>
    <row r="543" spans="1:7">
      <c r="A543" s="6" t="str">
        <f>IF('INTERIM REPORT'!B543=" "," ",IF('Report Data'!A543="",'INTERIM REPORT'!A542,'Report Data'!A543))</f>
        <v>Copley Hospital</v>
      </c>
      <c r="B543" s="6" t="str">
        <f>IF(ISBLANK('Report Data'!B543)," ",'Report Data'!B543)</f>
        <v>[Medicaid_Net_Patient_Rev_pct_incl_Phys_Metric] Medicaid Net Patient Revenue % including Phys</v>
      </c>
      <c r="C543" s="6">
        <f>IF(ISBLANK('Report Data'!C543)," ",'Report Data'!C543)</f>
        <v>0.34957675721912235</v>
      </c>
      <c r="D543" s="6">
        <f>IF(ISBLANK('Report Data'!D543)," ",'Report Data'!D543)</f>
        <v>0.41395804578098611</v>
      </c>
      <c r="E543" s="6">
        <f>IF(ISBLANK('Report Data'!E543)," ",'Report Data'!E543)</f>
        <v>0.35760789678640642</v>
      </c>
      <c r="F543" s="6">
        <f>IF(ISBLANK('Report Data'!F543)," ",'Report Data'!F543)</f>
        <v>0.40771649597491449</v>
      </c>
      <c r="G543" s="6">
        <f>IF(ISBLANK('Report Data'!G543)," ",'Report Data'!G543)</f>
        <v>0.36841411326629597</v>
      </c>
    </row>
    <row r="544" spans="1:7">
      <c r="A544" s="6" t="str">
        <f>IF('INTERIM REPORT'!B544=" "," ",IF('Report Data'!A544="",'INTERIM REPORT'!A543,'Report Data'!A544))</f>
        <v>Copley Hospital</v>
      </c>
      <c r="B544" s="6" t="str">
        <f>IF(ISBLANK('Report Data'!B544)," ",'Report Data'!B544)</f>
        <v>[Commercial_Self_Pay_Net_Patient_Rev_pct_incl_Phys_Metric] Commercial/Self Pay Net Patient Rev % including Phys</v>
      </c>
      <c r="C544" s="6">
        <f>IF(ISBLANK('Report Data'!C544)," ",'Report Data'!C544)</f>
        <v>0.74483156361258795</v>
      </c>
      <c r="D544" s="6">
        <f>IF(ISBLANK('Report Data'!D544)," ",'Report Data'!D544)</f>
        <v>0.74039278049863533</v>
      </c>
      <c r="E544" s="6">
        <f>IF(ISBLANK('Report Data'!E544)," ",'Report Data'!E544)</f>
        <v>0.74950528901530955</v>
      </c>
      <c r="F544" s="6">
        <f>IF(ISBLANK('Report Data'!F544)," ",'Report Data'!F544)</f>
        <v>0.74381286376770794</v>
      </c>
      <c r="G544" s="6">
        <f>IF(ISBLANK('Report Data'!G544)," ",'Report Data'!G544)</f>
        <v>0.73644599124831367</v>
      </c>
    </row>
    <row r="545" spans="1:7">
      <c r="A545" s="6" t="str">
        <f>IF('INTERIM REPORT'!B545=" "," ",IF('Report Data'!A545="",'INTERIM REPORT'!A544,'Report Data'!A545))</f>
        <v>Copley Hospital</v>
      </c>
      <c r="B545" s="6" t="str">
        <f>IF(ISBLANK('Report Data'!B545)," ",'Report Data'!B545)</f>
        <v>[Adj_Admits_Per_FTE_Metric] Adjusted Admissions Per FTE</v>
      </c>
      <c r="C545" s="6">
        <f>IF(ISBLANK('Report Data'!C545)," ",'Report Data'!C545)</f>
        <v>15.079137365546792</v>
      </c>
      <c r="D545" s="6">
        <f>IF(ISBLANK('Report Data'!D545)," ",'Report Data'!D545)</f>
        <v>14.761772393134105</v>
      </c>
      <c r="E545" s="6">
        <f>IF(ISBLANK('Report Data'!E545)," ",'Report Data'!E545)</f>
        <v>14.754094427177177</v>
      </c>
      <c r="F545" s="6">
        <f>IF(ISBLANK('Report Data'!F545)," ",'Report Data'!F545)</f>
        <v>14.266981491667828</v>
      </c>
      <c r="G545" s="6">
        <f>IF(ISBLANK('Report Data'!G545)," ",'Report Data'!G545)</f>
        <v>14.045604132100451</v>
      </c>
    </row>
    <row r="546" spans="1:7">
      <c r="A546" s="6" t="str">
        <f>IF('INTERIM REPORT'!B546=" "," ",IF('Report Data'!A546="",'INTERIM REPORT'!A545,'Report Data'!A546))</f>
        <v>Copley Hospital</v>
      </c>
      <c r="B546" s="6" t="str">
        <f>IF(ISBLANK('Report Data'!B546)," ",'Report Data'!B546)</f>
        <v>[FTEs_per_100_Adj_Discharges_Metric] FTEs per 100 Adj Discharges</v>
      </c>
      <c r="C546" s="6">
        <f>IF(ISBLANK('Report Data'!C546)," ",'Report Data'!C546)</f>
        <v>6.6316790924978646</v>
      </c>
      <c r="D546" s="6">
        <f>IF(ISBLANK('Report Data'!D546)," ",'Report Data'!D546)</f>
        <v>6.7742542925611913</v>
      </c>
      <c r="E546" s="6">
        <f>IF(ISBLANK('Report Data'!E546)," ",'Report Data'!E546)</f>
        <v>6.7777795847503253</v>
      </c>
      <c r="F546" s="6">
        <f>IF(ISBLANK('Report Data'!F546)," ",'Report Data'!F546)</f>
        <v>7.0091911213596081</v>
      </c>
      <c r="G546" s="6">
        <f>IF(ISBLANK('Report Data'!G546)," ",'Report Data'!G546)</f>
        <v>7.1196652745933173</v>
      </c>
    </row>
    <row r="547" spans="1:7">
      <c r="A547" s="6" t="str">
        <f>IF('INTERIM REPORT'!B547=" "," ",IF('Report Data'!A547="",'INTERIM REPORT'!A546,'Report Data'!A547))</f>
        <v>Copley Hospital</v>
      </c>
      <c r="B547" s="6" t="str">
        <f>IF(ISBLANK('Report Data'!B547)," ",'Report Data'!B547)</f>
        <v>[FTEs_Per_Adj_Occupied_Bed_Metric] FTEs Per Adjusted Occupied Bed</v>
      </c>
      <c r="C547" s="6">
        <f>IF(ISBLANK('Report Data'!C547)," ",'Report Data'!C547)</f>
        <v>8.88334648880533</v>
      </c>
      <c r="D547" s="6">
        <f>IF(ISBLANK('Report Data'!D547)," ",'Report Data'!D547)</f>
        <v>9.588186520004891</v>
      </c>
      <c r="E547" s="6">
        <f>IF(ISBLANK('Report Data'!E547)," ",'Report Data'!E547)</f>
        <v>9.4109462774055217</v>
      </c>
      <c r="F547" s="6">
        <f>IF(ISBLANK('Report Data'!F547)," ",'Report Data'!F547)</f>
        <v>10.530386167350171</v>
      </c>
      <c r="G547" s="6">
        <f>IF(ISBLANK('Report Data'!G547)," ",'Report Data'!G547)</f>
        <v>10.682867597956385</v>
      </c>
    </row>
    <row r="548" spans="1:7">
      <c r="A548" s="6" t="str">
        <f>IF('INTERIM REPORT'!B548=" "," ",IF('Report Data'!A548="",'INTERIM REPORT'!A547,'Report Data'!A548))</f>
        <v>Copley Hospital</v>
      </c>
      <c r="B548" s="6" t="str">
        <f>IF(ISBLANK('Report Data'!B548)," ",'Report Data'!B548)</f>
        <v>[Return_On_Assets_Metric] Return On Assets</v>
      </c>
      <c r="C548" s="6">
        <f>IF(ISBLANK('Report Data'!C548)," ",'Report Data'!C548)</f>
        <v>4.832626940087862E-2</v>
      </c>
      <c r="D548" s="6">
        <f>IF(ISBLANK('Report Data'!D548)," ",'Report Data'!D548)</f>
        <v>-3.1829377753030817E-2</v>
      </c>
      <c r="E548" s="6">
        <f>IF(ISBLANK('Report Data'!E548)," ",'Report Data'!E548)</f>
        <v>1.1501558409161797E-2</v>
      </c>
      <c r="F548" s="6">
        <f>IF(ISBLANK('Report Data'!F548)," ",'Report Data'!F548)</f>
        <v>-1.6668809002145017E-2</v>
      </c>
      <c r="G548" s="6">
        <f>IF(ISBLANK('Report Data'!G548)," ",'Report Data'!G548)</f>
        <v>2.5011576533945059E-2</v>
      </c>
    </row>
    <row r="549" spans="1:7">
      <c r="A549" s="6" t="str">
        <f>IF('INTERIM REPORT'!B549=" "," ",IF('Report Data'!A549="",'INTERIM REPORT'!A548,'Report Data'!A549))</f>
        <v>Copley Hospital</v>
      </c>
      <c r="B549" s="6" t="str">
        <f>IF(ISBLANK('Report Data'!B549)," ",'Report Data'!B549)</f>
        <v>[OH_Exp_w_fringe_pct_of_TTL_OPEX_Metric] Overhead Expense w/ fringe, as a % of Total Operating Exp</v>
      </c>
      <c r="C549" s="6">
        <f>IF(ISBLANK('Report Data'!C549)," ",'Report Data'!C549)</f>
        <v>0.21402029950256526</v>
      </c>
      <c r="D549" s="6">
        <f>IF(ISBLANK('Report Data'!D549)," ",'Report Data'!D549)</f>
        <v>0.21305572138797807</v>
      </c>
      <c r="E549" s="6">
        <f>IF(ISBLANK('Report Data'!E549)," ",'Report Data'!E549)</f>
        <v>0.22438158509354392</v>
      </c>
      <c r="F549" s="6">
        <f>IF(ISBLANK('Report Data'!F549)," ",'Report Data'!F549)</f>
        <v>0.22544789085353123</v>
      </c>
      <c r="G549" s="6">
        <f>IF(ISBLANK('Report Data'!G549)," ",'Report Data'!G549)</f>
        <v>0.22526207809445634</v>
      </c>
    </row>
    <row r="550" spans="1:7">
      <c r="A550" s="6" t="str">
        <f>IF('INTERIM REPORT'!B550=" "," ",IF('Report Data'!A550="",'INTERIM REPORT'!A549,'Report Data'!A550))</f>
        <v>Copley Hospital</v>
      </c>
      <c r="B550" s="6" t="str">
        <f>IF(ISBLANK('Report Data'!B550)," ",'Report Data'!B550)</f>
        <v>[Cost_per_Adj_Admits_Metric] Cost per Adjusted Admission</v>
      </c>
      <c r="C550" s="6">
        <f>IF(ISBLANK('Report Data'!C550)," ",'Report Data'!C550)</f>
        <v>12803.289138610606</v>
      </c>
      <c r="D550" s="6">
        <f>IF(ISBLANK('Report Data'!D550)," ",'Report Data'!D550)</f>
        <v>13560.896654800679</v>
      </c>
      <c r="E550" s="6">
        <f>IF(ISBLANK('Report Data'!E550)," ",'Report Data'!E550)</f>
        <v>13647.144539449822</v>
      </c>
      <c r="F550" s="6">
        <f>IF(ISBLANK('Report Data'!F550)," ",'Report Data'!F550)</f>
        <v>14208.261894289026</v>
      </c>
      <c r="G550" s="6">
        <f>IF(ISBLANK('Report Data'!G550)," ",'Report Data'!G550)</f>
        <v>14221.163235723001</v>
      </c>
    </row>
    <row r="551" spans="1:7">
      <c r="A551" s="6" t="str">
        <f>IF('INTERIM REPORT'!B551=" "," ",IF('Report Data'!A551="",'INTERIM REPORT'!A550,'Report Data'!A551))</f>
        <v>Copley Hospital</v>
      </c>
      <c r="B551" s="6" t="str">
        <f>IF(ISBLANK('Report Data'!B551)," ",'Report Data'!B551)</f>
        <v>[Salary_per_FTE_NonMD_Metric] Salary per FTE - Non-MD</v>
      </c>
      <c r="C551" s="6">
        <f>IF(ISBLANK('Report Data'!C551)," ",'Report Data'!C551)</f>
        <v>66295.70396068228</v>
      </c>
      <c r="D551" s="6">
        <f>IF(ISBLANK('Report Data'!D551)," ",'Report Data'!D551)</f>
        <v>68006.498132720488</v>
      </c>
      <c r="E551" s="6">
        <f>IF(ISBLANK('Report Data'!E551)," ",'Report Data'!E551)</f>
        <v>67967.874929258629</v>
      </c>
      <c r="F551" s="6">
        <f>IF(ISBLANK('Report Data'!F551)," ",'Report Data'!F551)</f>
        <v>68535.934539190333</v>
      </c>
      <c r="G551" s="6">
        <f>IF(ISBLANK('Report Data'!G551)," ",'Report Data'!G551)</f>
        <v>69320.664277839038</v>
      </c>
    </row>
    <row r="552" spans="1:7">
      <c r="A552" s="6" t="str">
        <f>IF('INTERIM REPORT'!B552=" "," ",IF('Report Data'!A552="",'INTERIM REPORT'!A551,'Report Data'!A552))</f>
        <v>Copley Hospital</v>
      </c>
      <c r="B552" s="6" t="str">
        <f>IF(ISBLANK('Report Data'!B552)," ",'Report Data'!B552)</f>
        <v>[Salary_and_Benefits_per_FTE_NonMD_Metric] Salary &amp; Benefits per FTE - Non-MD</v>
      </c>
      <c r="C552" s="6">
        <f>IF(ISBLANK('Report Data'!C552)," ",'Report Data'!C552)</f>
        <v>81122.729112460249</v>
      </c>
      <c r="D552" s="6">
        <f>IF(ISBLANK('Report Data'!D552)," ",'Report Data'!D552)</f>
        <v>83395.94369434072</v>
      </c>
      <c r="E552" s="6">
        <f>IF(ISBLANK('Report Data'!E552)," ",'Report Data'!E552)</f>
        <v>84063.675721561915</v>
      </c>
      <c r="F552" s="6">
        <f>IF(ISBLANK('Report Data'!F552)," ",'Report Data'!F552)</f>
        <v>85945.538329026676</v>
      </c>
      <c r="G552" s="6">
        <f>IF(ISBLANK('Report Data'!G552)," ",'Report Data'!G552)</f>
        <v>86631.480154355027</v>
      </c>
    </row>
    <row r="553" spans="1:7">
      <c r="A553" s="6" t="str">
        <f>IF('INTERIM REPORT'!B553=" "," ",IF('Report Data'!A553="",'INTERIM REPORT'!A552,'Report Data'!A553))</f>
        <v>Copley Hospital</v>
      </c>
      <c r="B553" s="6" t="str">
        <f>IF(ISBLANK('Report Data'!B553)," ",'Report Data'!B553)</f>
        <v>[Fringe_Benefit_pct_NonMD_Metric] Fringe Benefit % - Non-MD</v>
      </c>
      <c r="C553" s="6">
        <f>IF(ISBLANK('Report Data'!C553)," ",'Report Data'!C553)</f>
        <v>0.22364986365589196</v>
      </c>
      <c r="D553" s="6">
        <f>IF(ISBLANK('Report Data'!D553)," ",'Report Data'!D553)</f>
        <v>0.22629375109987884</v>
      </c>
      <c r="E553" s="6">
        <f>IF(ISBLANK('Report Data'!E553)," ",'Report Data'!E553)</f>
        <v>0.23681483066898815</v>
      </c>
      <c r="F553" s="6">
        <f>IF(ISBLANK('Report Data'!F553)," ",'Report Data'!F553)</f>
        <v>0.25402154223024642</v>
      </c>
      <c r="G553" s="6">
        <f>IF(ISBLANK('Report Data'!G553)," ",'Report Data'!G553)</f>
        <v>0.24972085967228741</v>
      </c>
    </row>
    <row r="554" spans="1:7">
      <c r="A554" s="6" t="str">
        <f>IF('INTERIM REPORT'!B554=" "," ",IF('Report Data'!A554="",'INTERIM REPORT'!A553,'Report Data'!A554))</f>
        <v>Copley Hospital</v>
      </c>
      <c r="B554" s="6" t="str">
        <f>IF(ISBLANK('Report Data'!B554)," ",'Report Data'!B554)</f>
        <v>[Comp_Ratio_Metric] Compensation Ratio</v>
      </c>
      <c r="C554" s="6">
        <f>IF(ISBLANK('Report Data'!C554)," ",'Report Data'!C554)</f>
        <v>0.56944045027775514</v>
      </c>
      <c r="D554" s="6">
        <f>IF(ISBLANK('Report Data'!D554)," ",'Report Data'!D554)</f>
        <v>0.57630699081297421</v>
      </c>
      <c r="E554" s="6">
        <f>IF(ISBLANK('Report Data'!E554)," ",'Report Data'!E554)</f>
        <v>0.55715692192287292</v>
      </c>
      <c r="F554" s="6">
        <f>IF(ISBLANK('Report Data'!F554)," ",'Report Data'!F554)</f>
        <v>0.56565561133753539</v>
      </c>
      <c r="G554" s="6">
        <f>IF(ISBLANK('Report Data'!G554)," ",'Report Data'!G554)</f>
        <v>0.56260394174693062</v>
      </c>
    </row>
    <row r="555" spans="1:7">
      <c r="A555" s="6" t="str">
        <f>IF('INTERIM REPORT'!B555=" "," ",IF('Report Data'!A555="",'INTERIM REPORT'!A554,'Report Data'!A555))</f>
        <v>Copley Hospital</v>
      </c>
      <c r="B555" s="6" t="str">
        <f>IF(ISBLANK('Report Data'!B555)," ",'Report Data'!B555)</f>
        <v>[Cap_Cost_pct_of_Total_Expense_Metric] Capital Cost % of Total Expense</v>
      </c>
      <c r="C555" s="6">
        <f>IF(ISBLANK('Report Data'!C555)," ",'Report Data'!C555)</f>
        <v>3.6101793914250613E-2</v>
      </c>
      <c r="D555" s="6">
        <f>IF(ISBLANK('Report Data'!D555)," ",'Report Data'!D555)</f>
        <v>4.3467509175071001E-2</v>
      </c>
      <c r="E555" s="6">
        <f>IF(ISBLANK('Report Data'!E555)," ",'Report Data'!E555)</f>
        <v>4.1855693848866463E-2</v>
      </c>
      <c r="F555" s="6">
        <f>IF(ISBLANK('Report Data'!F555)," ",'Report Data'!F555)</f>
        <v>3.9674238467449253E-2</v>
      </c>
      <c r="G555" s="6">
        <f>IF(ISBLANK('Report Data'!G555)," ",'Report Data'!G555)</f>
        <v>4.1402341002213613E-2</v>
      </c>
    </row>
    <row r="556" spans="1:7">
      <c r="A556" s="6" t="str">
        <f>IF('INTERIM REPORT'!B556=" "," ",IF('Report Data'!A556="",'INTERIM REPORT'!A555,'Report Data'!A556))</f>
        <v>Copley Hospital</v>
      </c>
      <c r="B556" s="6" t="str">
        <f>IF(ISBLANK('Report Data'!B556)," ",'Report Data'!B556)</f>
        <v>[Cap_Cost_per_Adj_Admits_Metric] Capital Cost per Adjusted Admission</v>
      </c>
      <c r="C556" s="6">
        <f>IF(ISBLANK('Report Data'!C556)," ",'Report Data'!C556)</f>
        <v>462.22170590668333</v>
      </c>
      <c r="D556" s="6">
        <f>IF(ISBLANK('Report Data'!D556)," ",'Report Data'!D556)</f>
        <v>589.45839976473815</v>
      </c>
      <c r="E556" s="6">
        <f>IF(ISBLANK('Report Data'!E556)," ",'Report Data'!E556)</f>
        <v>571.2107037544414</v>
      </c>
      <c r="F556" s="6">
        <f>IF(ISBLANK('Report Data'!F556)," ",'Report Data'!F556)</f>
        <v>563.70197060199507</v>
      </c>
      <c r="G556" s="6">
        <f>IF(ISBLANK('Report Data'!G556)," ",'Report Data'!G556)</f>
        <v>588.78944973354726</v>
      </c>
    </row>
    <row r="557" spans="1:7">
      <c r="A557" s="6" t="str">
        <f>IF('INTERIM REPORT'!B557=" "," ",IF('Report Data'!A557="",'INTERIM REPORT'!A556,'Report Data'!A557))</f>
        <v>Copley Hospital</v>
      </c>
      <c r="B557" s="6" t="str">
        <f>IF(ISBLANK('Report Data'!B557)," ",'Report Data'!B557)</f>
        <v>[Contractual_Allowance_pct_Metric] Contractual Allowance %</v>
      </c>
      <c r="C557" s="6">
        <f>IF(ISBLANK('Report Data'!C557)," ",'Report Data'!C557)</f>
        <v>0.41700681357864877</v>
      </c>
      <c r="D557" s="6">
        <f>IF(ISBLANK('Report Data'!D557)," ",'Report Data'!D557)</f>
        <v>0.3883081287242246</v>
      </c>
      <c r="E557" s="6">
        <f>IF(ISBLANK('Report Data'!E557)," ",'Report Data'!E557)</f>
        <v>0.39192651699856229</v>
      </c>
      <c r="F557" s="6">
        <f>IF(ISBLANK('Report Data'!F557)," ",'Report Data'!F557)</f>
        <v>0.40195352977592874</v>
      </c>
      <c r="G557" s="6">
        <f>IF(ISBLANK('Report Data'!G557)," ",'Report Data'!G557)</f>
        <v>0.42177290047634614</v>
      </c>
    </row>
    <row r="558" spans="1:7">
      <c r="A558" s="6" t="str">
        <f>IF('INTERIM REPORT'!B558=" "," ",IF('Report Data'!A558="",'INTERIM REPORT'!A557,'Report Data'!A558))</f>
        <v>Copley Hospital</v>
      </c>
      <c r="B558" s="6" t="str">
        <f>IF(ISBLANK('Report Data'!B558)," ",'Report Data'!B558)</f>
        <v>[Current_Ratio_Metric] Current Ratio</v>
      </c>
      <c r="C558" s="6">
        <f>IF(ISBLANK('Report Data'!C558)," ",'Report Data'!C558)</f>
        <v>3.1043139827917865</v>
      </c>
      <c r="D558" s="6">
        <f>IF(ISBLANK('Report Data'!D558)," ",'Report Data'!D558)</f>
        <v>3.369131484622744</v>
      </c>
      <c r="E558" s="6">
        <f>IF(ISBLANK('Report Data'!E558)," ",'Report Data'!E558)</f>
        <v>2.960094949716634</v>
      </c>
      <c r="F558" s="6">
        <f>IF(ISBLANK('Report Data'!F558)," ",'Report Data'!F558)</f>
        <v>2.9217182829561206</v>
      </c>
      <c r="G558" s="6">
        <f>IF(ISBLANK('Report Data'!G558)," ",'Report Data'!G558)</f>
        <v>3.0205738169007925</v>
      </c>
    </row>
    <row r="559" spans="1:7">
      <c r="A559" s="6" t="str">
        <f>IF('INTERIM REPORT'!B559=" "," ",IF('Report Data'!A559="",'INTERIM REPORT'!A558,'Report Data'!A559))</f>
        <v>Copley Hospital</v>
      </c>
      <c r="B559" s="6" t="str">
        <f>IF(ISBLANK('Report Data'!B559)," ",'Report Data'!B559)</f>
        <v>[Days_Payable_metric] Days Payable</v>
      </c>
      <c r="C559" s="6">
        <f>IF(ISBLANK('Report Data'!C559)," ",'Report Data'!C559)</f>
        <v>45.612419816065234</v>
      </c>
      <c r="D559" s="6">
        <f>IF(ISBLANK('Report Data'!D559)," ",'Report Data'!D559)</f>
        <v>36.114855044828346</v>
      </c>
      <c r="E559" s="6">
        <f>IF(ISBLANK('Report Data'!E559)," ",'Report Data'!E559)</f>
        <v>41.011357624614078</v>
      </c>
      <c r="F559" s="6">
        <f>IF(ISBLANK('Report Data'!F559)," ",'Report Data'!F559)</f>
        <v>42.160514466207324</v>
      </c>
      <c r="G559" s="6">
        <f>IF(ISBLANK('Report Data'!G559)," ",'Report Data'!G559)</f>
        <v>42.577338798458022</v>
      </c>
    </row>
    <row r="560" spans="1:7">
      <c r="A560" s="6" t="str">
        <f>IF('INTERIM REPORT'!B560=" "," ",IF('Report Data'!A560="",'INTERIM REPORT'!A559,'Report Data'!A560))</f>
        <v>Copley Hospital</v>
      </c>
      <c r="B560" s="6" t="str">
        <f>IF(ISBLANK('Report Data'!B560)," ",'Report Data'!B560)</f>
        <v>[Days_Receivable_Metric] Days Receivable</v>
      </c>
      <c r="C560" s="6">
        <f>IF(ISBLANK('Report Data'!C560)," ",'Report Data'!C560)</f>
        <v>27.963747318838617</v>
      </c>
      <c r="D560" s="6">
        <f>IF(ISBLANK('Report Data'!D560)," ",'Report Data'!D560)</f>
        <v>29.181851863775019</v>
      </c>
      <c r="E560" s="6">
        <f>IF(ISBLANK('Report Data'!E560)," ",'Report Data'!E560)</f>
        <v>28.996678637762269</v>
      </c>
      <c r="F560" s="6">
        <f>IF(ISBLANK('Report Data'!F560)," ",'Report Data'!F560)</f>
        <v>28.999238114317805</v>
      </c>
      <c r="G560" s="6">
        <f>IF(ISBLANK('Report Data'!G560)," ",'Report Data'!G560)</f>
        <v>29.000722587167587</v>
      </c>
    </row>
    <row r="561" spans="1:7">
      <c r="A561" s="6" t="str">
        <f>IF('INTERIM REPORT'!B561=" "," ",IF('Report Data'!A561="",'INTERIM REPORT'!A560,'Report Data'!A561))</f>
        <v>Copley Hospital</v>
      </c>
      <c r="B561" s="6" t="str">
        <f>IF(ISBLANK('Report Data'!B561)," ",'Report Data'!B561)</f>
        <v>[Days_Cash_on_Hand_Metric] Days Cash on Hand</v>
      </c>
      <c r="C561" s="6">
        <f>IF(ISBLANK('Report Data'!C561)," ",'Report Data'!C561)</f>
        <v>84.385935369346242</v>
      </c>
      <c r="D561" s="6">
        <f>IF(ISBLANK('Report Data'!D561)," ",'Report Data'!D561)</f>
        <v>63.954482518423099</v>
      </c>
      <c r="E561" s="6">
        <f>IF(ISBLANK('Report Data'!E561)," ",'Report Data'!E561)</f>
        <v>64.865428011434432</v>
      </c>
      <c r="F561" s="6">
        <f>IF(ISBLANK('Report Data'!F561)," ",'Report Data'!F561)</f>
        <v>67.125151165066342</v>
      </c>
      <c r="G561" s="6">
        <f>IF(ISBLANK('Report Data'!G561)," ",'Report Data'!G561)</f>
        <v>72.08936862182901</v>
      </c>
    </row>
    <row r="562" spans="1:7">
      <c r="A562" s="6" t="str">
        <f>IF('INTERIM REPORT'!B562=" "," ",IF('Report Data'!A562="",'INTERIM REPORT'!A561,'Report Data'!A562))</f>
        <v>Copley Hospital</v>
      </c>
      <c r="B562" s="6" t="str">
        <f>IF(ISBLANK('Report Data'!B562)," ",'Report Data'!B562)</f>
        <v>[Cash_Flow_Margin_Metric] Cash Flow Margin</v>
      </c>
      <c r="C562" s="6">
        <f>IF(ISBLANK('Report Data'!C562)," ",'Report Data'!C562)</f>
        <v>3.0615523609450693E-2</v>
      </c>
      <c r="D562" s="6">
        <f>IF(ISBLANK('Report Data'!D562)," ",'Report Data'!D562)</f>
        <v>1.1955638397548195E-2</v>
      </c>
      <c r="E562" s="6">
        <f>IF(ISBLANK('Report Data'!E562)," ",'Report Data'!E562)</f>
        <v>4.4976685555006252E-2</v>
      </c>
      <c r="F562" s="6">
        <f>IF(ISBLANK('Report Data'!F562)," ",'Report Data'!F562)</f>
        <v>2.2163408608167158E-2</v>
      </c>
      <c r="G562" s="6">
        <f>IF(ISBLANK('Report Data'!G562)," ",'Report Data'!G562)</f>
        <v>5.4509713306869226E-2</v>
      </c>
    </row>
    <row r="563" spans="1:7">
      <c r="A563" s="6" t="str">
        <f>IF('INTERIM REPORT'!B563=" "," ",IF('Report Data'!A563="",'INTERIM REPORT'!A562,'Report Data'!A563))</f>
        <v>Copley Hospital</v>
      </c>
      <c r="B563" s="6" t="str">
        <f>IF(ISBLANK('Report Data'!B563)," ",'Report Data'!B563)</f>
        <v>[Cash_to_Long_Term_Debt_Metric] Cash to Long Term Debt</v>
      </c>
      <c r="C563" s="6">
        <f>IF(ISBLANK('Report Data'!C563)," ",'Report Data'!C563)</f>
        <v>1.3636383120633659</v>
      </c>
      <c r="D563" s="6">
        <f>IF(ISBLANK('Report Data'!D563)," ",'Report Data'!D563)</f>
        <v>1.1093021930620086</v>
      </c>
      <c r="E563" s="6">
        <f>IF(ISBLANK('Report Data'!E563)," ",'Report Data'!E563)</f>
        <v>1.1988597534701415</v>
      </c>
      <c r="F563" s="6">
        <f>IF(ISBLANK('Report Data'!F563)," ",'Report Data'!F563)</f>
        <v>1.2596426485879717</v>
      </c>
      <c r="G563" s="6">
        <f>IF(ISBLANK('Report Data'!G563)," ",'Report Data'!G563)</f>
        <v>1.4443592673833734</v>
      </c>
    </row>
    <row r="564" spans="1:7">
      <c r="A564" s="6" t="str">
        <f>IF('INTERIM REPORT'!B564=" "," ",IF('Report Data'!A564="",'INTERIM REPORT'!A563,'Report Data'!A564))</f>
        <v>Copley Hospital</v>
      </c>
      <c r="B564" s="6" t="str">
        <f>IF(ISBLANK('Report Data'!B564)," ",'Report Data'!B564)</f>
        <v>[Cash_Flow_to_Total_Debt_Metric] Cash Flow to Total Debt</v>
      </c>
      <c r="C564" s="6">
        <f>IF(ISBLANK('Report Data'!C564)," ",'Report Data'!C564)</f>
        <v>0.34214977122857221</v>
      </c>
      <c r="D564" s="6">
        <f>IF(ISBLANK('Report Data'!D564)," ",'Report Data'!D564)</f>
        <v>0.18284962363322857</v>
      </c>
      <c r="E564" s="6">
        <f>IF(ISBLANK('Report Data'!E564)," ",'Report Data'!E564)</f>
        <v>0.29202265114304254</v>
      </c>
      <c r="F564" s="6">
        <f>IF(ISBLANK('Report Data'!F564)," ",'Report Data'!F564)</f>
        <v>0.20526025125843833</v>
      </c>
      <c r="G564" s="6">
        <f>IF(ISBLANK('Report Data'!G564)," ",'Report Data'!G564)</f>
        <v>0.35252003625127754</v>
      </c>
    </row>
    <row r="565" spans="1:7">
      <c r="A565" s="6" t="str">
        <f>IF('INTERIM REPORT'!B565=" "," ",IF('Report Data'!A565="",'INTERIM REPORT'!A564,'Report Data'!A565))</f>
        <v>Copley Hospital</v>
      </c>
      <c r="B565" s="6" t="str">
        <f>IF(ISBLANK('Report Data'!B565)," ",'Report Data'!B565)</f>
        <v>[Gross_Price_per_Discharge_Metric] Gross Price per Discharge</v>
      </c>
      <c r="C565" s="6">
        <f>IF(ISBLANK('Report Data'!C565)," ",'Report Data'!C565)</f>
        <v>18582.320493827159</v>
      </c>
      <c r="D565" s="6">
        <f>IF(ISBLANK('Report Data'!D565)," ",'Report Data'!D565)</f>
        <v>18682.327526132398</v>
      </c>
      <c r="E565" s="6">
        <f>IF(ISBLANK('Report Data'!E565)," ",'Report Data'!E565)</f>
        <v>19629.593355170804</v>
      </c>
      <c r="F565" s="6">
        <f>IF(ISBLANK('Report Data'!F565)," ",'Report Data'!F565)</f>
        <v>20289.522072936656</v>
      </c>
      <c r="G565" s="6">
        <f>IF(ISBLANK('Report Data'!G565)," ",'Report Data'!G565)</f>
        <v>21750.455474452552</v>
      </c>
    </row>
    <row r="566" spans="1:7">
      <c r="A566" s="6" t="str">
        <f>IF('INTERIM REPORT'!B566=" "," ",IF('Report Data'!A566="",'INTERIM REPORT'!A565,'Report Data'!A566))</f>
        <v>Copley Hospital</v>
      </c>
      <c r="B566" s="6" t="str">
        <f>IF(ISBLANK('Report Data'!B566)," ",'Report Data'!B566)</f>
        <v>[Gross_Price_per_Visit_Metric] Gross Price per Visit</v>
      </c>
      <c r="C566" s="6">
        <f>IF(ISBLANK('Report Data'!C566)," ",'Report Data'!C566)</f>
        <v>710.14191038181764</v>
      </c>
      <c r="D566" s="6">
        <f>IF(ISBLANK('Report Data'!D566)," ",'Report Data'!D566)</f>
        <v>712.81958003988655</v>
      </c>
      <c r="E566" s="6">
        <f>IF(ISBLANK('Report Data'!E566)," ",'Report Data'!E566)</f>
        <v>761.12126737123265</v>
      </c>
      <c r="F566" s="6">
        <f>IF(ISBLANK('Report Data'!F566)," ",'Report Data'!F566)</f>
        <v>786.14476384897898</v>
      </c>
      <c r="G566" s="6">
        <f>IF(ISBLANK('Report Data'!G566)," ",'Report Data'!G566)</f>
        <v>866.70305776502823</v>
      </c>
    </row>
    <row r="567" spans="1:7">
      <c r="A567" s="6" t="str">
        <f>IF('INTERIM REPORT'!B567=" "," ",IF('Report Data'!A567="",'INTERIM REPORT'!A566,'Report Data'!A567))</f>
        <v>Copley Hospital</v>
      </c>
      <c r="B567" s="6" t="str">
        <f>IF(ISBLANK('Report Data'!B567)," ",'Report Data'!B567)</f>
        <v>[Gross_Rev_per_Adj_Admits_Metric] Gross Revenue per Adj Admission</v>
      </c>
      <c r="C567" s="6">
        <f>IF(ISBLANK('Report Data'!C567)," ",'Report Data'!C567)</f>
        <v>21045.413310961969</v>
      </c>
      <c r="D567" s="6">
        <f>IF(ISBLANK('Report Data'!D567)," ",'Report Data'!D567)</f>
        <v>20828.410654827963</v>
      </c>
      <c r="E567" s="6">
        <f>IF(ISBLANK('Report Data'!E567)," ",'Report Data'!E567)</f>
        <v>21997.084950183533</v>
      </c>
      <c r="F567" s="6">
        <f>IF(ISBLANK('Report Data'!F567)," ",'Report Data'!F567)</f>
        <v>22843.524581307396</v>
      </c>
      <c r="G567" s="6">
        <f>IF(ISBLANK('Report Data'!G567)," ",'Report Data'!G567)</f>
        <v>24505.036184210519</v>
      </c>
    </row>
    <row r="568" spans="1:7">
      <c r="A568" s="6" t="str">
        <f>IF('INTERIM REPORT'!B568=" "," ",IF('Report Data'!A568="",'INTERIM REPORT'!A567,'Report Data'!A568))</f>
        <v>Copley Hospital</v>
      </c>
      <c r="B568" s="6" t="str">
        <f>IF(ISBLANK('Report Data'!B568)," ",'Report Data'!B568)</f>
        <v>[Net_Rev_per_Adj_Admits_Metric] Net Revenue per Adjusted Admission</v>
      </c>
      <c r="C568" s="6">
        <f>IF(ISBLANK('Report Data'!C568)," ",'Report Data'!C568)</f>
        <v>12458.884321185085</v>
      </c>
      <c r="D568" s="6">
        <f>IF(ISBLANK('Report Data'!D568)," ",'Report Data'!D568)</f>
        <v>12888.101110171809</v>
      </c>
      <c r="E568" s="6">
        <f>IF(ISBLANK('Report Data'!E568)," ",'Report Data'!E568)</f>
        <v>13463.753435410486</v>
      </c>
      <c r="F568" s="6">
        <f>IF(ISBLANK('Report Data'!F568)," ",'Report Data'!F568)</f>
        <v>13753.731244933069</v>
      </c>
      <c r="G568" s="6">
        <f>IF(ISBLANK('Report Data'!G568)," ",'Report Data'!G568)</f>
        <v>14258.633319741755</v>
      </c>
    </row>
    <row r="569" spans="1:7">
      <c r="A569" s="6" t="str">
        <f>IF('INTERIM REPORT'!B569=" "," ",IF('Report Data'!A569="",'INTERIM REPORT'!A568,'Report Data'!A569))</f>
        <v>Copley Hospital</v>
      </c>
      <c r="B569" s="6" t="str">
        <f>IF(ISBLANK('Report Data'!B569)," ",'Report Data'!B569)</f>
        <v>[Medicare_Gross_Pct_Tot_Gross_Metric] Medicare Gross as % of Tot Gross Rev</v>
      </c>
      <c r="C569" s="6">
        <f>IF(ISBLANK('Report Data'!C569)," ",'Report Data'!C569)</f>
        <v>0.37292003688869485</v>
      </c>
      <c r="D569" s="6">
        <f>IF(ISBLANK('Report Data'!D569)," ",'Report Data'!D569)</f>
        <v>0.37517799496559345</v>
      </c>
      <c r="E569" s="6">
        <f>IF(ISBLANK('Report Data'!E569)," ",'Report Data'!E569)</f>
        <v>0.36112097156793327</v>
      </c>
      <c r="F569" s="6">
        <f>IF(ISBLANK('Report Data'!F569)," ",'Report Data'!F569)</f>
        <v>0.40230643839041053</v>
      </c>
      <c r="G569" s="6">
        <f>IF(ISBLANK('Report Data'!G569)," ",'Report Data'!G569)</f>
        <v>0.39961707811122854</v>
      </c>
    </row>
    <row r="570" spans="1:7">
      <c r="A570" s="6" t="str">
        <f>IF('INTERIM REPORT'!B570=" "," ",IF('Report Data'!A570="",'INTERIM REPORT'!A569,'Report Data'!A570))</f>
        <v>Copley Hospital</v>
      </c>
      <c r="B570" s="6" t="str">
        <f>IF(ISBLANK('Report Data'!B570)," ",'Report Data'!B570)</f>
        <v>[Medicaid_Gross_Pct_Tot_Gross_Metric] Medicaid Gross as % of Tot Gross Rev</v>
      </c>
      <c r="C570" s="6">
        <f>IF(ISBLANK('Report Data'!C570)," ",'Report Data'!C570)</f>
        <v>0.15379970647046923</v>
      </c>
      <c r="D570" s="6">
        <f>IF(ISBLANK('Report Data'!D570)," ",'Report Data'!D570)</f>
        <v>0.14206034164344628</v>
      </c>
      <c r="E570" s="6">
        <f>IF(ISBLANK('Report Data'!E570)," ",'Report Data'!E570)</f>
        <v>0.1390935453173546</v>
      </c>
      <c r="F570" s="6">
        <f>IF(ISBLANK('Report Data'!F570)," ",'Report Data'!F570)</f>
        <v>0.13511737065709878</v>
      </c>
      <c r="G570" s="6">
        <f>IF(ISBLANK('Report Data'!G570)," ",'Report Data'!G570)</f>
        <v>0.13654000250818013</v>
      </c>
    </row>
    <row r="571" spans="1:7">
      <c r="A571" s="6" t="str">
        <f>IF('INTERIM REPORT'!B571=" "," ",IF('Report Data'!A571="",'INTERIM REPORT'!A570,'Report Data'!A571))</f>
        <v>Copley Hospital</v>
      </c>
      <c r="B571" s="6" t="str">
        <f>IF(ISBLANK('Report Data'!B571)," ",'Report Data'!B571)</f>
        <v>[CommSelf_Gross_Pct_Tot_Gross_Metric] Comm/self Gross as % of Tot Gross Rev</v>
      </c>
      <c r="C571" s="6">
        <f>IF(ISBLANK('Report Data'!C571)," ",'Report Data'!C571)</f>
        <v>0.47328025664083589</v>
      </c>
      <c r="D571" s="6">
        <f>IF(ISBLANK('Report Data'!D571)," ",'Report Data'!D571)</f>
        <v>0.48276166339096016</v>
      </c>
      <c r="E571" s="6">
        <f>IF(ISBLANK('Report Data'!E571)," ",'Report Data'!E571)</f>
        <v>0.49978548311471171</v>
      </c>
      <c r="F571" s="6">
        <f>IF(ISBLANK('Report Data'!F571)," ",'Report Data'!F571)</f>
        <v>0.46257619095249097</v>
      </c>
      <c r="G571" s="6">
        <f>IF(ISBLANK('Report Data'!G571)," ",'Report Data'!G571)</f>
        <v>0.46384291938059186</v>
      </c>
    </row>
    <row r="572" spans="1:7">
      <c r="A572" s="6" t="str">
        <f>IF('INTERIM REPORT'!B572=" "," ",IF('Report Data'!A572="",'INTERIM REPORT'!A571,'Report Data'!A572))</f>
        <v>Copley Hospital</v>
      </c>
      <c r="B572" s="6" t="str">
        <f>IF(ISBLANK('Report Data'!B572)," ",'Report Data'!B572)</f>
        <v>[Phys_Gross_Pct_Ttl_Gross_Metric] Physician Gross as % of Ttl Gross Rev</v>
      </c>
      <c r="C572" s="6">
        <f>IF(ISBLANK('Report Data'!C572)," ",'Report Data'!C572)</f>
        <v>0</v>
      </c>
      <c r="D572" s="6">
        <f>IF(ISBLANK('Report Data'!D572)," ",'Report Data'!D572)</f>
        <v>0</v>
      </c>
      <c r="E572" s="6">
        <f>IF(ISBLANK('Report Data'!E572)," ",'Report Data'!E572)</f>
        <v>0</v>
      </c>
      <c r="F572" s="6">
        <f>IF(ISBLANK('Report Data'!F572)," ",'Report Data'!F572)</f>
        <v>0</v>
      </c>
      <c r="G572" s="6">
        <f>IF(ISBLANK('Report Data'!G572)," ",'Report Data'!G572)</f>
        <v>0</v>
      </c>
    </row>
    <row r="573" spans="1:7">
      <c r="A573" s="6" t="str">
        <f>IF('INTERIM REPORT'!B573=" "," ",IF('Report Data'!A573="",'INTERIM REPORT'!A572,'Report Data'!A573))</f>
        <v>Copley Hospital</v>
      </c>
      <c r="B573" s="6" t="str">
        <f>IF(ISBLANK('Report Data'!B573)," ",'Report Data'!B573)</f>
        <v>[Medicare_Pct_Net_Rev_Metric] Medicare % of Net Rev (less dispr)</v>
      </c>
      <c r="C573" s="6">
        <f>IF(ISBLANK('Report Data'!C573)," ",'Report Data'!C573)</f>
        <v>0.30311556688361185</v>
      </c>
      <c r="D573" s="6">
        <f>IF(ISBLANK('Report Data'!D573)," ",'Report Data'!D573)</f>
        <v>0.31952623333419772</v>
      </c>
      <c r="E573" s="6">
        <f>IF(ISBLANK('Report Data'!E573)," ",'Report Data'!E573)</f>
        <v>0.30216852892424345</v>
      </c>
      <c r="F573" s="6">
        <f>IF(ISBLANK('Report Data'!F573)," ",'Report Data'!F573)</f>
        <v>0.33256072548470633</v>
      </c>
      <c r="G573" s="6">
        <f>IF(ISBLANK('Report Data'!G573)," ",'Report Data'!G573)</f>
        <v>0.32224116991571622</v>
      </c>
    </row>
    <row r="574" spans="1:7">
      <c r="A574" s="6" t="str">
        <f>IF('INTERIM REPORT'!B574=" "," ",IF('Report Data'!A574="",'INTERIM REPORT'!A573,'Report Data'!A574))</f>
        <v>Copley Hospital</v>
      </c>
      <c r="B574" s="6" t="str">
        <f>IF(ISBLANK('Report Data'!B574)," ",'Report Data'!B574)</f>
        <v>[Medicaid_Pct_Net_Rev_Metric] Medicaid % of Net Rev (less dispr)</v>
      </c>
      <c r="C574" s="6">
        <f>IF(ISBLANK('Report Data'!C574)," ",'Report Data'!C574)</f>
        <v>9.2222008595382834E-2</v>
      </c>
      <c r="D574" s="6">
        <f>IF(ISBLANK('Report Data'!D574)," ",'Report Data'!D574)</f>
        <v>9.6138307816727095E-2</v>
      </c>
      <c r="E574" s="6">
        <f>IF(ISBLANK('Report Data'!E574)," ",'Report Data'!E574)</f>
        <v>8.1800886879631163E-2</v>
      </c>
      <c r="F574" s="6">
        <f>IF(ISBLANK('Report Data'!F574)," ",'Report Data'!F574)</f>
        <v>9.2115886728694349E-2</v>
      </c>
      <c r="G574" s="6">
        <f>IF(ISBLANK('Report Data'!G574)," ",'Report Data'!G574)</f>
        <v>8.6995687318821693E-2</v>
      </c>
    </row>
    <row r="575" spans="1:7">
      <c r="A575" s="6" t="str">
        <f>IF('INTERIM REPORT'!B575=" "," ",IF('Report Data'!A575="",'INTERIM REPORT'!A574,'Report Data'!A575))</f>
        <v>Copley Hospital</v>
      </c>
      <c r="B575" s="6" t="str">
        <f>IF(ISBLANK('Report Data'!B575)," ",'Report Data'!B575)</f>
        <v>[CommSelf_Pct_Net_Rev_Metric] Comm/self % of Net Rev (less dispr)</v>
      </c>
      <c r="C575" s="6">
        <f>IF(ISBLANK('Report Data'!C575)," ",'Report Data'!C575)</f>
        <v>0.60466242452100527</v>
      </c>
      <c r="D575" s="6">
        <f>IF(ISBLANK('Report Data'!D575)," ",'Report Data'!D575)</f>
        <v>0.5843354588490749</v>
      </c>
      <c r="E575" s="6">
        <f>IF(ISBLANK('Report Data'!E575)," ",'Report Data'!E575)</f>
        <v>0.61603058419612544</v>
      </c>
      <c r="F575" s="6">
        <f>IF(ISBLANK('Report Data'!F575)," ",'Report Data'!F575)</f>
        <v>0.57532338778659931</v>
      </c>
      <c r="G575" s="6">
        <f>IF(ISBLANK('Report Data'!G575)," ",'Report Data'!G575)</f>
        <v>0.59076314276546205</v>
      </c>
    </row>
    <row r="576" spans="1:7">
      <c r="A576" s="6" t="str">
        <f>IF('INTERIM REPORT'!B576=" "," ",IF('Report Data'!A576="",'INTERIM REPORT'!A575,'Report Data'!A576))</f>
        <v>Copley Hospital</v>
      </c>
      <c r="B576" s="6" t="str">
        <f>IF(ISBLANK('Report Data'!B576)," ",'Report Data'!B576)</f>
        <v>[Phys_Pct_Net_Rev_Metric] Physician % of Net Rev</v>
      </c>
      <c r="C576" s="6">
        <f>IF(ISBLANK('Report Data'!C576)," ",'Report Data'!C576)</f>
        <v>0</v>
      </c>
      <c r="D576" s="6">
        <f>IF(ISBLANK('Report Data'!D576)," ",'Report Data'!D576)</f>
        <v>0</v>
      </c>
      <c r="E576" s="6">
        <f>IF(ISBLANK('Report Data'!E576)," ",'Report Data'!E576)</f>
        <v>0</v>
      </c>
      <c r="F576" s="6">
        <f>IF(ISBLANK('Report Data'!F576)," ",'Report Data'!F576)</f>
        <v>0</v>
      </c>
      <c r="G576" s="6">
        <f>IF(ISBLANK('Report Data'!G576)," ",'Report Data'!G576)</f>
        <v>0</v>
      </c>
    </row>
    <row r="577" spans="1:7">
      <c r="A577" s="6" t="str">
        <f>IF('INTERIM REPORT'!B577=" "," ",IF('Report Data'!A577="",'INTERIM REPORT'!A576,'Report Data'!A577))</f>
        <v>Copley Hospital</v>
      </c>
      <c r="B577" s="6" t="str">
        <f>IF(ISBLANK('Report Data'!B577)," ",'Report Data'!B577)</f>
        <v>[Free_Care_Gross_Metric] Free Care (Gross Revenue)</v>
      </c>
      <c r="C577" s="6">
        <f>IF(ISBLANK('Report Data'!C577)," ",'Report Data'!C577)</f>
        <v>-690040</v>
      </c>
      <c r="D577" s="6">
        <f>IF(ISBLANK('Report Data'!D577)," ",'Report Data'!D577)</f>
        <v>-619710</v>
      </c>
      <c r="E577" s="6">
        <f>IF(ISBLANK('Report Data'!E577)," ",'Report Data'!E577)</f>
        <v>-573474.99999999988</v>
      </c>
      <c r="F577" s="6">
        <f>IF(ISBLANK('Report Data'!F577)," ",'Report Data'!F577)</f>
        <v>-681084</v>
      </c>
      <c r="G577" s="6">
        <f>IF(ISBLANK('Report Data'!G577)," ",'Report Data'!G577)</f>
        <v>-749229</v>
      </c>
    </row>
    <row r="578" spans="1:7">
      <c r="A578" s="6" t="str">
        <f>IF('INTERIM REPORT'!B578=" "," ",IF('Report Data'!A578="",'INTERIM REPORT'!A577,'Report Data'!A578))</f>
        <v>The University of Vermont Medical Center</v>
      </c>
      <c r="B578" s="6" t="str">
        <f>IF(ISBLANK('Report Data'!B578)," ",'Report Data'!B578)</f>
        <v>[Avg_Daily_Census_Metric] Average Daily Census</v>
      </c>
      <c r="C578" s="6">
        <f>IF(ISBLANK('Report Data'!C578)," ",'Report Data'!C578)</f>
        <v>341.40273972602739</v>
      </c>
      <c r="D578" s="6">
        <f>IF(ISBLANK('Report Data'!D578)," ",'Report Data'!D578)</f>
        <v>347.99452054794523</v>
      </c>
      <c r="E578" s="6">
        <f>IF(ISBLANK('Report Data'!E578)," ",'Report Data'!E578)</f>
        <v>343.96986301369861</v>
      </c>
      <c r="F578" s="6">
        <f>IF(ISBLANK('Report Data'!F578)," ",'Report Data'!F578)</f>
        <v>358.0273972637392</v>
      </c>
      <c r="G578" s="6">
        <f>IF(ISBLANK('Report Data'!G578)," ",'Report Data'!G578)</f>
        <v>352.41256830601094</v>
      </c>
    </row>
    <row r="579" spans="1:7">
      <c r="A579" s="6" t="str">
        <f>IF('INTERIM REPORT'!B579=" "," ",IF('Report Data'!A579="",'INTERIM REPORT'!A578,'Report Data'!A579))</f>
        <v>The University of Vermont Medical Center</v>
      </c>
      <c r="B579" s="6" t="str">
        <f>IF(ISBLANK('Report Data'!B579)," ",'Report Data'!B579)</f>
        <v>[Avg_Length_of_Stay_Metric] Average Length of Stay</v>
      </c>
      <c r="C579" s="6">
        <f>IF(ISBLANK('Report Data'!C579)," ",'Report Data'!C579)</f>
        <v>5.573735295433198</v>
      </c>
      <c r="D579" s="6">
        <f>IF(ISBLANK('Report Data'!D579)," ",'Report Data'!D579)</f>
        <v>5.6419846311020301</v>
      </c>
      <c r="E579" s="6">
        <f>IF(ISBLANK('Report Data'!E579)," ",'Report Data'!E579)</f>
        <v>5.63</v>
      </c>
      <c r="F579" s="6">
        <f>IF(ISBLANK('Report Data'!F579)," ",'Report Data'!F579)</f>
        <v>5.7229729730281926</v>
      </c>
      <c r="G579" s="6">
        <f>IF(ISBLANK('Report Data'!G579)," ",'Report Data'!G579)</f>
        <v>5.6299869052815366</v>
      </c>
    </row>
    <row r="580" spans="1:7">
      <c r="A580" s="6" t="str">
        <f>IF('INTERIM REPORT'!B580=" "," ",IF('Report Data'!A580="",'INTERIM REPORT'!A579,'Report Data'!A580))</f>
        <v>The University of Vermont Medical Center</v>
      </c>
      <c r="B580" s="6" t="str">
        <f>IF(ISBLANK('Report Data'!B580)," ",'Report Data'!B580)</f>
        <v>[Acute_ALOS_Metric] Acute ALOS</v>
      </c>
      <c r="C580" s="6">
        <f>IF(ISBLANK('Report Data'!C580)," ",'Report Data'!C580)</f>
        <v>5.6407468198604844</v>
      </c>
      <c r="D580" s="6">
        <f>IF(ISBLANK('Report Data'!D580)," ",'Report Data'!D580)</f>
        <v>5.6764155239589131</v>
      </c>
      <c r="E580" s="6">
        <f>IF(ISBLANK('Report Data'!E580)," ",'Report Data'!E580)</f>
        <v>5.6924932012930372</v>
      </c>
      <c r="F580" s="6">
        <f>IF(ISBLANK('Report Data'!F580)," ",'Report Data'!F580)</f>
        <v>5.7609085475824262</v>
      </c>
      <c r="G580" s="6">
        <f>IF(ISBLANK('Report Data'!G580)," ",'Report Data'!G580)</f>
        <v>5.6818590255591053</v>
      </c>
    </row>
    <row r="581" spans="1:7">
      <c r="A581" s="6" t="str">
        <f>IF('INTERIM REPORT'!B581=" "," ",IF('Report Data'!A581="",'INTERIM REPORT'!A580,'Report Data'!A581))</f>
        <v>The University of Vermont Medical Center</v>
      </c>
      <c r="B581" s="6" t="str">
        <f>IF(ISBLANK('Report Data'!B581)," ",'Report Data'!B581)</f>
        <v>[Adj_Admits_Metric] Adjusted Admissions</v>
      </c>
      <c r="C581" s="6">
        <f>IF(ISBLANK('Report Data'!C581)," ",'Report Data'!C581)</f>
        <v>67606.196670089077</v>
      </c>
      <c r="D581" s="6">
        <f>IF(ISBLANK('Report Data'!D581)," ",'Report Data'!D581)</f>
        <v>65752.279216221286</v>
      </c>
      <c r="E581" s="6">
        <f>IF(ISBLANK('Report Data'!E581)," ",'Report Data'!E581)</f>
        <v>63672.971967799065</v>
      </c>
      <c r="F581" s="6">
        <f>IF(ISBLANK('Report Data'!F581)," ",'Report Data'!F581)</f>
        <v>65670.537285061771</v>
      </c>
      <c r="G581" s="6">
        <f>IF(ISBLANK('Report Data'!G581)," ",'Report Data'!G581)</f>
        <v>65263.801363809755</v>
      </c>
    </row>
    <row r="582" spans="1:7">
      <c r="A582" s="6" t="str">
        <f>IF('INTERIM REPORT'!B582=" "," ",IF('Report Data'!A582="",'INTERIM REPORT'!A581,'Report Data'!A582))</f>
        <v>The University of Vermont Medical Center</v>
      </c>
      <c r="B582" s="6" t="str">
        <f>IF(ISBLANK('Report Data'!B582)," ",'Report Data'!B582)</f>
        <v>[Adj_Days_Metric] Adjusted Days</v>
      </c>
      <c r="C582" s="6">
        <f>IF(ISBLANK('Report Data'!C582)," ",'Report Data'!C582)</f>
        <v>381349.43886966741</v>
      </c>
      <c r="D582" s="6">
        <f>IF(ISBLANK('Report Data'!D582)," ",'Report Data'!D582)</f>
        <v>373237.25847863947</v>
      </c>
      <c r="E582" s="6">
        <f>IF(ISBLANK('Report Data'!E582)," ",'Report Data'!E582)</f>
        <v>362457.96003281832</v>
      </c>
      <c r="F582" s="6">
        <f>IF(ISBLANK('Report Data'!F582)," ",'Report Data'!F582)</f>
        <v>378321.95956984279</v>
      </c>
      <c r="G582" s="6">
        <f>IF(ISBLANK('Report Data'!G582)," ",'Report Data'!G582)</f>
        <v>370819.7188212591</v>
      </c>
    </row>
    <row r="583" spans="1:7">
      <c r="A583" s="6" t="str">
        <f>IF('INTERIM REPORT'!B583=" "," ",IF('Report Data'!A583="",'INTERIM REPORT'!A582,'Report Data'!A583))</f>
        <v>The University of Vermont Medical Center</v>
      </c>
      <c r="B583" s="6" t="str">
        <f>IF(ISBLANK('Report Data'!B583)," ",'Report Data'!B583)</f>
        <v>[Acute_Care_Ave_Daily_Census_Metric] Acute Care Ave Daily Census</v>
      </c>
      <c r="C583" s="6">
        <f>IF(ISBLANK('Report Data'!C583)," ",'Report Data'!C583)</f>
        <v>301.2931506849315</v>
      </c>
      <c r="D583" s="6">
        <f>IF(ISBLANK('Report Data'!D583)," ",'Report Data'!D583)</f>
        <v>307.35068493150686</v>
      </c>
      <c r="E583" s="6">
        <f>IF(ISBLANK('Report Data'!E583)," ",'Report Data'!E583)</f>
        <v>303.94794520547947</v>
      </c>
      <c r="F583" s="6">
        <f>IF(ISBLANK('Report Data'!F583)," ",'Report Data'!F583)</f>
        <v>316.86575342812273</v>
      </c>
      <c r="G583" s="6">
        <f>IF(ISBLANK('Report Data'!G583)," ",'Report Data'!G583)</f>
        <v>310.98087431693989</v>
      </c>
    </row>
    <row r="584" spans="1:7">
      <c r="A584" s="6" t="str">
        <f>IF('INTERIM REPORT'!B584=" "," ",IF('Report Data'!A584="",'INTERIM REPORT'!A583,'Report Data'!A584))</f>
        <v>The University of Vermont Medical Center</v>
      </c>
      <c r="B584" s="6" t="str">
        <f>IF(ISBLANK('Report Data'!B584)," ",'Report Data'!B584)</f>
        <v>[Acute_Admissions_Metric] Acute Admissions</v>
      </c>
      <c r="C584" s="6">
        <f>IF(ISBLANK('Report Data'!C584)," ",'Report Data'!C584)</f>
        <v>19496</v>
      </c>
      <c r="D584" s="6">
        <f>IF(ISBLANK('Report Data'!D584)," ",'Report Data'!D584)</f>
        <v>19763</v>
      </c>
      <c r="E584" s="6">
        <f>IF(ISBLANK('Report Data'!E584)," ",'Report Data'!E584)</f>
        <v>19489</v>
      </c>
      <c r="F584" s="6">
        <f>IF(ISBLANK('Report Data'!F584)," ",'Report Data'!F584)</f>
        <v>20076</v>
      </c>
      <c r="G584" s="6">
        <f>IF(ISBLANK('Report Data'!G584)," ",'Report Data'!G584)</f>
        <v>20032</v>
      </c>
    </row>
    <row r="585" spans="1:7">
      <c r="A585" s="6" t="str">
        <f>IF('INTERIM REPORT'!B585=" "," ",IF('Report Data'!A585="",'INTERIM REPORT'!A584,'Report Data'!A585))</f>
        <v>The University of Vermont Medical Center</v>
      </c>
      <c r="B585" s="6" t="str">
        <f>IF(ISBLANK('Report Data'!B585)," ",'Report Data'!B585)</f>
        <v>[Util_Acute_Days] Acute Patient Days</v>
      </c>
      <c r="C585" s="6">
        <f>IF(ISBLANK('Report Data'!C585)," ",'Report Data'!C585)</f>
        <v>109972</v>
      </c>
      <c r="D585" s="6">
        <f>IF(ISBLANK('Report Data'!D585)," ",'Report Data'!D585)</f>
        <v>112183</v>
      </c>
      <c r="E585" s="6">
        <f>IF(ISBLANK('Report Data'!E585)," ",'Report Data'!E585)</f>
        <v>110941</v>
      </c>
      <c r="F585" s="6">
        <f>IF(ISBLANK('Report Data'!F585)," ",'Report Data'!F585)</f>
        <v>115656.00000126479</v>
      </c>
      <c r="G585" s="6">
        <f>IF(ISBLANK('Report Data'!G585)," ",'Report Data'!G585)</f>
        <v>113819</v>
      </c>
    </row>
    <row r="586" spans="1:7">
      <c r="A586" s="6" t="str">
        <f>IF('INTERIM REPORT'!B586=" "," ",IF('Report Data'!A586="",'INTERIM REPORT'!A585,'Report Data'!A586))</f>
        <v>The University of Vermont Medical Center</v>
      </c>
      <c r="B586" s="6" t="str">
        <f>IF(ISBLANK('Report Data'!B586)," ",'Report Data'!B586)</f>
        <v>[Age_of_Plant_Metric] Age of Plant</v>
      </c>
      <c r="C586" s="6">
        <f>IF(ISBLANK('Report Data'!C586)," ",'Report Data'!C586)</f>
        <v>12.505484317981697</v>
      </c>
      <c r="D586" s="6">
        <f>IF(ISBLANK('Report Data'!D586)," ",'Report Data'!D586)</f>
        <v>13.241323785221937</v>
      </c>
      <c r="E586" s="6">
        <f>IF(ISBLANK('Report Data'!E586)," ",'Report Data'!E586)</f>
        <v>13.270029107805781</v>
      </c>
      <c r="F586" s="6">
        <f>IF(ISBLANK('Report Data'!F586)," ",'Report Data'!F586)</f>
        <v>13.152453012836075</v>
      </c>
      <c r="G586" s="6">
        <f>IF(ISBLANK('Report Data'!G586)," ",'Report Data'!G586)</f>
        <v>11.767906734119375</v>
      </c>
    </row>
    <row r="587" spans="1:7">
      <c r="A587" s="6" t="str">
        <f>IF('INTERIM REPORT'!B587=" "," ",IF('Report Data'!A587="",'INTERIM REPORT'!A586,'Report Data'!A587))</f>
        <v>The University of Vermont Medical Center</v>
      </c>
      <c r="B587" s="6" t="str">
        <f>IF(ISBLANK('Report Data'!B587)," ",'Report Data'!B587)</f>
        <v>[Age_of_Plant_Bldg_Metric] Age of Plant Building</v>
      </c>
      <c r="C587" s="6">
        <f>IF(ISBLANK('Report Data'!C587)," ",'Report Data'!C587)</f>
        <v>14.409137150070368</v>
      </c>
      <c r="D587" s="6">
        <f>IF(ISBLANK('Report Data'!D587)," ",'Report Data'!D587)</f>
        <v>14.825330807444038</v>
      </c>
      <c r="E587" s="6">
        <f>IF(ISBLANK('Report Data'!E587)," ",'Report Data'!E587)</f>
        <v>14.031249976971885</v>
      </c>
      <c r="F587" s="6">
        <f>IF(ISBLANK('Report Data'!F587)," ",'Report Data'!F587)</f>
        <v>13.599305510218791</v>
      </c>
      <c r="G587" s="6">
        <f>IF(ISBLANK('Report Data'!G587)," ",'Report Data'!G587)</f>
        <v>13.231564527427508</v>
      </c>
    </row>
    <row r="588" spans="1:7">
      <c r="A588" s="6" t="str">
        <f>IF('INTERIM REPORT'!B588=" "," ",IF('Report Data'!A588="",'INTERIM REPORT'!A587,'Report Data'!A588))</f>
        <v>The University of Vermont Medical Center</v>
      </c>
      <c r="B588" s="6" t="str">
        <f>IF(ISBLANK('Report Data'!B588)," ",'Report Data'!B588)</f>
        <v>[Age_of_Plant_Equip_Metric] Age of Plant Equipment</v>
      </c>
      <c r="C588" s="6">
        <f>IF(ISBLANK('Report Data'!C588)," ",'Report Data'!C588)</f>
        <v>10.79153306716473</v>
      </c>
      <c r="D588" s="6">
        <f>IF(ISBLANK('Report Data'!D588)," ",'Report Data'!D588)</f>
        <v>11.756088609960196</v>
      </c>
      <c r="E588" s="6">
        <f>IF(ISBLANK('Report Data'!E588)," ",'Report Data'!E588)</f>
        <v>12.464752073905974</v>
      </c>
      <c r="F588" s="6">
        <f>IF(ISBLANK('Report Data'!F588)," ",'Report Data'!F588)</f>
        <v>12.660272454157361</v>
      </c>
      <c r="G588" s="6">
        <f>IF(ISBLANK('Report Data'!G588)," ",'Report Data'!G588)</f>
        <v>10.405354805607313</v>
      </c>
    </row>
    <row r="589" spans="1:7">
      <c r="A589" s="6" t="str">
        <f>IF('INTERIM REPORT'!B589=" "," ",IF('Report Data'!A589="",'INTERIM REPORT'!A588,'Report Data'!A589))</f>
        <v>The University of Vermont Medical Center</v>
      </c>
      <c r="B589" s="6" t="str">
        <f>IF(ISBLANK('Report Data'!B589)," ",'Report Data'!B589)</f>
        <v>[Long_Term_Debt_Cap_Metric] Long Term Debt to Capitalization</v>
      </c>
      <c r="C589" s="6">
        <f>IF(ISBLANK('Report Data'!C589)," ",'Report Data'!C589)</f>
        <v>0.34677957746102012</v>
      </c>
      <c r="D589" s="6">
        <f>IF(ISBLANK('Report Data'!D589)," ",'Report Data'!D589)</f>
        <v>0.3276253812536869</v>
      </c>
      <c r="E589" s="6">
        <f>IF(ISBLANK('Report Data'!E589)," ",'Report Data'!E589)</f>
        <v>0.29190233909980445</v>
      </c>
      <c r="F589" s="6">
        <f>IF(ISBLANK('Report Data'!F589)," ",'Report Data'!F589)</f>
        <v>0.31092302798773241</v>
      </c>
      <c r="G589" s="6">
        <f>IF(ISBLANK('Report Data'!G589)," ",'Report Data'!G589)</f>
        <v>0.28816567482763078</v>
      </c>
    </row>
    <row r="590" spans="1:7">
      <c r="A590" s="6" t="str">
        <f>IF('INTERIM REPORT'!B590=" "," ",IF('Report Data'!A590="",'INTERIM REPORT'!A589,'Report Data'!A590))</f>
        <v>The University of Vermont Medical Center</v>
      </c>
      <c r="B590" s="6" t="str">
        <f>IF(ISBLANK('Report Data'!B590)," ",'Report Data'!B590)</f>
        <v>[Debt_per_Staff_Bed_Metric] Debt per Staffed Bed</v>
      </c>
      <c r="C590" s="6">
        <f>IF(ISBLANK('Report Data'!C590)," ",'Report Data'!C590)</f>
        <v>1521940.1993355481</v>
      </c>
      <c r="D590" s="6">
        <f>IF(ISBLANK('Report Data'!D590)," ",'Report Data'!D590)</f>
        <v>1578814.5592841164</v>
      </c>
      <c r="E590" s="6">
        <f>IF(ISBLANK('Report Data'!E590)," ",'Report Data'!E590)</f>
        <v>1443987.2259507829</v>
      </c>
      <c r="F590" s="6">
        <f>IF(ISBLANK('Report Data'!F590)," ",'Report Data'!F590)</f>
        <v>1525336.305704698</v>
      </c>
      <c r="G590" s="6">
        <f>IF(ISBLANK('Report Data'!G590)," ",'Report Data'!G590)</f>
        <v>1502361.5224832213</v>
      </c>
    </row>
    <row r="591" spans="1:7">
      <c r="A591" s="6" t="str">
        <f>IF('INTERIM REPORT'!B591=" "," ",IF('Report Data'!A591="",'INTERIM REPORT'!A590,'Report Data'!A591))</f>
        <v>The University of Vermont Medical Center</v>
      </c>
      <c r="B591" s="6" t="str">
        <f>IF(ISBLANK('Report Data'!B591)," ",'Report Data'!B591)</f>
        <v>[Net_Prop_Plant_and_Equip_per_Staffed_Bed_Metric] Net Prop, Plant &amp; Equip per Staffed Bed</v>
      </c>
      <c r="C591" s="6">
        <f>IF(ISBLANK('Report Data'!C591)," ",'Report Data'!C591)</f>
        <v>1098230.3433001107</v>
      </c>
      <c r="D591" s="6">
        <f>IF(ISBLANK('Report Data'!D591)," ",'Report Data'!D591)</f>
        <v>1306379.903803132</v>
      </c>
      <c r="E591" s="6">
        <f>IF(ISBLANK('Report Data'!E591)," ",'Report Data'!E591)</f>
        <v>1419129.4921700223</v>
      </c>
      <c r="F591" s="6">
        <f>IF(ISBLANK('Report Data'!F591)," ",'Report Data'!F591)</f>
        <v>1391058.9059955259</v>
      </c>
      <c r="G591" s="6">
        <f>IF(ISBLANK('Report Data'!G591)," ",'Report Data'!G591)</f>
        <v>1444470.1478747206</v>
      </c>
    </row>
    <row r="592" spans="1:7">
      <c r="A592" s="6" t="str">
        <f>IF('INTERIM REPORT'!B592=" "," ",IF('Report Data'!A592="",'INTERIM REPORT'!A591,'Report Data'!A592))</f>
        <v>The University of Vermont Medical Center</v>
      </c>
      <c r="B592" s="6" t="str">
        <f>IF(ISBLANK('Report Data'!B592)," ",'Report Data'!B592)</f>
        <v>[Long_Term_Debt_to_Total_Assets_Metric] Long Term Debt to Total Assets</v>
      </c>
      <c r="C592" s="6">
        <f>IF(ISBLANK('Report Data'!C592)," ",'Report Data'!C592)</f>
        <v>0.30006390463656613</v>
      </c>
      <c r="D592" s="6">
        <f>IF(ISBLANK('Report Data'!D592)," ",'Report Data'!D592)</f>
        <v>0.28205454577265998</v>
      </c>
      <c r="E592" s="6">
        <f>IF(ISBLANK('Report Data'!E592)," ",'Report Data'!E592)</f>
        <v>0.25482591398949317</v>
      </c>
      <c r="F592" s="6">
        <f>IF(ISBLANK('Report Data'!F592)," ",'Report Data'!F592)</f>
        <v>0.2710652269053046</v>
      </c>
      <c r="G592" s="6">
        <f>IF(ISBLANK('Report Data'!G592)," ",'Report Data'!G592)</f>
        <v>0.25053573943796487</v>
      </c>
    </row>
    <row r="593" spans="1:7">
      <c r="A593" s="6" t="str">
        <f>IF('INTERIM REPORT'!B593=" "," ",IF('Report Data'!A593="",'INTERIM REPORT'!A592,'Report Data'!A593))</f>
        <v>The University of Vermont Medical Center</v>
      </c>
      <c r="B593" s="6" t="str">
        <f>IF(ISBLANK('Report Data'!B593)," ",'Report Data'!B593)</f>
        <v>[Debt_Service_Coverage_Ratio_Metric] Debt Service Coverage Ratio</v>
      </c>
      <c r="C593" s="6">
        <f>IF(ISBLANK('Report Data'!C593)," ",'Report Data'!C593)</f>
        <v>4.2170537639522241</v>
      </c>
      <c r="D593" s="6">
        <f>IF(ISBLANK('Report Data'!D593)," ",'Report Data'!D593)</f>
        <v>3.3832980988167964</v>
      </c>
      <c r="E593" s="6">
        <f>IF(ISBLANK('Report Data'!E593)," ",'Report Data'!E593)</f>
        <v>3.2117489191079565</v>
      </c>
      <c r="F593" s="6">
        <f>IF(ISBLANK('Report Data'!F593)," ",'Report Data'!F593)</f>
        <v>3.1867534275463454</v>
      </c>
      <c r="G593" s="6">
        <f>IF(ISBLANK('Report Data'!G593)," ",'Report Data'!G593)</f>
        <v>3.4682561269837913</v>
      </c>
    </row>
    <row r="594" spans="1:7">
      <c r="A594" s="6" t="str">
        <f>IF('INTERIM REPORT'!B594=" "," ",IF('Report Data'!A594="",'INTERIM REPORT'!A593,'Report Data'!A594))</f>
        <v>The University of Vermont Medical Center</v>
      </c>
      <c r="B594" s="6" t="str">
        <f>IF(ISBLANK('Report Data'!B594)," ",'Report Data'!B594)</f>
        <v>[Depreciation_Rate_Metric] Depreciation Rate</v>
      </c>
      <c r="C594" s="6">
        <f>IF(ISBLANK('Report Data'!C594)," ",'Report Data'!C594)</f>
        <v>4.311698323706679</v>
      </c>
      <c r="D594" s="6">
        <f>IF(ISBLANK('Report Data'!D594)," ",'Report Data'!D594)</f>
        <v>3.9128238852000332</v>
      </c>
      <c r="E594" s="6">
        <f>IF(ISBLANK('Report Data'!E594)," ",'Report Data'!E594)</f>
        <v>3.8990986496825459</v>
      </c>
      <c r="F594" s="6">
        <f>IF(ISBLANK('Report Data'!F594)," ",'Report Data'!F594)</f>
        <v>3.9670314977238141</v>
      </c>
      <c r="G594" s="6">
        <f>IF(ISBLANK('Report Data'!G594)," ",'Report Data'!G594)</f>
        <v>4.563884051538321</v>
      </c>
    </row>
    <row r="595" spans="1:7">
      <c r="A595" s="6" t="str">
        <f>IF('INTERIM REPORT'!B595=" "," ",IF('Report Data'!A595="",'INTERIM REPORT'!A594,'Report Data'!A595))</f>
        <v>The University of Vermont Medical Center</v>
      </c>
      <c r="B595" s="6" t="str">
        <f>IF(ISBLANK('Report Data'!B595)," ",'Report Data'!B595)</f>
        <v>[Cap_Expenditures_to_Depreciation_Metric] Capital Expenditures to Depreciation</v>
      </c>
      <c r="C595" s="6">
        <f>IF(ISBLANK('Report Data'!C595)," ",'Report Data'!C595)</f>
        <v>0.82882748219372349</v>
      </c>
      <c r="D595" s="6">
        <f>IF(ISBLANK('Report Data'!D595)," ",'Report Data'!D595)</f>
        <v>0.68508575911864156</v>
      </c>
      <c r="E595" s="6">
        <f>IF(ISBLANK('Report Data'!E595)," ",'Report Data'!E595)</f>
        <v>0.95684006975061198</v>
      </c>
      <c r="F595" s="6">
        <f>IF(ISBLANK('Report Data'!F595)," ",'Report Data'!F595)</f>
        <v>0.88616655237802433</v>
      </c>
      <c r="G595" s="6">
        <f>IF(ISBLANK('Report Data'!G595)," ",'Report Data'!G595)</f>
        <v>0.48619332529142922</v>
      </c>
    </row>
    <row r="596" spans="1:7">
      <c r="A596" s="6" t="str">
        <f>IF('INTERIM REPORT'!B596=" "," ",IF('Report Data'!A596="",'INTERIM REPORT'!A595,'Report Data'!A596))</f>
        <v>The University of Vermont Medical Center</v>
      </c>
      <c r="B596" s="6" t="str">
        <f>IF(ISBLANK('Report Data'!B596)," ",'Report Data'!B596)</f>
        <v>[Cap_Expenditure_Growth_Rate_Metric] Capital Expenditure Growth Rate</v>
      </c>
      <c r="C596" s="6">
        <f>IF(ISBLANK('Report Data'!C596)," ",'Report Data'!C596)</f>
        <v>3.5736540656167057</v>
      </c>
      <c r="D596" s="6">
        <f>IF(ISBLANK('Report Data'!D596)," ",'Report Data'!D596)</f>
        <v>2.6806199216898174</v>
      </c>
      <c r="E596" s="6">
        <f>IF(ISBLANK('Report Data'!E596)," ",'Report Data'!E596)</f>
        <v>3.7308138239267645</v>
      </c>
      <c r="F596" s="6">
        <f>IF(ISBLANK('Report Data'!F596)," ",'Report Data'!F596)</f>
        <v>3.5154506255129427</v>
      </c>
      <c r="G596" s="6">
        <f>IF(ISBLANK('Report Data'!G596)," ",'Report Data'!G596)</f>
        <v>2.2189299632619366</v>
      </c>
    </row>
    <row r="597" spans="1:7">
      <c r="A597" s="6" t="str">
        <f>IF('INTERIM REPORT'!B597=" "," ",IF('Report Data'!A597="",'INTERIM REPORT'!A596,'Report Data'!A597))</f>
        <v>The University of Vermont Medical Center</v>
      </c>
      <c r="B597" s="6" t="str">
        <f>IF(ISBLANK('Report Data'!B597)," ",'Report Data'!B597)</f>
        <v>[Cap_Acquisitions_as_a_pct_of_Net_Patient_Rev_Metric] Capital Acquisitions as a % of Net Patient Rev</v>
      </c>
      <c r="C597" s="6">
        <f>IF(ISBLANK('Report Data'!C597)," ",'Report Data'!C597)</f>
        <v>3.3409814137580554E-2</v>
      </c>
      <c r="D597" s="6">
        <f>IF(ISBLANK('Report Data'!D597)," ",'Report Data'!D597)</f>
        <v>2.9537197615563685E-2</v>
      </c>
      <c r="E597" s="6">
        <f>IF(ISBLANK('Report Data'!E597)," ",'Report Data'!E597)</f>
        <v>4.6745055390629078E-2</v>
      </c>
      <c r="F597" s="6">
        <f>IF(ISBLANK('Report Data'!F597)," ",'Report Data'!F597)</f>
        <v>4.0606174145158158E-2</v>
      </c>
      <c r="G597" s="6">
        <f>IF(ISBLANK('Report Data'!G597)," ",'Report Data'!G597)</f>
        <v>2.8359403208882101E-2</v>
      </c>
    </row>
    <row r="598" spans="1:7">
      <c r="A598" s="6" t="str">
        <f>IF('INTERIM REPORT'!B598=" "," ",IF('Report Data'!A598="",'INTERIM REPORT'!A597,'Report Data'!A598))</f>
        <v>The University of Vermont Medical Center</v>
      </c>
      <c r="B598" s="6" t="str">
        <f>IF(ISBLANK('Report Data'!B598)," ",'Report Data'!B598)</f>
        <v>[Deduction_pct_Metric] Deduction %</v>
      </c>
      <c r="C598" s="6">
        <f>IF(ISBLANK('Report Data'!C598)," ",'Report Data'!C598)</f>
        <v>0.54964417928331666</v>
      </c>
      <c r="D598" s="6">
        <f>IF(ISBLANK('Report Data'!D598)," ",'Report Data'!D598)</f>
        <v>0.58003256871536724</v>
      </c>
      <c r="E598" s="6">
        <f>IF(ISBLANK('Report Data'!E598)," ",'Report Data'!E598)</f>
        <v>0.61208918799324674</v>
      </c>
      <c r="F598" s="6">
        <f>IF(ISBLANK('Report Data'!F598)," ",'Report Data'!F598)</f>
        <v>0.59807896398728666</v>
      </c>
      <c r="G598" s="6">
        <f>IF(ISBLANK('Report Data'!G598)," ",'Report Data'!G598)</f>
        <v>0.62233765019488452</v>
      </c>
    </row>
    <row r="599" spans="1:7">
      <c r="A599" s="6" t="str">
        <f>IF('INTERIM REPORT'!B599=" "," ",IF('Report Data'!A599="",'INTERIM REPORT'!A598,'Report Data'!A599))</f>
        <v>The University of Vermont Medical Center</v>
      </c>
      <c r="B599" s="6" t="str">
        <f>IF(ISBLANK('Report Data'!B599)," ",'Report Data'!B599)</f>
        <v>[Bad_Debt_pct_Metric] Bad Debt %</v>
      </c>
      <c r="C599" s="6">
        <f>IF(ISBLANK('Report Data'!C599)," ",'Report Data'!C599)</f>
        <v>9.2601325821765595E-3</v>
      </c>
      <c r="D599" s="6">
        <f>IF(ISBLANK('Report Data'!D599)," ",'Report Data'!D599)</f>
        <v>1.0839667708392731E-2</v>
      </c>
      <c r="E599" s="6">
        <f>IF(ISBLANK('Report Data'!E599)," ",'Report Data'!E599)</f>
        <v>1.0350892262707294E-2</v>
      </c>
      <c r="F599" s="6">
        <f>IF(ISBLANK('Report Data'!F599)," ",'Report Data'!F599)</f>
        <v>1.1071281883526209E-2</v>
      </c>
      <c r="G599" s="6">
        <f>IF(ISBLANK('Report Data'!G599)," ",'Report Data'!G599)</f>
        <v>9.6127045942458779E-3</v>
      </c>
    </row>
    <row r="600" spans="1:7">
      <c r="A600" s="6" t="str">
        <f>IF('INTERIM REPORT'!B600=" "," ",IF('Report Data'!A600="",'INTERIM REPORT'!A599,'Report Data'!A600))</f>
        <v>The University of Vermont Medical Center</v>
      </c>
      <c r="B600" s="6" t="str">
        <f>IF(ISBLANK('Report Data'!B600)," ",'Report Data'!B600)</f>
        <v>[Free_Care_pct_Metric] Free Care %</v>
      </c>
      <c r="C600" s="6">
        <f>IF(ISBLANK('Report Data'!C600)," ",'Report Data'!C600)</f>
        <v>6.7103970289651036E-3</v>
      </c>
      <c r="D600" s="6">
        <f>IF(ISBLANK('Report Data'!D600)," ",'Report Data'!D600)</f>
        <v>6.8035124182958097E-3</v>
      </c>
      <c r="E600" s="6">
        <f>IF(ISBLANK('Report Data'!E600)," ",'Report Data'!E600)</f>
        <v>7.2264898604155452E-3</v>
      </c>
      <c r="F600" s="6">
        <f>IF(ISBLANK('Report Data'!F600)," ",'Report Data'!F600)</f>
        <v>6.3734615645127494E-3</v>
      </c>
      <c r="G600" s="6">
        <f>IF(ISBLANK('Report Data'!G600)," ",'Report Data'!G600)</f>
        <v>6.329869634634719E-3</v>
      </c>
    </row>
    <row r="601" spans="1:7">
      <c r="A601" s="6" t="str">
        <f>IF('INTERIM REPORT'!B601=" "," ",IF('Report Data'!A601="",'INTERIM REPORT'!A600,'Report Data'!A601))</f>
        <v>The University of Vermont Medical Center</v>
      </c>
      <c r="B601" s="6" t="str">
        <f>IF(ISBLANK('Report Data'!B601)," ",'Report Data'!B601)</f>
        <v>[Operating_Margin_pct_Metric] Operating Margin %</v>
      </c>
      <c r="C601" s="6">
        <f>IF(ISBLANK('Report Data'!C601)," ",'Report Data'!C601)</f>
        <v>5.2199499288656644E-2</v>
      </c>
      <c r="D601" s="6">
        <f>IF(ISBLANK('Report Data'!D601)," ",'Report Data'!D601)</f>
        <v>3.3829759425400945E-2</v>
      </c>
      <c r="E601" s="6">
        <f>IF(ISBLANK('Report Data'!E601)," ",'Report Data'!E601)</f>
        <v>2.8455162083333502E-2</v>
      </c>
      <c r="F601" s="6">
        <f>IF(ISBLANK('Report Data'!F601)," ",'Report Data'!F601)</f>
        <v>2.7494162109101859E-2</v>
      </c>
      <c r="G601" s="6">
        <f>IF(ISBLANK('Report Data'!G601)," ",'Report Data'!G601)</f>
        <v>3.1021877684543963E-2</v>
      </c>
    </row>
    <row r="602" spans="1:7">
      <c r="A602" s="6" t="str">
        <f>IF('INTERIM REPORT'!B602=" "," ",IF('Report Data'!A602="",'INTERIM REPORT'!A601,'Report Data'!A602))</f>
        <v>The University of Vermont Medical Center</v>
      </c>
      <c r="B602" s="6" t="str">
        <f>IF(ISBLANK('Report Data'!B602)," ",'Report Data'!B602)</f>
        <v>[Total_Margin_pct_Metric] Total Margin %</v>
      </c>
      <c r="C602" s="6">
        <f>IF(ISBLANK('Report Data'!C602)," ",'Report Data'!C602)</f>
        <v>6.7244369606567156E-2</v>
      </c>
      <c r="D602" s="6">
        <f>IF(ISBLANK('Report Data'!D602)," ",'Report Data'!D602)</f>
        <v>5.1330945450696372E-2</v>
      </c>
      <c r="E602" s="6">
        <f>IF(ISBLANK('Report Data'!E602)," ",'Report Data'!E602)</f>
        <v>5.1112931255930798E-2</v>
      </c>
      <c r="F602" s="6">
        <f>IF(ISBLANK('Report Data'!F602)," ",'Report Data'!F602)</f>
        <v>3.9174367234383417E-2</v>
      </c>
      <c r="G602" s="6">
        <f>IF(ISBLANK('Report Data'!G602)," ",'Report Data'!G602)</f>
        <v>4.2688512679370155E-2</v>
      </c>
    </row>
    <row r="603" spans="1:7">
      <c r="A603" s="6" t="str">
        <f>IF('INTERIM REPORT'!B603=" "," ",IF('Report Data'!A603="",'INTERIM REPORT'!A602,'Report Data'!A603))</f>
        <v>The University of Vermont Medical Center</v>
      </c>
      <c r="B603" s="6" t="str">
        <f>IF(ISBLANK('Report Data'!B603)," ",'Report Data'!B603)</f>
        <v>[Outpatient_Gross_Rev_pct_Metric] Outpatient Gross Revenue %</v>
      </c>
      <c r="C603" s="6">
        <f>IF(ISBLANK('Report Data'!C603)," ",'Report Data'!C603)</f>
        <v>0.43336079090743113</v>
      </c>
      <c r="D603" s="6">
        <f>IF(ISBLANK('Report Data'!D603)," ",'Report Data'!D603)</f>
        <v>0.45342358347410117</v>
      </c>
      <c r="E603" s="6">
        <f>IF(ISBLANK('Report Data'!E603)," ",'Report Data'!E603)</f>
        <v>0.44949776098967931</v>
      </c>
      <c r="F603" s="6">
        <f>IF(ISBLANK('Report Data'!F603)," ",'Report Data'!F603)</f>
        <v>0.4631317426938738</v>
      </c>
      <c r="G603" s="6">
        <f>IF(ISBLANK('Report Data'!G603)," ",'Report Data'!G603)</f>
        <v>0.46872869506234949</v>
      </c>
    </row>
    <row r="604" spans="1:7">
      <c r="A604" s="6" t="str">
        <f>IF('INTERIM REPORT'!B604=" "," ",IF('Report Data'!A604="",'INTERIM REPORT'!A603,'Report Data'!A604))</f>
        <v>The University of Vermont Medical Center</v>
      </c>
      <c r="B604" s="6" t="str">
        <f>IF(ISBLANK('Report Data'!B604)," ",'Report Data'!B604)</f>
        <v>[Inpatient_Gross_Rev_pct_Metric] Inpatient Gross Revenue %</v>
      </c>
      <c r="C604" s="6">
        <f>IF(ISBLANK('Report Data'!C604)," ",'Report Data'!C604)</f>
        <v>0.29314159220790453</v>
      </c>
      <c r="D604" s="6">
        <f>IF(ISBLANK('Report Data'!D604)," ",'Report Data'!D604)</f>
        <v>0.30534462567998849</v>
      </c>
      <c r="E604" s="6">
        <f>IF(ISBLANK('Report Data'!E604)," ",'Report Data'!E604)</f>
        <v>0.31101539129560396</v>
      </c>
      <c r="F604" s="6">
        <f>IF(ISBLANK('Report Data'!F604)," ",'Report Data'!F604)</f>
        <v>0.31035950016845992</v>
      </c>
      <c r="G604" s="6">
        <f>IF(ISBLANK('Report Data'!G604)," ",'Report Data'!G604)</f>
        <v>0.31130895743627379</v>
      </c>
    </row>
    <row r="605" spans="1:7">
      <c r="A605" s="6" t="str">
        <f>IF('INTERIM REPORT'!B605=" "," ",IF('Report Data'!A605="",'INTERIM REPORT'!A604,'Report Data'!A605))</f>
        <v>The University of Vermont Medical Center</v>
      </c>
      <c r="B605" s="6" t="str">
        <f>IF(ISBLANK('Report Data'!B605)," ",'Report Data'!B605)</f>
        <v>[SNF_Rehab_Swing_Gross_Rev_pct_Metric] SNF/Rehab/Swing Gross Revenue %</v>
      </c>
      <c r="C605" s="6">
        <f>IF(ISBLANK('Report Data'!C605)," ",'Report Data'!C605)</f>
        <v>1.0264227732359764E-2</v>
      </c>
      <c r="D605" s="6">
        <f>IF(ISBLANK('Report Data'!D605)," ",'Report Data'!D605)</f>
        <v>1.1500527472994097E-2</v>
      </c>
      <c r="E605" s="6">
        <f>IF(ISBLANK('Report Data'!E605)," ",'Report Data'!E605)</f>
        <v>1.1207868963446929E-2</v>
      </c>
      <c r="F605" s="6">
        <f>IF(ISBLANK('Report Data'!F605)," ",'Report Data'!F605)</f>
        <v>1.1696634706473053E-2</v>
      </c>
      <c r="G605" s="6">
        <f>IF(ISBLANK('Report Data'!G605)," ",'Report Data'!G605)</f>
        <v>1.1535590237928658E-2</v>
      </c>
    </row>
    <row r="606" spans="1:7">
      <c r="A606" s="6" t="str">
        <f>IF('INTERIM REPORT'!B606=" "," ",IF('Report Data'!A606="",'INTERIM REPORT'!A605,'Report Data'!A606))</f>
        <v>The University of Vermont Medical Center</v>
      </c>
      <c r="B606" s="6" t="str">
        <f>IF(ISBLANK('Report Data'!B606)," ",'Report Data'!B606)</f>
        <v>[All_Net_Patient_Rev_pct_Metric] All Net Patient Revenue % with DSH &amp; GME</v>
      </c>
      <c r="C606" s="6">
        <f>IF(ISBLANK('Report Data'!C606)," ",'Report Data'!C606)</f>
        <v>0.45035582071668356</v>
      </c>
      <c r="D606" s="6">
        <f>IF(ISBLANK('Report Data'!D606)," ",'Report Data'!D606)</f>
        <v>0.41996743128463271</v>
      </c>
      <c r="E606" s="6">
        <f>IF(ISBLANK('Report Data'!E606)," ",'Report Data'!E606)</f>
        <v>0.3879108119632354</v>
      </c>
      <c r="F606" s="6">
        <f>IF(ISBLANK('Report Data'!F606)," ",'Report Data'!F606)</f>
        <v>0.40192103607850782</v>
      </c>
      <c r="G606" s="6">
        <f>IF(ISBLANK('Report Data'!G606)," ",'Report Data'!G606)</f>
        <v>0.37766234987549635</v>
      </c>
    </row>
    <row r="607" spans="1:7">
      <c r="A607" s="6" t="str">
        <f>IF('INTERIM REPORT'!B607=" "," ",IF('Report Data'!A607="",'INTERIM REPORT'!A606,'Report Data'!A607))</f>
        <v>The University of Vermont Medical Center</v>
      </c>
      <c r="B607" s="6" t="str">
        <f>IF(ISBLANK('Report Data'!B607)," ",'Report Data'!B607)</f>
        <v>[Medicare_Net_Patient_Rev_pct_incl_Phys_Metric] Medicare Net Patient Revenue % including Phys</v>
      </c>
      <c r="C607" s="6">
        <f>IF(ISBLANK('Report Data'!C607)," ",'Report Data'!C607)</f>
        <v>0.3124347099339837</v>
      </c>
      <c r="D607" s="6">
        <f>IF(ISBLANK('Report Data'!D607)," ",'Report Data'!D607)</f>
        <v>0.25722089336870463</v>
      </c>
      <c r="E607" s="6">
        <f>IF(ISBLANK('Report Data'!E607)," ",'Report Data'!E607)</f>
        <v>0.21608621476791159</v>
      </c>
      <c r="F607" s="6">
        <f>IF(ISBLANK('Report Data'!F607)," ",'Report Data'!F607)</f>
        <v>0.2189465957184365</v>
      </c>
      <c r="G607" s="6">
        <f>IF(ISBLANK('Report Data'!G607)," ",'Report Data'!G607)</f>
        <v>0.19302415022502997</v>
      </c>
    </row>
    <row r="608" spans="1:7">
      <c r="A608" s="6" t="str">
        <f>IF('INTERIM REPORT'!B608=" "," ",IF('Report Data'!A608="",'INTERIM REPORT'!A607,'Report Data'!A608))</f>
        <v>The University of Vermont Medical Center</v>
      </c>
      <c r="B608" s="6" t="str">
        <f>IF(ISBLANK('Report Data'!B608)," ",'Report Data'!B608)</f>
        <v>[Medicaid_Net_Patient_Rev_pct_incl_Phys_Metric] Medicaid Net Patient Revenue % including Phys</v>
      </c>
      <c r="C608" s="6">
        <f>IF(ISBLANK('Report Data'!C608)," ",'Report Data'!C608)</f>
        <v>0.26967749526026386</v>
      </c>
      <c r="D608" s="6">
        <f>IF(ISBLANK('Report Data'!D608)," ",'Report Data'!D608)</f>
        <v>0.24776807176788232</v>
      </c>
      <c r="E608" s="6">
        <f>IF(ISBLANK('Report Data'!E608)," ",'Report Data'!E608)</f>
        <v>0.24921411416808339</v>
      </c>
      <c r="F608" s="6">
        <f>IF(ISBLANK('Report Data'!F608)," ",'Report Data'!F608)</f>
        <v>0.21457692568460621</v>
      </c>
      <c r="G608" s="6">
        <f>IF(ISBLANK('Report Data'!G608)," ",'Report Data'!G608)</f>
        <v>0.18038750094414036</v>
      </c>
    </row>
    <row r="609" spans="1:7">
      <c r="A609" s="6" t="str">
        <f>IF('INTERIM REPORT'!B609=" "," ",IF('Report Data'!A609="",'INTERIM REPORT'!A608,'Report Data'!A609))</f>
        <v>The University of Vermont Medical Center</v>
      </c>
      <c r="B609" s="6" t="str">
        <f>IF(ISBLANK('Report Data'!B609)," ",'Report Data'!B609)</f>
        <v>[Commercial_Self_Pay_Net_Patient_Rev_pct_incl_Phys_Metric] Commercial/Self Pay Net Patient Rev % including Phys</v>
      </c>
      <c r="C609" s="6">
        <f>IF(ISBLANK('Report Data'!C609)," ",'Report Data'!C609)</f>
        <v>0.64383566485818566</v>
      </c>
      <c r="D609" s="6">
        <f>IF(ISBLANK('Report Data'!D609)," ",'Report Data'!D609)</f>
        <v>0.64548824965978446</v>
      </c>
      <c r="E609" s="6">
        <f>IF(ISBLANK('Report Data'!E609)," ",'Report Data'!E609)</f>
        <v>0.60849264659440483</v>
      </c>
      <c r="F609" s="6">
        <f>IF(ISBLANK('Report Data'!F609)," ",'Report Data'!F609)</f>
        <v>0.66831674865492996</v>
      </c>
      <c r="G609" s="6">
        <f>IF(ISBLANK('Report Data'!G609)," ",'Report Data'!G609)</f>
        <v>0.63997405505354055</v>
      </c>
    </row>
    <row r="610" spans="1:7">
      <c r="A610" s="6" t="str">
        <f>IF('INTERIM REPORT'!B610=" "," ",IF('Report Data'!A610="",'INTERIM REPORT'!A609,'Report Data'!A610))</f>
        <v>The University of Vermont Medical Center</v>
      </c>
      <c r="B610" s="6" t="str">
        <f>IF(ISBLANK('Report Data'!B610)," ",'Report Data'!B610)</f>
        <v>[Adj_Admits_Per_FTE_Metric] Adjusted Admissions Per FTE</v>
      </c>
      <c r="C610" s="6">
        <f>IF(ISBLANK('Report Data'!C610)," ",'Report Data'!C610)</f>
        <v>11.128537088720398</v>
      </c>
      <c r="D610" s="6">
        <f>IF(ISBLANK('Report Data'!D610)," ",'Report Data'!D610)</f>
        <v>10.575662699719697</v>
      </c>
      <c r="E610" s="6">
        <f>IF(ISBLANK('Report Data'!E610)," ",'Report Data'!E610)</f>
        <v>10.053634468205004</v>
      </c>
      <c r="F610" s="6">
        <f>IF(ISBLANK('Report Data'!F610)," ",'Report Data'!F610)</f>
        <v>10.245668956214326</v>
      </c>
      <c r="G610" s="6">
        <f>IF(ISBLANK('Report Data'!G610)," ",'Report Data'!G610)</f>
        <v>9.7972659569806666</v>
      </c>
    </row>
    <row r="611" spans="1:7">
      <c r="A611" s="6" t="str">
        <f>IF('INTERIM REPORT'!B611=" "," ",IF('Report Data'!A611="",'INTERIM REPORT'!A610,'Report Data'!A611))</f>
        <v>The University of Vermont Medical Center</v>
      </c>
      <c r="B611" s="6" t="str">
        <f>IF(ISBLANK('Report Data'!B611)," ",'Report Data'!B611)</f>
        <v>[FTEs_per_100_Adj_Discharges_Metric] FTEs per 100 Adj Discharges</v>
      </c>
      <c r="C611" s="6">
        <f>IF(ISBLANK('Report Data'!C611)," ",'Report Data'!C611)</f>
        <v>8.9859070606286124</v>
      </c>
      <c r="D611" s="6">
        <f>IF(ISBLANK('Report Data'!D611)," ",'Report Data'!D611)</f>
        <v>9.4556722202052139</v>
      </c>
      <c r="E611" s="6">
        <f>IF(ISBLANK('Report Data'!E611)," ",'Report Data'!E611)</f>
        <v>9.9466516627647188</v>
      </c>
      <c r="F611" s="6">
        <f>IF(ISBLANK('Report Data'!F611)," ",'Report Data'!F611)</f>
        <v>9.7602216533989044</v>
      </c>
      <c r="G611" s="6">
        <f>IF(ISBLANK('Report Data'!G611)," ",'Report Data'!G611)</f>
        <v>10.206929202401495</v>
      </c>
    </row>
    <row r="612" spans="1:7">
      <c r="A612" s="6" t="str">
        <f>IF('INTERIM REPORT'!B612=" "," ",IF('Report Data'!A612="",'INTERIM REPORT'!A611,'Report Data'!A612))</f>
        <v>The University of Vermont Medical Center</v>
      </c>
      <c r="B612" s="6" t="str">
        <f>IF(ISBLANK('Report Data'!B612)," ",'Report Data'!B612)</f>
        <v>[FTEs_Per_Adj_Occupied_Bed_Metric] FTEs Per Adjusted Occupied Bed</v>
      </c>
      <c r="C612" s="6">
        <f>IF(ISBLANK('Report Data'!C612)," ",'Report Data'!C612)</f>
        <v>5.8145777179387137</v>
      </c>
      <c r="D612" s="6">
        <f>IF(ISBLANK('Report Data'!D612)," ",'Report Data'!D612)</f>
        <v>6.0801052104230768</v>
      </c>
      <c r="E612" s="6">
        <f>IF(ISBLANK('Report Data'!E612)," ",'Report Data'!E612)</f>
        <v>6.3777464961828256</v>
      </c>
      <c r="F612" s="6">
        <f>IF(ISBLANK('Report Data'!F612)," ",'Report Data'!F612)</f>
        <v>6.1838872706729564</v>
      </c>
      <c r="G612" s="6">
        <f>IF(ISBLANK('Report Data'!G612)," ",'Report Data'!G612)</f>
        <v>6.556884185471227</v>
      </c>
    </row>
    <row r="613" spans="1:7">
      <c r="A613" s="6" t="str">
        <f>IF('INTERIM REPORT'!B613=" "," ",IF('Report Data'!A613="",'INTERIM REPORT'!A612,'Report Data'!A613))</f>
        <v>The University of Vermont Medical Center</v>
      </c>
      <c r="B613" s="6" t="str">
        <f>IF(ISBLANK('Report Data'!B613)," ",'Report Data'!B613)</f>
        <v>[Return_On_Assets_Metric] Return On Assets</v>
      </c>
      <c r="C613" s="6">
        <f>IF(ISBLANK('Report Data'!C613)," ",'Report Data'!C613)</f>
        <v>5.6800498639653786E-2</v>
      </c>
      <c r="D613" s="6">
        <f>IF(ISBLANK('Report Data'!D613)," ",'Report Data'!D613)</f>
        <v>4.2537863582641486E-2</v>
      </c>
      <c r="E613" s="6">
        <f>IF(ISBLANK('Report Data'!E613)," ",'Report Data'!E613)</f>
        <v>4.2697743162452541E-2</v>
      </c>
      <c r="F613" s="6">
        <f>IF(ISBLANK('Report Data'!F613)," ",'Report Data'!F613)</f>
        <v>3.326498567167098E-2</v>
      </c>
      <c r="G613" s="6">
        <f>IF(ISBLANK('Report Data'!G613)," ",'Report Data'!G613)</f>
        <v>3.6657911664048241E-2</v>
      </c>
    </row>
    <row r="614" spans="1:7">
      <c r="A614" s="6" t="str">
        <f>IF('INTERIM REPORT'!B614=" "," ",IF('Report Data'!A614="",'INTERIM REPORT'!A613,'Report Data'!A614))</f>
        <v>The University of Vermont Medical Center</v>
      </c>
      <c r="B614" s="6" t="str">
        <f>IF(ISBLANK('Report Data'!B614)," ",'Report Data'!B614)</f>
        <v>[OH_Exp_w_fringe_pct_of_TTL_OPEX_Metric] Overhead Expense w/ fringe, as a % of Total Operating Exp</v>
      </c>
      <c r="C614" s="6">
        <f>IF(ISBLANK('Report Data'!C614)," ",'Report Data'!C614)</f>
        <v>0.33053265907464252</v>
      </c>
      <c r="D614" s="6">
        <f>IF(ISBLANK('Report Data'!D614)," ",'Report Data'!D614)</f>
        <v>0.3659301192246166</v>
      </c>
      <c r="E614" s="6">
        <f>IF(ISBLANK('Report Data'!E614)," ",'Report Data'!E614)</f>
        <v>0.36269977642092749</v>
      </c>
      <c r="F614" s="6">
        <f>IF(ISBLANK('Report Data'!F614)," ",'Report Data'!F614)</f>
        <v>0.3733606514195188</v>
      </c>
      <c r="G614" s="6">
        <f>IF(ISBLANK('Report Data'!G614)," ",'Report Data'!G614)</f>
        <v>0.37846909110990018</v>
      </c>
    </row>
    <row r="615" spans="1:7">
      <c r="A615" s="6" t="str">
        <f>IF('INTERIM REPORT'!B615=" "," ",IF('Report Data'!A615="",'INTERIM REPORT'!A614,'Report Data'!A615))</f>
        <v>The University of Vermont Medical Center</v>
      </c>
      <c r="B615" s="6" t="str">
        <f>IF(ISBLANK('Report Data'!B615)," ",'Report Data'!B615)</f>
        <v>[Cost_per_Adj_Admits_Metric] Cost per Adjusted Admission</v>
      </c>
      <c r="C615" s="6">
        <f>IF(ISBLANK('Report Data'!C615)," ",'Report Data'!C615)</f>
        <v>18419.023458258376</v>
      </c>
      <c r="D615" s="6">
        <f>IF(ISBLANK('Report Data'!D615)," ",'Report Data'!D615)</f>
        <v>20035.644855258433</v>
      </c>
      <c r="E615" s="6">
        <f>IF(ISBLANK('Report Data'!E615)," ",'Report Data'!E615)</f>
        <v>21043.607925695018</v>
      </c>
      <c r="F615" s="6">
        <f>IF(ISBLANK('Report Data'!F615)," ",'Report Data'!F615)</f>
        <v>21216.798852559416</v>
      </c>
      <c r="G615" s="6">
        <f>IF(ISBLANK('Report Data'!G615)," ",'Report Data'!G615)</f>
        <v>22195.130482753633</v>
      </c>
    </row>
    <row r="616" spans="1:7">
      <c r="A616" s="6" t="str">
        <f>IF('INTERIM REPORT'!B616=" "," ",IF('Report Data'!A616="",'INTERIM REPORT'!A615,'Report Data'!A616))</f>
        <v>The University of Vermont Medical Center</v>
      </c>
      <c r="B616" s="6" t="str">
        <f>IF(ISBLANK('Report Data'!B616)," ",'Report Data'!B616)</f>
        <v>[Salary_per_FTE_NonMD_Metric] Salary per FTE - Non-MD</v>
      </c>
      <c r="C616" s="6">
        <f>IF(ISBLANK('Report Data'!C616)," ",'Report Data'!C616)</f>
        <v>69028.545788251256</v>
      </c>
      <c r="D616" s="6">
        <f>IF(ISBLANK('Report Data'!D616)," ",'Report Data'!D616)</f>
        <v>68933.897980158625</v>
      </c>
      <c r="E616" s="6">
        <f>IF(ISBLANK('Report Data'!E616)," ",'Report Data'!E616)</f>
        <v>69753.193468180121</v>
      </c>
      <c r="F616" s="6">
        <f>IF(ISBLANK('Report Data'!F616)," ",'Report Data'!F616)</f>
        <v>70572.503919238065</v>
      </c>
      <c r="G616" s="6">
        <f>IF(ISBLANK('Report Data'!G616)," ",'Report Data'!G616)</f>
        <v>73563.204199362415</v>
      </c>
    </row>
    <row r="617" spans="1:7">
      <c r="A617" s="6" t="str">
        <f>IF('INTERIM REPORT'!B617=" "," ",IF('Report Data'!A617="",'INTERIM REPORT'!A616,'Report Data'!A617))</f>
        <v>The University of Vermont Medical Center</v>
      </c>
      <c r="B617" s="6" t="str">
        <f>IF(ISBLANK('Report Data'!B617)," ",'Report Data'!B617)</f>
        <v>[Salary_and_Benefits_per_FTE_NonMD_Metric] Salary &amp; Benefits per FTE - Non-MD</v>
      </c>
      <c r="C617" s="6">
        <f>IF(ISBLANK('Report Data'!C617)," ",'Report Data'!C617)</f>
        <v>90757.840527536508</v>
      </c>
      <c r="D617" s="6">
        <f>IF(ISBLANK('Report Data'!D617)," ",'Report Data'!D617)</f>
        <v>88167.948595214621</v>
      </c>
      <c r="E617" s="6">
        <f>IF(ISBLANK('Report Data'!E617)," ",'Report Data'!E617)</f>
        <v>89564.557099239755</v>
      </c>
      <c r="F617" s="6">
        <f>IF(ISBLANK('Report Data'!F617)," ",'Report Data'!F617)</f>
        <v>89700.040185137288</v>
      </c>
      <c r="G617" s="6">
        <f>IF(ISBLANK('Report Data'!G617)," ",'Report Data'!G617)</f>
        <v>92312.377867459465</v>
      </c>
    </row>
    <row r="618" spans="1:7">
      <c r="A618" s="6" t="str">
        <f>IF('INTERIM REPORT'!B618=" "," ",IF('Report Data'!A618="",'INTERIM REPORT'!A617,'Report Data'!A618))</f>
        <v>The University of Vermont Medical Center</v>
      </c>
      <c r="B618" s="6" t="str">
        <f>IF(ISBLANK('Report Data'!B618)," ",'Report Data'!B618)</f>
        <v>[Fringe_Benefit_pct_NonMD_Metric] Fringe Benefit % - Non-MD</v>
      </c>
      <c r="C618" s="6">
        <f>IF(ISBLANK('Report Data'!C618)," ",'Report Data'!C618)</f>
        <v>0.31478708541740125</v>
      </c>
      <c r="D618" s="6">
        <f>IF(ISBLANK('Report Data'!D618)," ",'Report Data'!D618)</f>
        <v>0.27902165957004454</v>
      </c>
      <c r="E618" s="6">
        <f>IF(ISBLANK('Report Data'!E618)," ",'Report Data'!E618)</f>
        <v>0.28402088343234272</v>
      </c>
      <c r="F618" s="6">
        <f>IF(ISBLANK('Report Data'!F618)," ",'Report Data'!F618)</f>
        <v>0.27103383334376885</v>
      </c>
      <c r="G618" s="6">
        <f>IF(ISBLANK('Report Data'!G618)," ",'Report Data'!G618)</f>
        <v>0.25487162871923352</v>
      </c>
    </row>
    <row r="619" spans="1:7">
      <c r="A619" s="6" t="str">
        <f>IF('INTERIM REPORT'!B619=" "," ",IF('Report Data'!A619="",'INTERIM REPORT'!A618,'Report Data'!A619))</f>
        <v>The University of Vermont Medical Center</v>
      </c>
      <c r="B619" s="6" t="str">
        <f>IF(ISBLANK('Report Data'!B619)," ",'Report Data'!B619)</f>
        <v>[Comp_Ratio_Metric] Compensation Ratio</v>
      </c>
      <c r="C619" s="6">
        <f>IF(ISBLANK('Report Data'!C619)," ",'Report Data'!C619)</f>
        <v>0.55833101630103321</v>
      </c>
      <c r="D619" s="6">
        <f>IF(ISBLANK('Report Data'!D619)," ",'Report Data'!D619)</f>
        <v>0.5553565248885215</v>
      </c>
      <c r="E619" s="6">
        <f>IF(ISBLANK('Report Data'!E619)," ",'Report Data'!E619)</f>
        <v>0.55894101185014977</v>
      </c>
      <c r="F619" s="6">
        <f>IF(ISBLANK('Report Data'!F619)," ",'Report Data'!F619)</f>
        <v>0.55308621675099146</v>
      </c>
      <c r="G619" s="6">
        <f>IF(ISBLANK('Report Data'!G619)," ",'Report Data'!G619)</f>
        <v>0.55585789641127203</v>
      </c>
    </row>
    <row r="620" spans="1:7">
      <c r="A620" s="6" t="str">
        <f>IF('INTERIM REPORT'!B620=" "," ",IF('Report Data'!A620="",'INTERIM REPORT'!A619,'Report Data'!A620))</f>
        <v>The University of Vermont Medical Center</v>
      </c>
      <c r="B620" s="6" t="str">
        <f>IF(ISBLANK('Report Data'!B620)," ",'Report Data'!B620)</f>
        <v>[Cap_Cost_pct_of_Total_Expense_Metric] Capital Cost % of Total Expense</v>
      </c>
      <c r="C620" s="6">
        <f>IF(ISBLANK('Report Data'!C620)," ",'Report Data'!C620)</f>
        <v>4.9851329798830536E-2</v>
      </c>
      <c r="D620" s="6">
        <f>IF(ISBLANK('Report Data'!D620)," ",'Report Data'!D620)</f>
        <v>4.7538783802499381E-2</v>
      </c>
      <c r="E620" s="6">
        <f>IF(ISBLANK('Report Data'!E620)," ",'Report Data'!E620)</f>
        <v>5.1934736384591867E-2</v>
      </c>
      <c r="F620" s="6">
        <f>IF(ISBLANK('Report Data'!F620)," ",'Report Data'!F620)</f>
        <v>4.8952423682635297E-2</v>
      </c>
      <c r="G620" s="6">
        <f>IF(ISBLANK('Report Data'!G620)," ",'Report Data'!G620)</f>
        <v>5.7080682842589284E-2</v>
      </c>
    </row>
    <row r="621" spans="1:7">
      <c r="A621" s="6" t="str">
        <f>IF('INTERIM REPORT'!B621=" "," ",IF('Report Data'!A621="",'INTERIM REPORT'!A620,'Report Data'!A621))</f>
        <v>The University of Vermont Medical Center</v>
      </c>
      <c r="B621" s="6" t="str">
        <f>IF(ISBLANK('Report Data'!B621)," ",'Report Data'!B621)</f>
        <v>[Cap_Cost_per_Adj_Admits_Metric] Capital Cost per Adjusted Admission</v>
      </c>
      <c r="C621" s="6">
        <f>IF(ISBLANK('Report Data'!C621)," ",'Report Data'!C621)</f>
        <v>918.21281299003454</v>
      </c>
      <c r="D621" s="6">
        <f>IF(ISBLANK('Report Data'!D621)," ",'Report Data'!D621)</f>
        <v>952.47018911778957</v>
      </c>
      <c r="E621" s="6">
        <f>IF(ISBLANK('Report Data'!E621)," ",'Report Data'!E621)</f>
        <v>1092.894230201679</v>
      </c>
      <c r="F621" s="6">
        <f>IF(ISBLANK('Report Data'!F621)," ",'Report Data'!F621)</f>
        <v>1038.6137266197388</v>
      </c>
      <c r="G621" s="6">
        <f>IF(ISBLANK('Report Data'!G621)," ",'Report Data'!G621)</f>
        <v>1266.9132037359457</v>
      </c>
    </row>
    <row r="622" spans="1:7">
      <c r="A622" s="6" t="str">
        <f>IF('INTERIM REPORT'!B622=" "," ",IF('Report Data'!A622="",'INTERIM REPORT'!A621,'Report Data'!A622))</f>
        <v>The University of Vermont Medical Center</v>
      </c>
      <c r="B622" s="6" t="str">
        <f>IF(ISBLANK('Report Data'!B622)," ",'Report Data'!B622)</f>
        <v>[Contractual_Allowance_pct_Metric] Contractual Allowance %</v>
      </c>
      <c r="C622" s="6">
        <f>IF(ISBLANK('Report Data'!C622)," ",'Report Data'!C622)</f>
        <v>0.56736219674128907</v>
      </c>
      <c r="D622" s="6">
        <f>IF(ISBLANK('Report Data'!D622)," ",'Report Data'!D622)</f>
        <v>0.59594159216315579</v>
      </c>
      <c r="E622" s="6">
        <f>IF(ISBLANK('Report Data'!E622)," ",'Report Data'!E622)</f>
        <v>0.62666070666038465</v>
      </c>
      <c r="F622" s="6">
        <f>IF(ISBLANK('Report Data'!F622)," ",'Report Data'!F622)</f>
        <v>0.61222448973630317</v>
      </c>
      <c r="G622" s="6">
        <f>IF(ISBLANK('Report Data'!G622)," ",'Report Data'!G622)</f>
        <v>0.63628320121821014</v>
      </c>
    </row>
    <row r="623" spans="1:7">
      <c r="A623" s="6" t="str">
        <f>IF('INTERIM REPORT'!B623=" "," ",IF('Report Data'!A623="",'INTERIM REPORT'!A622,'Report Data'!A623))</f>
        <v>The University of Vermont Medical Center</v>
      </c>
      <c r="B623" s="6" t="str">
        <f>IF(ISBLANK('Report Data'!B623)," ",'Report Data'!B623)</f>
        <v>[Current_Ratio_Metric] Current Ratio</v>
      </c>
      <c r="C623" s="6">
        <f>IF(ISBLANK('Report Data'!C623)," ",'Report Data'!C623)</f>
        <v>5.2560310166570936</v>
      </c>
      <c r="D623" s="6">
        <f>IF(ISBLANK('Report Data'!D623)," ",'Report Data'!D623)</f>
        <v>4.3486863150960797</v>
      </c>
      <c r="E623" s="6">
        <f>IF(ISBLANK('Report Data'!E623)," ",'Report Data'!E623)</f>
        <v>4.5683692195240466</v>
      </c>
      <c r="F623" s="6">
        <f>IF(ISBLANK('Report Data'!F623)," ",'Report Data'!F623)</f>
        <v>5.255861578707405</v>
      </c>
      <c r="G623" s="6">
        <f>IF(ISBLANK('Report Data'!G623)," ",'Report Data'!G623)</f>
        <v>5.1010405279159858</v>
      </c>
    </row>
    <row r="624" spans="1:7">
      <c r="A624" s="6" t="str">
        <f>IF('INTERIM REPORT'!B624=" "," ",IF('Report Data'!A624="",'INTERIM REPORT'!A623,'Report Data'!A624))</f>
        <v>The University of Vermont Medical Center</v>
      </c>
      <c r="B624" s="6" t="str">
        <f>IF(ISBLANK('Report Data'!B624)," ",'Report Data'!B624)</f>
        <v>[Days_Payable_metric] Days Payable</v>
      </c>
      <c r="C624" s="6">
        <f>IF(ISBLANK('Report Data'!C624)," ",'Report Data'!C624)</f>
        <v>55.203987854992491</v>
      </c>
      <c r="D624" s="6">
        <f>IF(ISBLANK('Report Data'!D624)," ",'Report Data'!D624)</f>
        <v>63.008101595006409</v>
      </c>
      <c r="E624" s="6">
        <f>IF(ISBLANK('Report Data'!E624)," ",'Report Data'!E624)</f>
        <v>57.071502285592146</v>
      </c>
      <c r="F624" s="6">
        <f>IF(ISBLANK('Report Data'!F624)," ",'Report Data'!F624)</f>
        <v>48.995467756069971</v>
      </c>
      <c r="G624" s="6">
        <f>IF(ISBLANK('Report Data'!G624)," ",'Report Data'!G624)</f>
        <v>50.417433323523909</v>
      </c>
    </row>
    <row r="625" spans="1:7">
      <c r="A625" s="6" t="str">
        <f>IF('INTERIM REPORT'!B625=" "," ",IF('Report Data'!A625="",'INTERIM REPORT'!A624,'Report Data'!A625))</f>
        <v>The University of Vermont Medical Center</v>
      </c>
      <c r="B625" s="6" t="str">
        <f>IF(ISBLANK('Report Data'!B625)," ",'Report Data'!B625)</f>
        <v>[Days_Receivable_Metric] Days Receivable</v>
      </c>
      <c r="C625" s="6">
        <f>IF(ISBLANK('Report Data'!C625)," ",'Report Data'!C625)</f>
        <v>45.093997890860685</v>
      </c>
      <c r="D625" s="6">
        <f>IF(ISBLANK('Report Data'!D625)," ",'Report Data'!D625)</f>
        <v>45.998603059312472</v>
      </c>
      <c r="E625" s="6">
        <f>IF(ISBLANK('Report Data'!E625)," ",'Report Data'!E625)</f>
        <v>48.037333760779994</v>
      </c>
      <c r="F625" s="6">
        <f>IF(ISBLANK('Report Data'!F625)," ",'Report Data'!F625)</f>
        <v>50.78799010556336</v>
      </c>
      <c r="G625" s="6">
        <f>IF(ISBLANK('Report Data'!G625)," ",'Report Data'!G625)</f>
        <v>50.649225329275538</v>
      </c>
    </row>
    <row r="626" spans="1:7">
      <c r="A626" s="6" t="str">
        <f>IF('INTERIM REPORT'!B626=" "," ",IF('Report Data'!A626="",'INTERIM REPORT'!A625,'Report Data'!A626))</f>
        <v>The University of Vermont Medical Center</v>
      </c>
      <c r="B626" s="6" t="str">
        <f>IF(ISBLANK('Report Data'!B626)," ",'Report Data'!B626)</f>
        <v>[Days_Cash_on_Hand_Metric] Days Cash on Hand</v>
      </c>
      <c r="C626" s="6">
        <f>IF(ISBLANK('Report Data'!C626)," ",'Report Data'!C626)</f>
        <v>228.87898251843862</v>
      </c>
      <c r="D626" s="6">
        <f>IF(ISBLANK('Report Data'!D626)," ",'Report Data'!D626)</f>
        <v>201.6475829755685</v>
      </c>
      <c r="E626" s="6">
        <f>IF(ISBLANK('Report Data'!E626)," ",'Report Data'!E626)</f>
        <v>192.35526973731299</v>
      </c>
      <c r="F626" s="6">
        <f>IF(ISBLANK('Report Data'!F626)," ",'Report Data'!F626)</f>
        <v>188.99577225312029</v>
      </c>
      <c r="G626" s="6">
        <f>IF(ISBLANK('Report Data'!G626)," ",'Report Data'!G626)</f>
        <v>192.24438790173647</v>
      </c>
    </row>
    <row r="627" spans="1:7">
      <c r="A627" s="6" t="str">
        <f>IF('INTERIM REPORT'!B627=" "," ",IF('Report Data'!A627="",'INTERIM REPORT'!A626,'Report Data'!A627))</f>
        <v>The University of Vermont Medical Center</v>
      </c>
      <c r="B627" s="6" t="str">
        <f>IF(ISBLANK('Report Data'!B627)," ",'Report Data'!B627)</f>
        <v>[Cash_Flow_Margin_Metric] Cash Flow Margin</v>
      </c>
      <c r="C627" s="6">
        <f>IF(ISBLANK('Report Data'!C627)," ",'Report Data'!C627)</f>
        <v>9.9448614633114552E-2</v>
      </c>
      <c r="D627" s="6">
        <f>IF(ISBLANK('Report Data'!D627)," ",'Report Data'!D627)</f>
        <v>7.976031760848562E-2</v>
      </c>
      <c r="E627" s="6">
        <f>IF(ISBLANK('Report Data'!E627)," ",'Report Data'!E627)</f>
        <v>7.8912087126346619E-2</v>
      </c>
      <c r="F627" s="6">
        <f>IF(ISBLANK('Report Data'!F627)," ",'Report Data'!F627)</f>
        <v>7.5100679919373345E-2</v>
      </c>
      <c r="G627" s="6">
        <f>IF(ISBLANK('Report Data'!G627)," ",'Report Data'!G627)</f>
        <v>8.6331810565840203E-2</v>
      </c>
    </row>
    <row r="628" spans="1:7">
      <c r="A628" s="6" t="str">
        <f>IF('INTERIM REPORT'!B628=" "," ",IF('Report Data'!A628="",'INTERIM REPORT'!A627,'Report Data'!A628))</f>
        <v>The University of Vermont Medical Center</v>
      </c>
      <c r="B628" s="6" t="str">
        <f>IF(ISBLANK('Report Data'!B628)," ",'Report Data'!B628)</f>
        <v>[Cash_to_Long_Term_Debt_Metric] Cash to Long Term Debt</v>
      </c>
      <c r="C628" s="6">
        <f>IF(ISBLANK('Report Data'!C628)," ",'Report Data'!C628)</f>
        <v>1.5829413067085578</v>
      </c>
      <c r="D628" s="6">
        <f>IF(ISBLANK('Report Data'!D628)," ",'Report Data'!D628)</f>
        <v>1.4826230774204729</v>
      </c>
      <c r="E628" s="6">
        <f>IF(ISBLANK('Report Data'!E628)," ",'Report Data'!E628)</f>
        <v>1.5747045664661767</v>
      </c>
      <c r="F628" s="6">
        <f>IF(ISBLANK('Report Data'!F628)," ",'Report Data'!F628)</f>
        <v>1.4989773504894424</v>
      </c>
      <c r="G628" s="6">
        <f>IF(ISBLANK('Report Data'!G628)," ",'Report Data'!G628)</f>
        <v>1.6502943460610575</v>
      </c>
    </row>
    <row r="629" spans="1:7">
      <c r="A629" s="6" t="str">
        <f>IF('INTERIM REPORT'!B629=" "," ",IF('Report Data'!A629="",'INTERIM REPORT'!A628,'Report Data'!A629))</f>
        <v>The University of Vermont Medical Center</v>
      </c>
      <c r="B629" s="6" t="str">
        <f>IF(ISBLANK('Report Data'!B629)," ",'Report Data'!B629)</f>
        <v>[Cash_Flow_to_Total_Debt_Metric] Cash Flow to Total Debt</v>
      </c>
      <c r="C629" s="6">
        <f>IF(ISBLANK('Report Data'!C629)," ",'Report Data'!C629)</f>
        <v>0.24777310943387015</v>
      </c>
      <c r="D629" s="6">
        <f>IF(ISBLANK('Report Data'!D629)," ",'Report Data'!D629)</f>
        <v>0.21623483599351986</v>
      </c>
      <c r="E629" s="6">
        <f>IF(ISBLANK('Report Data'!E629)," ",'Report Data'!E629)</f>
        <v>0.24335467016730863</v>
      </c>
      <c r="F629" s="6">
        <f>IF(ISBLANK('Report Data'!F629)," ",'Report Data'!F629)</f>
        <v>0.22099438479328357</v>
      </c>
      <c r="G629" s="6">
        <f>IF(ISBLANK('Report Data'!G629)," ",'Report Data'!G629)</f>
        <v>0.25045589090618381</v>
      </c>
    </row>
    <row r="630" spans="1:7">
      <c r="A630" s="6" t="str">
        <f>IF('INTERIM REPORT'!B630=" "," ",IF('Report Data'!A630="",'INTERIM REPORT'!A629,'Report Data'!A630))</f>
        <v>The University of Vermont Medical Center</v>
      </c>
      <c r="B630" s="6" t="str">
        <f>IF(ISBLANK('Report Data'!B630)," ",'Report Data'!B630)</f>
        <v>[Gross_Price_per_Discharge_Metric] Gross Price per Discharge</v>
      </c>
      <c r="C630" s="6">
        <f>IF(ISBLANK('Report Data'!C630)," ",'Report Data'!C630)</f>
        <v>34722.091139240511</v>
      </c>
      <c r="D630" s="6">
        <f>IF(ISBLANK('Report Data'!D630)," ",'Report Data'!D630)</f>
        <v>36673.07847554746</v>
      </c>
      <c r="E630" s="6">
        <f>IF(ISBLANK('Report Data'!E630)," ",'Report Data'!E630)</f>
        <v>38852.165604035879</v>
      </c>
      <c r="F630" s="6">
        <f>IF(ISBLANK('Report Data'!F630)," ",'Report Data'!F630)</f>
        <v>39291.722135133961</v>
      </c>
      <c r="G630" s="6">
        <f>IF(ISBLANK('Report Data'!G630)," ",'Report Data'!G630)</f>
        <v>40293.021337407241</v>
      </c>
    </row>
    <row r="631" spans="1:7">
      <c r="A631" s="6" t="str">
        <f>IF('INTERIM REPORT'!B631=" "," ",IF('Report Data'!A631="",'INTERIM REPORT'!A630,'Report Data'!A631))</f>
        <v>The University of Vermont Medical Center</v>
      </c>
      <c r="B631" s="6" t="str">
        <f>IF(ISBLANK('Report Data'!B631)," ",'Report Data'!B631)</f>
        <v>[Gross_Price_per_Visit_Metric] Gross Price per Visit</v>
      </c>
      <c r="C631" s="6">
        <f>IF(ISBLANK('Report Data'!C631)," ",'Report Data'!C631)</f>
        <v>679.94442961175844</v>
      </c>
      <c r="D631" s="6">
        <f>IF(ISBLANK('Report Data'!D631)," ",'Report Data'!D631)</f>
        <v>726.21723502798216</v>
      </c>
      <c r="E631" s="6">
        <f>IF(ISBLANK('Report Data'!E631)," ",'Report Data'!E631)</f>
        <v>699.08848798893757</v>
      </c>
      <c r="F631" s="6">
        <f>IF(ISBLANK('Report Data'!F631)," ",'Report Data'!F631)</f>
        <v>828.23561651934028</v>
      </c>
      <c r="G631" s="6">
        <f>IF(ISBLANK('Report Data'!G631)," ",'Report Data'!G631)</f>
        <v>768.94760664468322</v>
      </c>
    </row>
    <row r="632" spans="1:7">
      <c r="A632" s="6" t="str">
        <f>IF('INTERIM REPORT'!B632=" "," ",IF('Report Data'!A632="",'INTERIM REPORT'!A631,'Report Data'!A632))</f>
        <v>The University of Vermont Medical Center</v>
      </c>
      <c r="B632" s="6" t="str">
        <f>IF(ISBLANK('Report Data'!B632)," ",'Report Data'!B632)</f>
        <v>[Gross_Rev_per_Adj_Admits_Metric] Gross Revenue per Adj Admission</v>
      </c>
      <c r="C632" s="6">
        <f>IF(ISBLANK('Report Data'!C632)," ",'Report Data'!C632)</f>
        <v>39170.169659930245</v>
      </c>
      <c r="D632" s="6">
        <f>IF(ISBLANK('Report Data'!D632)," ",'Report Data'!D632)</f>
        <v>41122.513043060266</v>
      </c>
      <c r="E632" s="6">
        <f>IF(ISBLANK('Report Data'!E632)," ",'Report Data'!E632)</f>
        <v>43750.507124018681</v>
      </c>
      <c r="F632" s="6">
        <f>IF(ISBLANK('Report Data'!F632)," ",'Report Data'!F632)</f>
        <v>44020.288218768677</v>
      </c>
      <c r="G632" s="6">
        <f>IF(ISBLANK('Report Data'!G632)," ",'Report Data'!G632)</f>
        <v>45435.042624301117</v>
      </c>
    </row>
    <row r="633" spans="1:7">
      <c r="A633" s="6" t="str">
        <f>IF('INTERIM REPORT'!B633=" "," ",IF('Report Data'!A633="",'INTERIM REPORT'!A632,'Report Data'!A633))</f>
        <v>The University of Vermont Medical Center</v>
      </c>
      <c r="B633" s="6" t="str">
        <f>IF(ISBLANK('Report Data'!B633)," ",'Report Data'!B633)</f>
        <v>[Net_Rev_per_Adj_Admits_Metric] Net Revenue per Adjusted Admission</v>
      </c>
      <c r="C633" s="6">
        <f>IF(ISBLANK('Report Data'!C633)," ",'Report Data'!C633)</f>
        <v>17640.513904809613</v>
      </c>
      <c r="D633" s="6">
        <f>IF(ISBLANK('Report Data'!D633)," ",'Report Data'!D633)</f>
        <v>17270.116170662826</v>
      </c>
      <c r="E633" s="6">
        <f>IF(ISBLANK('Report Data'!E633)," ",'Report Data'!E633)</f>
        <v>16971.294744185332</v>
      </c>
      <c r="F633" s="6">
        <f>IF(ISBLANK('Report Data'!F633)," ",'Report Data'!F633)</f>
        <v>17692.679846465748</v>
      </c>
      <c r="G633" s="6">
        <f>IF(ISBLANK('Report Data'!G633)," ",'Report Data'!G633)</f>
        <v>17159.104960989142</v>
      </c>
    </row>
    <row r="634" spans="1:7">
      <c r="A634" s="6" t="str">
        <f>IF('INTERIM REPORT'!B634=" "," ",IF('Report Data'!A634="",'INTERIM REPORT'!A633,'Report Data'!A634))</f>
        <v>The University of Vermont Medical Center</v>
      </c>
      <c r="B634" s="6" t="str">
        <f>IF(ISBLANK('Report Data'!B634)," ",'Report Data'!B634)</f>
        <v>[Medicare_Gross_Pct_Tot_Gross_Metric] Medicare Gross as % of Tot Gross Rev</v>
      </c>
      <c r="C634" s="6">
        <f>IF(ISBLANK('Report Data'!C634)," ",'Report Data'!C634)</f>
        <v>0.42477895134182619</v>
      </c>
      <c r="D634" s="6">
        <f>IF(ISBLANK('Report Data'!D634)," ",'Report Data'!D634)</f>
        <v>0.43013366127691488</v>
      </c>
      <c r="E634" s="6">
        <f>IF(ISBLANK('Report Data'!E634)," ",'Report Data'!E634)</f>
        <v>0.42891668942064592</v>
      </c>
      <c r="F634" s="6">
        <f>IF(ISBLANK('Report Data'!F634)," ",'Report Data'!F634)</f>
        <v>0.44101850884097765</v>
      </c>
      <c r="G634" s="6">
        <f>IF(ISBLANK('Report Data'!G634)," ",'Report Data'!G634)</f>
        <v>0.43926563948021807</v>
      </c>
    </row>
    <row r="635" spans="1:7">
      <c r="A635" s="6" t="str">
        <f>IF('INTERIM REPORT'!B635=" "," ",IF('Report Data'!A635="",'INTERIM REPORT'!A634,'Report Data'!A635))</f>
        <v>The University of Vermont Medical Center</v>
      </c>
      <c r="B635" s="6" t="str">
        <f>IF(ISBLANK('Report Data'!B635)," ",'Report Data'!B635)</f>
        <v>[Medicaid_Gross_Pct_Tot_Gross_Metric] Medicaid Gross as % of Tot Gross Rev</v>
      </c>
      <c r="C635" s="6">
        <f>IF(ISBLANK('Report Data'!C635)," ",'Report Data'!C635)</f>
        <v>0.15850628052170421</v>
      </c>
      <c r="D635" s="6">
        <f>IF(ISBLANK('Report Data'!D635)," ",'Report Data'!D635)</f>
        <v>0.15922725745674782</v>
      </c>
      <c r="E635" s="6">
        <f>IF(ISBLANK('Report Data'!E635)," ",'Report Data'!E635)</f>
        <v>0.15607527441010291</v>
      </c>
      <c r="F635" s="6">
        <f>IF(ISBLANK('Report Data'!F635)," ",'Report Data'!F635)</f>
        <v>0.15033980787529275</v>
      </c>
      <c r="G635" s="6">
        <f>IF(ISBLANK('Report Data'!G635)," ",'Report Data'!G635)</f>
        <v>0.15189821261333497</v>
      </c>
    </row>
    <row r="636" spans="1:7">
      <c r="A636" s="6" t="str">
        <f>IF('INTERIM REPORT'!B636=" "," ",IF('Report Data'!A636="",'INTERIM REPORT'!A635,'Report Data'!A636))</f>
        <v>The University of Vermont Medical Center</v>
      </c>
      <c r="B636" s="6" t="str">
        <f>IF(ISBLANK('Report Data'!B636)," ",'Report Data'!B636)</f>
        <v>[CommSelf_Gross_Pct_Tot_Gross_Metric] Comm/self Gross as % of Tot Gross Rev</v>
      </c>
      <c r="C636" s="6">
        <f>IF(ISBLANK('Report Data'!C636)," ",'Report Data'!C636)</f>
        <v>0.41671476813646957</v>
      </c>
      <c r="D636" s="6">
        <f>IF(ISBLANK('Report Data'!D636)," ",'Report Data'!D636)</f>
        <v>0.41063908126633714</v>
      </c>
      <c r="E636" s="6">
        <f>IF(ISBLANK('Report Data'!E636)," ",'Report Data'!E636)</f>
        <v>0.41500803616925108</v>
      </c>
      <c r="F636" s="6">
        <f>IF(ISBLANK('Report Data'!F636)," ",'Report Data'!F636)</f>
        <v>0.40864168328372963</v>
      </c>
      <c r="G636" s="6">
        <f>IF(ISBLANK('Report Data'!G636)," ",'Report Data'!G636)</f>
        <v>0.40883614790644668</v>
      </c>
    </row>
    <row r="637" spans="1:7">
      <c r="A637" s="6" t="str">
        <f>IF('INTERIM REPORT'!B637=" "," ",IF('Report Data'!A637="",'INTERIM REPORT'!A636,'Report Data'!A637))</f>
        <v>The University of Vermont Medical Center</v>
      </c>
      <c r="B637" s="6" t="str">
        <f>IF(ISBLANK('Report Data'!B637)," ",'Report Data'!B637)</f>
        <v>[Phys_Gross_Pct_Ttl_Gross_Metric] Physician Gross as % of Ttl Gross Rev</v>
      </c>
      <c r="C637" s="6">
        <f>IF(ISBLANK('Report Data'!C637)," ",'Report Data'!C637)</f>
        <v>0</v>
      </c>
      <c r="D637" s="6">
        <f>IF(ISBLANK('Report Data'!D637)," ",'Report Data'!D637)</f>
        <v>0</v>
      </c>
      <c r="E637" s="6">
        <f>IF(ISBLANK('Report Data'!E637)," ",'Report Data'!E637)</f>
        <v>0</v>
      </c>
      <c r="F637" s="6">
        <f>IF(ISBLANK('Report Data'!F637)," ",'Report Data'!F637)</f>
        <v>0</v>
      </c>
      <c r="G637" s="6">
        <f>IF(ISBLANK('Report Data'!G637)," ",'Report Data'!G637)</f>
        <v>0</v>
      </c>
    </row>
    <row r="638" spans="1:7">
      <c r="A638" s="6" t="str">
        <f>IF('INTERIM REPORT'!B638=" "," ",IF('Report Data'!A638="",'INTERIM REPORT'!A637,'Report Data'!A638))</f>
        <v>The University of Vermont Medical Center</v>
      </c>
      <c r="B638" s="6" t="str">
        <f>IF(ISBLANK('Report Data'!B638)," ",'Report Data'!B638)</f>
        <v>[Medicare_Pct_Net_Rev_Metric] Medicare % of Net Rev (less dispr)</v>
      </c>
      <c r="C638" s="6">
        <f>IF(ISBLANK('Report Data'!C638)," ",'Report Data'!C638)</f>
        <v>0.29443483402613052</v>
      </c>
      <c r="D638" s="6">
        <f>IF(ISBLANK('Report Data'!D638)," ",'Report Data'!D638)</f>
        <v>0.3104448792592206</v>
      </c>
      <c r="E638" s="6">
        <f>IF(ISBLANK('Report Data'!E638)," ",'Report Data'!E638)</f>
        <v>0.29811870320644396</v>
      </c>
      <c r="F638" s="6">
        <f>IF(ISBLANK('Report Data'!F638)," ",'Report Data'!F638)</f>
        <v>0.29328832814808015</v>
      </c>
      <c r="G638" s="6">
        <f>IF(ISBLANK('Report Data'!G638)," ",'Report Data'!G638)</f>
        <v>0.29719280401382231</v>
      </c>
    </row>
    <row r="639" spans="1:7">
      <c r="A639" s="6" t="str">
        <f>IF('INTERIM REPORT'!B639=" "," ",IF('Report Data'!A639="",'INTERIM REPORT'!A638,'Report Data'!A639))</f>
        <v>The University of Vermont Medical Center</v>
      </c>
      <c r="B639" s="6" t="str">
        <f>IF(ISBLANK('Report Data'!B639)," ",'Report Data'!B639)</f>
        <v>[Medicaid_Pct_Net_Rev_Metric] Medicaid % of Net Rev (less dispr)</v>
      </c>
      <c r="C639" s="6">
        <f>IF(ISBLANK('Report Data'!C639)," ",'Report Data'!C639)</f>
        <v>0.11034059953154457</v>
      </c>
      <c r="D639" s="6">
        <f>IF(ISBLANK('Report Data'!D639)," ",'Report Data'!D639)</f>
        <v>0.11183560011711421</v>
      </c>
      <c r="E639" s="6">
        <f>IF(ISBLANK('Report Data'!E639)," ",'Report Data'!E639)</f>
        <v>0.10852877513695784</v>
      </c>
      <c r="F639" s="6">
        <f>IF(ISBLANK('Report Data'!F639)," ",'Report Data'!F639)</f>
        <v>0.10127664286251831</v>
      </c>
      <c r="G639" s="6">
        <f>IF(ISBLANK('Report Data'!G639)," ",'Report Data'!G639)</f>
        <v>0.10025985178376867</v>
      </c>
    </row>
    <row r="640" spans="1:7">
      <c r="A640" s="6" t="str">
        <f>IF('INTERIM REPORT'!B640=" "," ",IF('Report Data'!A640="",'INTERIM REPORT'!A639,'Report Data'!A640))</f>
        <v>The University of Vermont Medical Center</v>
      </c>
      <c r="B640" s="6" t="str">
        <f>IF(ISBLANK('Report Data'!B640)," ",'Report Data'!B640)</f>
        <v>[CommSelf_Pct_Net_Rev_Metric] Comm/self % of Net Rev (less dispr)</v>
      </c>
      <c r="C640" s="6">
        <f>IF(ISBLANK('Report Data'!C640)," ",'Report Data'!C640)</f>
        <v>0.59522456644232513</v>
      </c>
      <c r="D640" s="6">
        <f>IF(ISBLANK('Report Data'!D640)," ",'Report Data'!D640)</f>
        <v>0.57771952062366527</v>
      </c>
      <c r="E640" s="6">
        <f>IF(ISBLANK('Report Data'!E640)," ",'Report Data'!E640)</f>
        <v>0.59335252165659824</v>
      </c>
      <c r="F640" s="6">
        <f>IF(ISBLANK('Report Data'!F640)," ",'Report Data'!F640)</f>
        <v>0.61390128395802646</v>
      </c>
      <c r="G640" s="6">
        <f>IF(ISBLANK('Report Data'!G640)," ",'Report Data'!G640)</f>
        <v>0.60254734420240896</v>
      </c>
    </row>
    <row r="641" spans="1:7">
      <c r="A641" s="6" t="str">
        <f>IF('INTERIM REPORT'!B641=" "," ",IF('Report Data'!A641="",'INTERIM REPORT'!A640,'Report Data'!A641))</f>
        <v>The University of Vermont Medical Center</v>
      </c>
      <c r="B641" s="6" t="str">
        <f>IF(ISBLANK('Report Data'!B641)," ",'Report Data'!B641)</f>
        <v>[Phys_Pct_Net_Rev_Metric] Physician % of Net Rev</v>
      </c>
      <c r="C641" s="6">
        <f>IF(ISBLANK('Report Data'!C641)," ",'Report Data'!C641)</f>
        <v>0</v>
      </c>
      <c r="D641" s="6">
        <f>IF(ISBLANK('Report Data'!D641)," ",'Report Data'!D641)</f>
        <v>0</v>
      </c>
      <c r="E641" s="6">
        <f>IF(ISBLANK('Report Data'!E641)," ",'Report Data'!E641)</f>
        <v>0</v>
      </c>
      <c r="F641" s="6">
        <f>IF(ISBLANK('Report Data'!F641)," ",'Report Data'!F641)</f>
        <v>0</v>
      </c>
      <c r="G641" s="6">
        <f>IF(ISBLANK('Report Data'!G641)," ",'Report Data'!G641)</f>
        <v>0</v>
      </c>
    </row>
    <row r="642" spans="1:7">
      <c r="A642" s="6" t="str">
        <f>IF('INTERIM REPORT'!B642=" "," ",IF('Report Data'!A642="",'INTERIM REPORT'!A641,'Report Data'!A642))</f>
        <v>The University of Vermont Medical Center</v>
      </c>
      <c r="B642" s="6" t="str">
        <f>IF(ISBLANK('Report Data'!B642)," ",'Report Data'!B642)</f>
        <v>[Free_Care_Gross_Metric] Free Care (Gross Revenue)</v>
      </c>
      <c r="C642" s="6">
        <f>IF(ISBLANK('Report Data'!C642)," ",'Report Data'!C642)</f>
        <v>-17770112.349999998</v>
      </c>
      <c r="D642" s="6">
        <f>IF(ISBLANK('Report Data'!D642)," ",'Report Data'!D642)</f>
        <v>-18396010.150000006</v>
      </c>
      <c r="E642" s="6">
        <f>IF(ISBLANK('Report Data'!E642)," ",'Report Data'!E642)</f>
        <v>-20131012.119999997</v>
      </c>
      <c r="F642" s="6">
        <f>IF(ISBLANK('Report Data'!F642)," ",'Report Data'!F642)</f>
        <v>-18424632</v>
      </c>
      <c r="G642" s="6">
        <f>IF(ISBLANK('Report Data'!G642)," ",'Report Data'!G642)</f>
        <v>-18769732</v>
      </c>
    </row>
    <row r="643" spans="1:7">
      <c r="A643" s="6" t="str">
        <f>IF('INTERIM REPORT'!B643=" "," ",IF('Report Data'!A643="",'INTERIM REPORT'!A642,'Report Data'!A643))</f>
        <v>Gifford Medical Center</v>
      </c>
      <c r="B643" s="6" t="str">
        <f>IF(ISBLANK('Report Data'!B643)," ",'Report Data'!B643)</f>
        <v>[Avg_Daily_Census_Metric] Average Daily Census</v>
      </c>
      <c r="C643" s="6">
        <f>IF(ISBLANK('Report Data'!C643)," ",'Report Data'!C643)</f>
        <v>16.356164383561644</v>
      </c>
      <c r="D643" s="6">
        <f>IF(ISBLANK('Report Data'!D643)," ",'Report Data'!D643)</f>
        <v>15.397260273972602</v>
      </c>
      <c r="E643" s="6">
        <f>IF(ISBLANK('Report Data'!E643)," ",'Report Data'!E643)</f>
        <v>15.336986301369866</v>
      </c>
      <c r="F643" s="6">
        <f>IF(ISBLANK('Report Data'!F643)," ",'Report Data'!F643)</f>
        <v>14.323287671232876</v>
      </c>
      <c r="G643" s="6">
        <f>IF(ISBLANK('Report Data'!G643)," ",'Report Data'!G643)</f>
        <v>14.300546448087431</v>
      </c>
    </row>
    <row r="644" spans="1:7">
      <c r="A644" s="6" t="str">
        <f>IF('INTERIM REPORT'!B644=" "," ",IF('Report Data'!A644="",'INTERIM REPORT'!A643,'Report Data'!A644))</f>
        <v>Gifford Medical Center</v>
      </c>
      <c r="B644" s="6" t="str">
        <f>IF(ISBLANK('Report Data'!B644)," ",'Report Data'!B644)</f>
        <v>[Avg_Length_of_Stay_Metric] Average Length of Stay</v>
      </c>
      <c r="C644" s="6">
        <f>IF(ISBLANK('Report Data'!C644)," ",'Report Data'!C644)</f>
        <v>3.6943069306930689</v>
      </c>
      <c r="D644" s="6">
        <f>IF(ISBLANK('Report Data'!D644)," ",'Report Data'!D644)</f>
        <v>3.6540962288686591</v>
      </c>
      <c r="E644" s="6">
        <f>IF(ISBLANK('Report Data'!E644)," ",'Report Data'!E644)</f>
        <v>3.7469879518072302</v>
      </c>
      <c r="F644" s="6">
        <f>IF(ISBLANK('Report Data'!F644)," ",'Report Data'!F644)</f>
        <v>3.3904020752269779</v>
      </c>
      <c r="G644" s="6">
        <f>IF(ISBLANK('Report Data'!G644)," ",'Report Data'!G644)</f>
        <v>3.3529788597053187</v>
      </c>
    </row>
    <row r="645" spans="1:7">
      <c r="A645" s="6" t="str">
        <f>IF('INTERIM REPORT'!B645=" "," ",IF('Report Data'!A645="",'INTERIM REPORT'!A644,'Report Data'!A645))</f>
        <v>Gifford Medical Center</v>
      </c>
      <c r="B645" s="6" t="str">
        <f>IF(ISBLANK('Report Data'!B645)," ",'Report Data'!B645)</f>
        <v>[Acute_ALOS_Metric] Acute ALOS</v>
      </c>
      <c r="C645" s="6">
        <f>IF(ISBLANK('Report Data'!C645)," ",'Report Data'!C645)</f>
        <v>3.5648369132856006</v>
      </c>
      <c r="D645" s="6">
        <f>IF(ISBLANK('Report Data'!D645)," ",'Report Data'!D645)</f>
        <v>3.2953191489361697</v>
      </c>
      <c r="E645" s="6">
        <f>IF(ISBLANK('Report Data'!E645)," ",'Report Data'!E645)</f>
        <v>3.4974402730375442</v>
      </c>
      <c r="F645" s="6">
        <f>IF(ISBLANK('Report Data'!F645)," ",'Report Data'!F645)</f>
        <v>3.1056218057921638</v>
      </c>
      <c r="G645" s="6">
        <f>IF(ISBLANK('Report Data'!G645)," ",'Report Data'!G645)</f>
        <v>3.0767284991568302</v>
      </c>
    </row>
    <row r="646" spans="1:7">
      <c r="A646" s="6" t="str">
        <f>IF('INTERIM REPORT'!B646=" "," ",IF('Report Data'!A646="",'INTERIM REPORT'!A645,'Report Data'!A646))</f>
        <v>Gifford Medical Center</v>
      </c>
      <c r="B646" s="6" t="str">
        <f>IF(ISBLANK('Report Data'!B646)," ",'Report Data'!B646)</f>
        <v>[Adj_Admits_Metric] Adjusted Admissions</v>
      </c>
      <c r="C646" s="6">
        <f>IF(ISBLANK('Report Data'!C646)," ",'Report Data'!C646)</f>
        <v>5131.6508435314772</v>
      </c>
      <c r="D646" s="6">
        <f>IF(ISBLANK('Report Data'!D646)," ",'Report Data'!D646)</f>
        <v>5133.9375177175034</v>
      </c>
      <c r="E646" s="6">
        <f>IF(ISBLANK('Report Data'!E646)," ",'Report Data'!E646)</f>
        <v>5142.5546580201108</v>
      </c>
      <c r="F646" s="6">
        <f>IF(ISBLANK('Report Data'!F646)," ",'Report Data'!F646)</f>
        <v>5242.0827772392531</v>
      </c>
      <c r="G646" s="6">
        <f>IF(ISBLANK('Report Data'!G646)," ",'Report Data'!G646)</f>
        <v>5322.4220456224102</v>
      </c>
    </row>
    <row r="647" spans="1:7">
      <c r="A647" s="6" t="str">
        <f>IF('INTERIM REPORT'!B647=" "," ",IF('Report Data'!A647="",'INTERIM REPORT'!A646,'Report Data'!A647))</f>
        <v>Gifford Medical Center</v>
      </c>
      <c r="B647" s="6" t="str">
        <f>IF(ISBLANK('Report Data'!B647)," ",'Report Data'!B647)</f>
        <v>[Adj_Days_Metric] Adjusted Days</v>
      </c>
      <c r="C647" s="6">
        <f>IF(ISBLANK('Report Data'!C647)," ",'Report Data'!C647)</f>
        <v>18293.498353114199</v>
      </c>
      <c r="D647" s="6">
        <f>IF(ISBLANK('Report Data'!D647)," ",'Report Data'!D647)</f>
        <v>16917.962611576313</v>
      </c>
      <c r="E647" s="6">
        <f>IF(ISBLANK('Report Data'!E647)," ",'Report Data'!E647)</f>
        <v>17985.77776725635</v>
      </c>
      <c r="F647" s="6">
        <f>IF(ISBLANK('Report Data'!F647)," ",'Report Data'!F647)</f>
        <v>16279.92658076177</v>
      </c>
      <c r="G647" s="6">
        <f>IF(ISBLANK('Report Data'!G647)," ",'Report Data'!G647)</f>
        <v>16375.647592307065</v>
      </c>
    </row>
    <row r="648" spans="1:7">
      <c r="A648" s="6" t="str">
        <f>IF('INTERIM REPORT'!B648=" "," ",IF('Report Data'!A648="",'INTERIM REPORT'!A647,'Report Data'!A648))</f>
        <v>Gifford Medical Center</v>
      </c>
      <c r="B648" s="6" t="str">
        <f>IF(ISBLANK('Report Data'!B648)," ",'Report Data'!B648)</f>
        <v>[Acute_Care_Ave_Daily_Census_Metric] Acute Care Ave Daily Census</v>
      </c>
      <c r="C648" s="6">
        <f>IF(ISBLANK('Report Data'!C648)," ",'Report Data'!C648)</f>
        <v>12.276712328767124</v>
      </c>
      <c r="D648" s="6">
        <f>IF(ISBLANK('Report Data'!D648)," ",'Report Data'!D648)</f>
        <v>10.608219178082191</v>
      </c>
      <c r="E648" s="6">
        <f>IF(ISBLANK('Report Data'!E648)," ",'Report Data'!E648)</f>
        <v>11.230136986301373</v>
      </c>
      <c r="F648" s="6">
        <f>IF(ISBLANK('Report Data'!F648)," ",'Report Data'!F648)</f>
        <v>9.9890410958904123</v>
      </c>
      <c r="G648" s="6">
        <f>IF(ISBLANK('Report Data'!G648)," ",'Report Data'!G648)</f>
        <v>9.9699453551912587</v>
      </c>
    </row>
    <row r="649" spans="1:7">
      <c r="A649" s="6" t="str">
        <f>IF('INTERIM REPORT'!B649=" "," ",IF('Report Data'!A649="",'INTERIM REPORT'!A648,'Report Data'!A649))</f>
        <v>Gifford Medical Center</v>
      </c>
      <c r="B649" s="6" t="str">
        <f>IF(ISBLANK('Report Data'!B649)," ",'Report Data'!B649)</f>
        <v>[Acute_Admissions_Metric] Acute Admissions</v>
      </c>
      <c r="C649" s="6">
        <f>IF(ISBLANK('Report Data'!C649)," ",'Report Data'!C649)</f>
        <v>1257</v>
      </c>
      <c r="D649" s="6">
        <f>IF(ISBLANK('Report Data'!D649)," ",'Report Data'!D649)</f>
        <v>1175</v>
      </c>
      <c r="E649" s="6">
        <f>IF(ISBLANK('Report Data'!E649)," ",'Report Data'!E649)</f>
        <v>1171.9999999999998</v>
      </c>
      <c r="F649" s="6">
        <f>IF(ISBLANK('Report Data'!F649)," ",'Report Data'!F649)</f>
        <v>1174</v>
      </c>
      <c r="G649" s="6">
        <f>IF(ISBLANK('Report Data'!G649)," ",'Report Data'!G649)</f>
        <v>1186</v>
      </c>
    </row>
    <row r="650" spans="1:7">
      <c r="A650" s="6" t="str">
        <f>IF('INTERIM REPORT'!B650=" "," ",IF('Report Data'!A650="",'INTERIM REPORT'!A649,'Report Data'!A650))</f>
        <v>Gifford Medical Center</v>
      </c>
      <c r="B650" s="6" t="str">
        <f>IF(ISBLANK('Report Data'!B650)," ",'Report Data'!B650)</f>
        <v>[Util_Acute_Days] Acute Patient Days</v>
      </c>
      <c r="C650" s="6">
        <f>IF(ISBLANK('Report Data'!C650)," ",'Report Data'!C650)</f>
        <v>4481</v>
      </c>
      <c r="D650" s="6">
        <f>IF(ISBLANK('Report Data'!D650)," ",'Report Data'!D650)</f>
        <v>3871.9999999999995</v>
      </c>
      <c r="E650" s="6">
        <f>IF(ISBLANK('Report Data'!E650)," ",'Report Data'!E650)</f>
        <v>4099.0000000000009</v>
      </c>
      <c r="F650" s="6">
        <f>IF(ISBLANK('Report Data'!F650)," ",'Report Data'!F650)</f>
        <v>3646.0000000000005</v>
      </c>
      <c r="G650" s="6">
        <f>IF(ISBLANK('Report Data'!G650)," ",'Report Data'!G650)</f>
        <v>3649.0000000000005</v>
      </c>
    </row>
    <row r="651" spans="1:7">
      <c r="A651" s="6" t="str">
        <f>IF('INTERIM REPORT'!B651=" "," ",IF('Report Data'!A651="",'INTERIM REPORT'!A650,'Report Data'!A651))</f>
        <v>Gifford Medical Center</v>
      </c>
      <c r="B651" s="6" t="str">
        <f>IF(ISBLANK('Report Data'!B651)," ",'Report Data'!B651)</f>
        <v>[Age_of_Plant_Metric] Age of Plant</v>
      </c>
      <c r="C651" s="6">
        <f>IF(ISBLANK('Report Data'!C651)," ",'Report Data'!C651)</f>
        <v>14.082753549334941</v>
      </c>
      <c r="D651" s="6">
        <f>IF(ISBLANK('Report Data'!D651)," ",'Report Data'!D651)</f>
        <v>17.357928139115629</v>
      </c>
      <c r="E651" s="6">
        <f>IF(ISBLANK('Report Data'!E651)," ",'Report Data'!E651)</f>
        <v>18.278560585081838</v>
      </c>
      <c r="F651" s="6">
        <f>IF(ISBLANK('Report Data'!F651)," ",'Report Data'!F651)</f>
        <v>19.320336411646565</v>
      </c>
      <c r="G651" s="6">
        <f>IF(ISBLANK('Report Data'!G651)," ",'Report Data'!G651)</f>
        <v>21.260682745546898</v>
      </c>
    </row>
    <row r="652" spans="1:7">
      <c r="A652" s="6" t="str">
        <f>IF('INTERIM REPORT'!B652=" "," ",IF('Report Data'!A652="",'INTERIM REPORT'!A651,'Report Data'!A652))</f>
        <v>Gifford Medical Center</v>
      </c>
      <c r="B652" s="6" t="str">
        <f>IF(ISBLANK('Report Data'!B652)," ",'Report Data'!B652)</f>
        <v>[Age_of_Plant_Bldg_Metric] Age of Plant Building</v>
      </c>
      <c r="C652" s="6">
        <f>IF(ISBLANK('Report Data'!C652)," ",'Report Data'!C652)</f>
        <v>15.12953444833269</v>
      </c>
      <c r="D652" s="6">
        <f>IF(ISBLANK('Report Data'!D652)," ",'Report Data'!D652)</f>
        <v>17.182541121088256</v>
      </c>
      <c r="E652" s="6">
        <f>IF(ISBLANK('Report Data'!E652)," ",'Report Data'!E652)</f>
        <v>18.417928128717673</v>
      </c>
      <c r="F652" s="6">
        <f>IF(ISBLANK('Report Data'!F652)," ",'Report Data'!F652)</f>
        <v>18.60182024148013</v>
      </c>
      <c r="G652" s="6">
        <f>IF(ISBLANK('Report Data'!G652)," ",'Report Data'!G652)</f>
        <v>20.470012006700429</v>
      </c>
    </row>
    <row r="653" spans="1:7">
      <c r="A653" s="6" t="str">
        <f>IF('INTERIM REPORT'!B653=" "," ",IF('Report Data'!A653="",'INTERIM REPORT'!A652,'Report Data'!A653))</f>
        <v>Gifford Medical Center</v>
      </c>
      <c r="B653" s="6" t="str">
        <f>IF(ISBLANK('Report Data'!B653)," ",'Report Data'!B653)</f>
        <v>[Age_of_Plant_Equip_Metric] Age of Plant Equipment</v>
      </c>
      <c r="C653" s="6">
        <f>IF(ISBLANK('Report Data'!C653)," ",'Report Data'!C653)</f>
        <v>12.851715418900985</v>
      </c>
      <c r="D653" s="6">
        <f>IF(ISBLANK('Report Data'!D653)," ",'Report Data'!D653)</f>
        <v>17.612858904372395</v>
      </c>
      <c r="E653" s="6">
        <f>IF(ISBLANK('Report Data'!E653)," ",'Report Data'!E653)</f>
        <v>18.085987847239839</v>
      </c>
      <c r="F653" s="6">
        <f>IF(ISBLANK('Report Data'!F653)," ",'Report Data'!F653)</f>
        <v>20.467033919980398</v>
      </c>
      <c r="G653" s="6">
        <f>IF(ISBLANK('Report Data'!G653)," ",'Report Data'!G653)</f>
        <v>22.52253250127432</v>
      </c>
    </row>
    <row r="654" spans="1:7">
      <c r="A654" s="6" t="str">
        <f>IF('INTERIM REPORT'!B654=" "," ",IF('Report Data'!A654="",'INTERIM REPORT'!A653,'Report Data'!A654))</f>
        <v>Gifford Medical Center</v>
      </c>
      <c r="B654" s="6" t="str">
        <f>IF(ISBLANK('Report Data'!B654)," ",'Report Data'!B654)</f>
        <v>[Long_Term_Debt_Cap_Metric] Long Term Debt to Capitalization</v>
      </c>
      <c r="C654" s="6">
        <f>IF(ISBLANK('Report Data'!C654)," ",'Report Data'!C654)</f>
        <v>0.23633919507779175</v>
      </c>
      <c r="D654" s="6">
        <f>IF(ISBLANK('Report Data'!D654)," ",'Report Data'!D654)</f>
        <v>0.23501840557108358</v>
      </c>
      <c r="E654" s="6">
        <f>IF(ISBLANK('Report Data'!E654)," ",'Report Data'!E654)</f>
        <v>0.23283276702945474</v>
      </c>
      <c r="F654" s="6">
        <f>IF(ISBLANK('Report Data'!F654)," ",'Report Data'!F654)</f>
        <v>0.23508917433730259</v>
      </c>
      <c r="G654" s="6">
        <f>IF(ISBLANK('Report Data'!G654)," ",'Report Data'!G654)</f>
        <v>0.22205942280420507</v>
      </c>
    </row>
    <row r="655" spans="1:7">
      <c r="A655" s="6" t="str">
        <f>IF('INTERIM REPORT'!B655=" "," ",IF('Report Data'!A655="",'INTERIM REPORT'!A654,'Report Data'!A655))</f>
        <v>Gifford Medical Center</v>
      </c>
      <c r="B655" s="6" t="str">
        <f>IF(ISBLANK('Report Data'!B655)," ",'Report Data'!B655)</f>
        <v>[Debt_per_Staff_Bed_Metric] Debt per Staffed Bed</v>
      </c>
      <c r="C655" s="6">
        <f>IF(ISBLANK('Report Data'!C655)," ",'Report Data'!C655)</f>
        <v>787170.4222857143</v>
      </c>
      <c r="D655" s="6">
        <f>IF(ISBLANK('Report Data'!D655)," ",'Report Data'!D655)</f>
        <v>767077.98257142853</v>
      </c>
      <c r="E655" s="6">
        <f>IF(ISBLANK('Report Data'!E655)," ",'Report Data'!E655)</f>
        <v>725622.57142857148</v>
      </c>
      <c r="F655" s="6">
        <f>IF(ISBLANK('Report Data'!F655)," ",'Report Data'!F655)</f>
        <v>688034.92685714294</v>
      </c>
      <c r="G655" s="6">
        <f>IF(ISBLANK('Report Data'!G655)," ",'Report Data'!G655)</f>
        <v>731018.83028571459</v>
      </c>
    </row>
    <row r="656" spans="1:7">
      <c r="A656" s="6" t="str">
        <f>IF('INTERIM REPORT'!B656=" "," ",IF('Report Data'!A656="",'INTERIM REPORT'!A655,'Report Data'!A656))</f>
        <v>Gifford Medical Center</v>
      </c>
      <c r="B656" s="6" t="str">
        <f>IF(ISBLANK('Report Data'!B656)," ",'Report Data'!B656)</f>
        <v>[Net_Prop_Plant_and_Equip_per_Staffed_Bed_Metric] Net Prop, Plant &amp; Equip per Staffed Bed</v>
      </c>
      <c r="C656" s="6">
        <f>IF(ISBLANK('Report Data'!C656)," ",'Report Data'!C656)</f>
        <v>1123691.758571428</v>
      </c>
      <c r="D656" s="6">
        <f>IF(ISBLANK('Report Data'!D656)," ",'Report Data'!D656)</f>
        <v>1061333.5459999999</v>
      </c>
      <c r="E656" s="6">
        <f>IF(ISBLANK('Report Data'!E656)," ",'Report Data'!E656)</f>
        <v>1116179.4648571427</v>
      </c>
      <c r="F656" s="6">
        <f>IF(ISBLANK('Report Data'!F656)," ",'Report Data'!F656)</f>
        <v>1023508.6782857146</v>
      </c>
      <c r="G656" s="6">
        <f>IF(ISBLANK('Report Data'!G656)," ",'Report Data'!G656)</f>
        <v>1029777.775142857</v>
      </c>
    </row>
    <row r="657" spans="1:7">
      <c r="A657" s="6" t="str">
        <f>IF('INTERIM REPORT'!B657=" "," ",IF('Report Data'!A657="",'INTERIM REPORT'!A656,'Report Data'!A657))</f>
        <v>Gifford Medical Center</v>
      </c>
      <c r="B657" s="6" t="str">
        <f>IF(ISBLANK('Report Data'!B657)," ",'Report Data'!B657)</f>
        <v>[Long_Term_Debt_to_Total_Assets_Metric] Long Term Debt to Total Assets</v>
      </c>
      <c r="C657" s="6">
        <f>IF(ISBLANK('Report Data'!C657)," ",'Report Data'!C657)</f>
        <v>0.21410535747129972</v>
      </c>
      <c r="D657" s="6">
        <f>IF(ISBLANK('Report Data'!D657)," ",'Report Data'!D657)</f>
        <v>0.21240206380890511</v>
      </c>
      <c r="E657" s="6">
        <f>IF(ISBLANK('Report Data'!E657)," ",'Report Data'!E657)</f>
        <v>0.21134518776642275</v>
      </c>
      <c r="F657" s="6">
        <f>IF(ISBLANK('Report Data'!F657)," ",'Report Data'!F657)</f>
        <v>0.21770841594878076</v>
      </c>
      <c r="G657" s="6">
        <f>IF(ISBLANK('Report Data'!G657)," ",'Report Data'!G657)</f>
        <v>0.19900999054467058</v>
      </c>
    </row>
    <row r="658" spans="1:7">
      <c r="A658" s="6" t="str">
        <f>IF('INTERIM REPORT'!B658=" "," ",IF('Report Data'!A658="",'INTERIM REPORT'!A657,'Report Data'!A658))</f>
        <v>Gifford Medical Center</v>
      </c>
      <c r="B658" s="6" t="str">
        <f>IF(ISBLANK('Report Data'!B658)," ",'Report Data'!B658)</f>
        <v>[Debt_Service_Coverage_Ratio_Metric] Debt Service Coverage Ratio</v>
      </c>
      <c r="C658" s="6">
        <f>IF(ISBLANK('Report Data'!C658)," ",'Report Data'!C658)</f>
        <v>2.1716277815593177</v>
      </c>
      <c r="D658" s="6">
        <f>IF(ISBLANK('Report Data'!D658)," ",'Report Data'!D658)</f>
        <v>-1.3416758278527268</v>
      </c>
      <c r="E658" s="6">
        <f>IF(ISBLANK('Report Data'!E658)," ",'Report Data'!E658)</f>
        <v>3.3010329927411184</v>
      </c>
      <c r="F658" s="6">
        <f>IF(ISBLANK('Report Data'!F658)," ",'Report Data'!F658)</f>
        <v>2.0539952451803711</v>
      </c>
      <c r="G658" s="6">
        <f>IF(ISBLANK('Report Data'!G658)," ",'Report Data'!G658)</f>
        <v>2.7303936747029574</v>
      </c>
    </row>
    <row r="659" spans="1:7">
      <c r="A659" s="6" t="str">
        <f>IF('INTERIM REPORT'!B659=" "," ",IF('Report Data'!A659="",'INTERIM REPORT'!A658,'Report Data'!A659))</f>
        <v>Gifford Medical Center</v>
      </c>
      <c r="B659" s="6" t="str">
        <f>IF(ISBLANK('Report Data'!B659)," ",'Report Data'!B659)</f>
        <v>[Depreciation_Rate_Metric] Depreciation Rate</v>
      </c>
      <c r="C659" s="6">
        <f>IF(ISBLANK('Report Data'!C659)," ",'Report Data'!C659)</f>
        <v>3.7470563703302679</v>
      </c>
      <c r="D659" s="6">
        <f>IF(ISBLANK('Report Data'!D659)," ",'Report Data'!D659)</f>
        <v>3.231457450430375</v>
      </c>
      <c r="E659" s="6">
        <f>IF(ISBLANK('Report Data'!E659)," ",'Report Data'!E659)</f>
        <v>3.1106054684081688</v>
      </c>
      <c r="F659" s="6">
        <f>IF(ISBLANK('Report Data'!F659)," ",'Report Data'!F659)</f>
        <v>3.0543173930748546</v>
      </c>
      <c r="G659" s="6">
        <f>IF(ISBLANK('Report Data'!G659)," ",'Report Data'!G659)</f>
        <v>2.8569236609967779</v>
      </c>
    </row>
    <row r="660" spans="1:7">
      <c r="A660" s="6" t="str">
        <f>IF('INTERIM REPORT'!B660=" "," ",IF('Report Data'!A660="",'INTERIM REPORT'!A659,'Report Data'!A660))</f>
        <v>Gifford Medical Center</v>
      </c>
      <c r="B660" s="6" t="str">
        <f>IF(ISBLANK('Report Data'!B660)," ",'Report Data'!B660)</f>
        <v>[Cap_Expenditures_to_Depreciation_Metric] Capital Expenditures to Depreciation</v>
      </c>
      <c r="C660" s="6">
        <f>IF(ISBLANK('Report Data'!C660)," ",'Report Data'!C660)</f>
        <v>0.99467227058242524</v>
      </c>
      <c r="D660" s="6">
        <f>IF(ISBLANK('Report Data'!D660)," ",'Report Data'!D660)</f>
        <v>0.55735531799011506</v>
      </c>
      <c r="E660" s="6">
        <f>IF(ISBLANK('Report Data'!E660)," ",'Report Data'!E660)</f>
        <v>1.934605932474172</v>
      </c>
      <c r="F660" s="6">
        <f>IF(ISBLANK('Report Data'!F660)," ",'Report Data'!F660)</f>
        <v>0.91758497204717759</v>
      </c>
      <c r="G660" s="6">
        <f>IF(ISBLANK('Report Data'!G660)," ",'Report Data'!G660)</f>
        <v>1.6811671784649758</v>
      </c>
    </row>
    <row r="661" spans="1:7">
      <c r="A661" s="6" t="str">
        <f>IF('INTERIM REPORT'!B661=" "," ",IF('Report Data'!A661="",'INTERIM REPORT'!A660,'Report Data'!A661))</f>
        <v>Gifford Medical Center</v>
      </c>
      <c r="B661" s="6" t="str">
        <f>IF(ISBLANK('Report Data'!B661)," ",'Report Data'!B661)</f>
        <v>[Cap_Expenditure_Growth_Rate_Metric] Capital Expenditure Growth Rate</v>
      </c>
      <c r="C661" s="6">
        <f>IF(ISBLANK('Report Data'!C661)," ",'Report Data'!C661)</f>
        <v>3.7270930678767482</v>
      </c>
      <c r="D661" s="6">
        <f>IF(ISBLANK('Report Data'!D661)," ",'Report Data'!D661)</f>
        <v>1.8010699948561484</v>
      </c>
      <c r="E661" s="6">
        <f>IF(ISBLANK('Report Data'!E661)," ",'Report Data'!E661)</f>
        <v>6.0177957927690438</v>
      </c>
      <c r="F661" s="6">
        <f>IF(ISBLANK('Report Data'!F661)," ",'Report Data'!F661)</f>
        <v>2.8025957397477987</v>
      </c>
      <c r="G661" s="6">
        <f>IF(ISBLANK('Report Data'!G661)," ",'Report Data'!G661)</f>
        <v>4.8029662902477819</v>
      </c>
    </row>
    <row r="662" spans="1:7">
      <c r="A662" s="6" t="str">
        <f>IF('INTERIM REPORT'!B662=" "," ",IF('Report Data'!A662="",'INTERIM REPORT'!A661,'Report Data'!A662))</f>
        <v>Gifford Medical Center</v>
      </c>
      <c r="B662" s="6" t="str">
        <f>IF(ISBLANK('Report Data'!B662)," ",'Report Data'!B662)</f>
        <v>[Cap_Acquisitions_as_a_pct_of_Net_Patient_Rev_Metric] Capital Acquisitions as a % of Net Patient Rev</v>
      </c>
      <c r="C662" s="6">
        <f>IF(ISBLANK('Report Data'!C662)," ",'Report Data'!C662)</f>
        <v>5.7147648325746848E-2</v>
      </c>
      <c r="D662" s="6">
        <f>IF(ISBLANK('Report Data'!D662)," ",'Report Data'!D662)</f>
        <v>3.1195234579447881E-2</v>
      </c>
      <c r="E662" s="6">
        <f>IF(ISBLANK('Report Data'!E662)," ",'Report Data'!E662)</f>
        <v>9.7490620982289083E-2</v>
      </c>
      <c r="F662" s="6">
        <f>IF(ISBLANK('Report Data'!F662)," ",'Report Data'!F662)</f>
        <v>4.974638408974142E-2</v>
      </c>
      <c r="G662" s="6">
        <f>IF(ISBLANK('Report Data'!G662)," ",'Report Data'!G662)</f>
        <v>8.8932704790033776E-2</v>
      </c>
    </row>
    <row r="663" spans="1:7">
      <c r="A663" s="6" t="str">
        <f>IF('INTERIM REPORT'!B663=" "," ",IF('Report Data'!A663="",'INTERIM REPORT'!A662,'Report Data'!A663))</f>
        <v>Gifford Medical Center</v>
      </c>
      <c r="B663" s="6" t="str">
        <f>IF(ISBLANK('Report Data'!B663)," ",'Report Data'!B663)</f>
        <v>[Deduction_pct_Metric] Deduction %</v>
      </c>
      <c r="C663" s="6">
        <f>IF(ISBLANK('Report Data'!C663)," ",'Report Data'!C663)</f>
        <v>0.5246386153623801</v>
      </c>
      <c r="D663" s="6">
        <f>IF(ISBLANK('Report Data'!D663)," ",'Report Data'!D663)</f>
        <v>0.54622031615135935</v>
      </c>
      <c r="E663" s="6">
        <f>IF(ISBLANK('Report Data'!E663)," ",'Report Data'!E663)</f>
        <v>0.53916055342942926</v>
      </c>
      <c r="F663" s="6">
        <f>IF(ISBLANK('Report Data'!F663)," ",'Report Data'!F663)</f>
        <v>0.55835031125019752</v>
      </c>
      <c r="G663" s="6">
        <f>IF(ISBLANK('Report Data'!G663)," ",'Report Data'!G663)</f>
        <v>0.56440100088000966</v>
      </c>
    </row>
    <row r="664" spans="1:7">
      <c r="A664" s="6" t="str">
        <f>IF('INTERIM REPORT'!B664=" "," ",IF('Report Data'!A664="",'INTERIM REPORT'!A663,'Report Data'!A664))</f>
        <v>Gifford Medical Center</v>
      </c>
      <c r="B664" s="6" t="str">
        <f>IF(ISBLANK('Report Data'!B664)," ",'Report Data'!B664)</f>
        <v>[Bad_Debt_pct_Metric] Bad Debt %</v>
      </c>
      <c r="C664" s="6">
        <f>IF(ISBLANK('Report Data'!C664)," ",'Report Data'!C664)</f>
        <v>2.5420502974844796E-2</v>
      </c>
      <c r="D664" s="6">
        <f>IF(ISBLANK('Report Data'!D664)," ",'Report Data'!D664)</f>
        <v>2.152936416736493E-2</v>
      </c>
      <c r="E664" s="6">
        <f>IF(ISBLANK('Report Data'!E664)," ",'Report Data'!E664)</f>
        <v>2.4041236229935023E-2</v>
      </c>
      <c r="F664" s="6">
        <f>IF(ISBLANK('Report Data'!F664)," ",'Report Data'!F664)</f>
        <v>2.0439115823034718E-2</v>
      </c>
      <c r="G664" s="6">
        <f>IF(ISBLANK('Report Data'!G664)," ",'Report Data'!G664)</f>
        <v>2.2643494060292816E-2</v>
      </c>
    </row>
    <row r="665" spans="1:7">
      <c r="A665" s="6" t="str">
        <f>IF('INTERIM REPORT'!B665=" "," ",IF('Report Data'!A665="",'INTERIM REPORT'!A664,'Report Data'!A665))</f>
        <v>Gifford Medical Center</v>
      </c>
      <c r="B665" s="6" t="str">
        <f>IF(ISBLANK('Report Data'!B665)," ",'Report Data'!B665)</f>
        <v>[Free_Care_pct_Metric] Free Care %</v>
      </c>
      <c r="C665" s="6">
        <f>IF(ISBLANK('Report Data'!C665)," ",'Report Data'!C665)</f>
        <v>3.3544565545407311E-3</v>
      </c>
      <c r="D665" s="6">
        <f>IF(ISBLANK('Report Data'!D665)," ",'Report Data'!D665)</f>
        <v>4.8552276481131206E-3</v>
      </c>
      <c r="E665" s="6">
        <f>IF(ISBLANK('Report Data'!E665)," ",'Report Data'!E665)</f>
        <v>3.9588699958844923E-3</v>
      </c>
      <c r="F665" s="6">
        <f>IF(ISBLANK('Report Data'!F665)," ",'Report Data'!F665)</f>
        <v>3.93286875286255E-3</v>
      </c>
      <c r="G665" s="6">
        <f>IF(ISBLANK('Report Data'!G665)," ",'Report Data'!G665)</f>
        <v>3.9427323689713405E-3</v>
      </c>
    </row>
    <row r="666" spans="1:7">
      <c r="A666" s="6" t="str">
        <f>IF('INTERIM REPORT'!B666=" "," ",IF('Report Data'!A666="",'INTERIM REPORT'!A665,'Report Data'!A666))</f>
        <v>Gifford Medical Center</v>
      </c>
      <c r="B666" s="6" t="str">
        <f>IF(ISBLANK('Report Data'!B666)," ",'Report Data'!B666)</f>
        <v>[Operating_Margin_pct_Metric] Operating Margin %</v>
      </c>
      <c r="C666" s="6">
        <f>IF(ISBLANK('Report Data'!C666)," ",'Report Data'!C666)</f>
        <v>-1.5661640781350312E-2</v>
      </c>
      <c r="D666" s="6">
        <f>IF(ISBLANK('Report Data'!D666)," ",'Report Data'!D666)</f>
        <v>-0.10749186576505432</v>
      </c>
      <c r="E666" s="6">
        <f>IF(ISBLANK('Report Data'!E666)," ",'Report Data'!E666)</f>
        <v>2.4929278530948697E-2</v>
      </c>
      <c r="F666" s="6">
        <f>IF(ISBLANK('Report Data'!F666)," ",'Report Data'!F666)</f>
        <v>-8.3667257761218146E-3</v>
      </c>
      <c r="G666" s="6">
        <f>IF(ISBLANK('Report Data'!G666)," ",'Report Data'!G666)</f>
        <v>2.8959693811024628E-2</v>
      </c>
    </row>
    <row r="667" spans="1:7">
      <c r="A667" s="6" t="str">
        <f>IF('INTERIM REPORT'!B667=" "," ",IF('Report Data'!A667="",'INTERIM REPORT'!A666,'Report Data'!A667))</f>
        <v>Gifford Medical Center</v>
      </c>
      <c r="B667" s="6" t="str">
        <f>IF(ISBLANK('Report Data'!B667)," ",'Report Data'!B667)</f>
        <v>[Total_Margin_pct_Metric] Total Margin %</v>
      </c>
      <c r="C667" s="6">
        <f>IF(ISBLANK('Report Data'!C667)," ",'Report Data'!C667)</f>
        <v>2.7792016615383317E-3</v>
      </c>
      <c r="D667" s="6">
        <f>IF(ISBLANK('Report Data'!D667)," ",'Report Data'!D667)</f>
        <v>-6.1673068017182676E-2</v>
      </c>
      <c r="E667" s="6">
        <f>IF(ISBLANK('Report Data'!E667)," ",'Report Data'!E667)</f>
        <v>3.931549644097676E-2</v>
      </c>
      <c r="F667" s="6">
        <f>IF(ISBLANK('Report Data'!F667)," ",'Report Data'!F667)</f>
        <v>3.7210256041388647E-2</v>
      </c>
      <c r="G667" s="6">
        <f>IF(ISBLANK('Report Data'!G667)," ",'Report Data'!G667)</f>
        <v>4.4219790229151699E-2</v>
      </c>
    </row>
    <row r="668" spans="1:7">
      <c r="A668" s="6" t="str">
        <f>IF('INTERIM REPORT'!B668=" "," ",IF('Report Data'!A668="",'INTERIM REPORT'!A667,'Report Data'!A668))</f>
        <v>Gifford Medical Center</v>
      </c>
      <c r="B668" s="6" t="str">
        <f>IF(ISBLANK('Report Data'!B668)," ",'Report Data'!B668)</f>
        <v>[Outpatient_Gross_Rev_pct_Metric] Outpatient Gross Revenue %</v>
      </c>
      <c r="C668" s="6">
        <f>IF(ISBLANK('Report Data'!C668)," ",'Report Data'!C668)</f>
        <v>0.73972151555444599</v>
      </c>
      <c r="D668" s="6">
        <f>IF(ISBLANK('Report Data'!D668)," ",'Report Data'!D668)</f>
        <v>0.75304071804617323</v>
      </c>
      <c r="E668" s="6">
        <f>IF(ISBLANK('Report Data'!E668)," ",'Report Data'!E668)</f>
        <v>0.75519809728153786</v>
      </c>
      <c r="F668" s="6">
        <f>IF(ISBLANK('Report Data'!F668)," ",'Report Data'!F668)</f>
        <v>0.76036446385473733</v>
      </c>
      <c r="G668" s="6">
        <f>IF(ISBLANK('Report Data'!G668)," ",'Report Data'!G668)</f>
        <v>0.76214370551431088</v>
      </c>
    </row>
    <row r="669" spans="1:7">
      <c r="A669" s="6" t="str">
        <f>IF('INTERIM REPORT'!B669=" "," ",IF('Report Data'!A669="",'INTERIM REPORT'!A668,'Report Data'!A669))</f>
        <v>Gifford Medical Center</v>
      </c>
      <c r="B669" s="6" t="str">
        <f>IF(ISBLANK('Report Data'!B669)," ",'Report Data'!B669)</f>
        <v>[Inpatient_Gross_Rev_pct_Metric] Inpatient Gross Revenue %</v>
      </c>
      <c r="C669" s="6">
        <f>IF(ISBLANK('Report Data'!C669)," ",'Report Data'!C669)</f>
        <v>0.2449504142676556</v>
      </c>
      <c r="D669" s="6">
        <f>IF(ISBLANK('Report Data'!D669)," ",'Report Data'!D669)</f>
        <v>0.22886916639421689</v>
      </c>
      <c r="E669" s="6">
        <f>IF(ISBLANK('Report Data'!E669)," ",'Report Data'!E669)</f>
        <v>0.2279022933032317</v>
      </c>
      <c r="F669" s="6">
        <f>IF(ISBLANK('Report Data'!F669)," ",'Report Data'!F669)</f>
        <v>0.22395678395187199</v>
      </c>
      <c r="G669" s="6">
        <f>IF(ISBLANK('Report Data'!G669)," ",'Report Data'!G669)</f>
        <v>0.22283088222503172</v>
      </c>
    </row>
    <row r="670" spans="1:7">
      <c r="A670" s="6" t="str">
        <f>IF('INTERIM REPORT'!B670=" "," ",IF('Report Data'!A670="",'INTERIM REPORT'!A669,'Report Data'!A670))</f>
        <v>Gifford Medical Center</v>
      </c>
      <c r="B670" s="6" t="str">
        <f>IF(ISBLANK('Report Data'!B670)," ",'Report Data'!B670)</f>
        <v>[SNF_Rehab_Swing_Gross_Rev_pct_Metric] SNF/Rehab/Swing Gross Revenue %</v>
      </c>
      <c r="C670" s="6">
        <f>IF(ISBLANK('Report Data'!C670)," ",'Report Data'!C670)</f>
        <v>1.5328070177898544E-2</v>
      </c>
      <c r="D670" s="6">
        <f>IF(ISBLANK('Report Data'!D670)," ",'Report Data'!D670)</f>
        <v>1.8090115559609828E-2</v>
      </c>
      <c r="E670" s="6">
        <f>IF(ISBLANK('Report Data'!E670)," ",'Report Data'!E670)</f>
        <v>1.689960941523037E-2</v>
      </c>
      <c r="F670" s="6">
        <f>IF(ISBLANK('Report Data'!F670)," ",'Report Data'!F670)</f>
        <v>1.5678752193390426E-2</v>
      </c>
      <c r="G670" s="6">
        <f>IF(ISBLANK('Report Data'!G670)," ",'Report Data'!G670)</f>
        <v>1.5025412260657111E-2</v>
      </c>
    </row>
    <row r="671" spans="1:7">
      <c r="A671" s="6" t="str">
        <f>IF('INTERIM REPORT'!B671=" "," ",IF('Report Data'!A671="",'INTERIM REPORT'!A670,'Report Data'!A671))</f>
        <v>Gifford Medical Center</v>
      </c>
      <c r="B671" s="6" t="str">
        <f>IF(ISBLANK('Report Data'!B671)," ",'Report Data'!B671)</f>
        <v>[All_Net_Patient_Rev_pct_Metric] All Net Patient Revenue % with DSH &amp; GME</v>
      </c>
      <c r="C671" s="6">
        <f>IF(ISBLANK('Report Data'!C671)," ",'Report Data'!C671)</f>
        <v>0.47536138463762001</v>
      </c>
      <c r="D671" s="6">
        <f>IF(ISBLANK('Report Data'!D671)," ",'Report Data'!D671)</f>
        <v>0.45377968389938639</v>
      </c>
      <c r="E671" s="6">
        <f>IF(ISBLANK('Report Data'!E671)," ",'Report Data'!E671)</f>
        <v>0.46083943334591226</v>
      </c>
      <c r="F671" s="6">
        <f>IF(ISBLANK('Report Data'!F671)," ",'Report Data'!F671)</f>
        <v>0.44164968879988642</v>
      </c>
      <c r="G671" s="6">
        <f>IF(ISBLANK('Report Data'!G671)," ",'Report Data'!G671)</f>
        <v>0.43559899916957673</v>
      </c>
    </row>
    <row r="672" spans="1:7">
      <c r="A672" s="6" t="str">
        <f>IF('INTERIM REPORT'!B672=" "," ",IF('Report Data'!A672="",'INTERIM REPORT'!A671,'Report Data'!A672))</f>
        <v>Gifford Medical Center</v>
      </c>
      <c r="B672" s="6" t="str">
        <f>IF(ISBLANK('Report Data'!B672)," ",'Report Data'!B672)</f>
        <v>[Medicare_Net_Patient_Rev_pct_incl_Phys_Metric] Medicare Net Patient Revenue % including Phys</v>
      </c>
      <c r="C672" s="6">
        <f>IF(ISBLANK('Report Data'!C672)," ",'Report Data'!C672)</f>
        <v>0.3756581789235855</v>
      </c>
      <c r="D672" s="6">
        <f>IF(ISBLANK('Report Data'!D672)," ",'Report Data'!D672)</f>
        <v>0.38808123973931397</v>
      </c>
      <c r="E672" s="6">
        <f>IF(ISBLANK('Report Data'!E672)," ",'Report Data'!E672)</f>
        <v>0.37966278029859518</v>
      </c>
      <c r="F672" s="6">
        <f>IF(ISBLANK('Report Data'!F672)," ",'Report Data'!F672)</f>
        <v>0.38008994699105958</v>
      </c>
      <c r="G672" s="6">
        <f>IF(ISBLANK('Report Data'!G672)," ",'Report Data'!G672)</f>
        <v>0.37538698453481678</v>
      </c>
    </row>
    <row r="673" spans="1:7">
      <c r="A673" s="6" t="str">
        <f>IF('INTERIM REPORT'!B673=" "," ",IF('Report Data'!A673="",'INTERIM REPORT'!A672,'Report Data'!A673))</f>
        <v>Gifford Medical Center</v>
      </c>
      <c r="B673" s="6" t="str">
        <f>IF(ISBLANK('Report Data'!B673)," ",'Report Data'!B673)</f>
        <v>[Medicaid_Net_Patient_Rev_pct_incl_Phys_Metric] Medicaid Net Patient Revenue % including Phys</v>
      </c>
      <c r="C673" s="6">
        <f>IF(ISBLANK('Report Data'!C673)," ",'Report Data'!C673)</f>
        <v>0.25187557179630882</v>
      </c>
      <c r="D673" s="6">
        <f>IF(ISBLANK('Report Data'!D673)," ",'Report Data'!D673)</f>
        <v>0.16834459605400362</v>
      </c>
      <c r="E673" s="6">
        <f>IF(ISBLANK('Report Data'!E673)," ",'Report Data'!E673)</f>
        <v>0.19639910308186212</v>
      </c>
      <c r="F673" s="6">
        <f>IF(ISBLANK('Report Data'!F673)," ",'Report Data'!F673)</f>
        <v>0.11649851751083946</v>
      </c>
      <c r="G673" s="6">
        <f>IF(ISBLANK('Report Data'!G673)," ",'Report Data'!G673)</f>
        <v>0.11087946462277336</v>
      </c>
    </row>
    <row r="674" spans="1:7">
      <c r="A674" s="6" t="str">
        <f>IF('INTERIM REPORT'!B674=" "," ",IF('Report Data'!A674="",'INTERIM REPORT'!A673,'Report Data'!A674))</f>
        <v>Gifford Medical Center</v>
      </c>
      <c r="B674" s="6" t="str">
        <f>IF(ISBLANK('Report Data'!B674)," ",'Report Data'!B674)</f>
        <v>[Commercial_Self_Pay_Net_Patient_Rev_pct_incl_Phys_Metric] Commercial/Self Pay Net Patient Rev % including Phys</v>
      </c>
      <c r="C674" s="6">
        <f>IF(ISBLANK('Report Data'!C674)," ",'Report Data'!C674)</f>
        <v>0.65859219625916476</v>
      </c>
      <c r="D674" s="6">
        <f>IF(ISBLANK('Report Data'!D674)," ",'Report Data'!D674)</f>
        <v>0.64616021238323729</v>
      </c>
      <c r="E674" s="6">
        <f>IF(ISBLANK('Report Data'!E674)," ",'Report Data'!E674)</f>
        <v>0.65013069611490137</v>
      </c>
      <c r="F674" s="6">
        <f>IF(ISBLANK('Report Data'!F674)," ",'Report Data'!F674)</f>
        <v>0.65965865015014957</v>
      </c>
      <c r="G674" s="6">
        <f>IF(ISBLANK('Report Data'!G674)," ",'Report Data'!G674)</f>
        <v>0.65219977929023576</v>
      </c>
    </row>
    <row r="675" spans="1:7">
      <c r="A675" s="6" t="str">
        <f>IF('INTERIM REPORT'!B675=" "," ",IF('Report Data'!A675="",'INTERIM REPORT'!A674,'Report Data'!A675))</f>
        <v>Gifford Medical Center</v>
      </c>
      <c r="B675" s="6" t="str">
        <f>IF(ISBLANK('Report Data'!B675)," ",'Report Data'!B675)</f>
        <v>[Adj_Admits_Per_FTE_Metric] Adjusted Admissions Per FTE</v>
      </c>
      <c r="C675" s="6">
        <f>IF(ISBLANK('Report Data'!C675)," ",'Report Data'!C675)</f>
        <v>16.524927041706309</v>
      </c>
      <c r="D675" s="6">
        <f>IF(ISBLANK('Report Data'!D675)," ",'Report Data'!D675)</f>
        <v>17.141122225359762</v>
      </c>
      <c r="E675" s="6">
        <f>IF(ISBLANK('Report Data'!E675)," ",'Report Data'!E675)</f>
        <v>17.805396641576458</v>
      </c>
      <c r="F675" s="6">
        <f>IF(ISBLANK('Report Data'!F675)," ",'Report Data'!F675)</f>
        <v>18.693017071066773</v>
      </c>
      <c r="G675" s="6">
        <f>IF(ISBLANK('Report Data'!G675)," ",'Report Data'!G675)</f>
        <v>19.018159242558458</v>
      </c>
    </row>
    <row r="676" spans="1:7">
      <c r="A676" s="6" t="str">
        <f>IF('INTERIM REPORT'!B676=" "," ",IF('Report Data'!A676="",'INTERIM REPORT'!A675,'Report Data'!A676))</f>
        <v>Gifford Medical Center</v>
      </c>
      <c r="B676" s="6" t="str">
        <f>IF(ISBLANK('Report Data'!B676)," ",'Report Data'!B676)</f>
        <v>[FTEs_per_100_Adj_Discharges_Metric] FTEs per 100 Adj Discharges</v>
      </c>
      <c r="C676" s="6">
        <f>IF(ISBLANK('Report Data'!C676)," ",'Report Data'!C676)</f>
        <v>6.051463933705473</v>
      </c>
      <c r="D676" s="6">
        <f>IF(ISBLANK('Report Data'!D676)," ",'Report Data'!D676)</f>
        <v>5.8339237469559064</v>
      </c>
      <c r="E676" s="6">
        <f>IF(ISBLANK('Report Data'!E676)," ",'Report Data'!E676)</f>
        <v>5.6162747740477279</v>
      </c>
      <c r="F676" s="6">
        <f>IF(ISBLANK('Report Data'!F676)," ",'Report Data'!F676)</f>
        <v>5.3495912200701374</v>
      </c>
      <c r="G676" s="6">
        <f>IF(ISBLANK('Report Data'!G676)," ",'Report Data'!G676)</f>
        <v>5.2581324367198476</v>
      </c>
    </row>
    <row r="677" spans="1:7">
      <c r="A677" s="6" t="str">
        <f>IF('INTERIM REPORT'!B677=" "," ",IF('Report Data'!A677="",'INTERIM REPORT'!A676,'Report Data'!A677))</f>
        <v>Gifford Medical Center</v>
      </c>
      <c r="B677" s="6" t="str">
        <f>IF(ISBLANK('Report Data'!B677)," ",'Report Data'!B677)</f>
        <v>[FTEs_Per_Adj_Occupied_Bed_Metric] FTEs Per Adjusted Occupied Bed</v>
      </c>
      <c r="C677" s="6">
        <f>IF(ISBLANK('Report Data'!C677)," ",'Report Data'!C677)</f>
        <v>6.1960319350674844</v>
      </c>
      <c r="D677" s="6">
        <f>IF(ISBLANK('Report Data'!D677)," ",'Report Data'!D677)</f>
        <v>6.4618389642967848</v>
      </c>
      <c r="E677" s="6">
        <f>IF(ISBLANK('Report Data'!E677)," ",'Report Data'!E677)</f>
        <v>5.861258899346514</v>
      </c>
      <c r="F677" s="6">
        <f>IF(ISBLANK('Report Data'!F677)," ",'Report Data'!F677)</f>
        <v>6.2873102954258213</v>
      </c>
      <c r="G677" s="6">
        <f>IF(ISBLANK('Report Data'!G677)," ",'Report Data'!G677)</f>
        <v>6.2378540710650991</v>
      </c>
    </row>
    <row r="678" spans="1:7">
      <c r="A678" s="6" t="str">
        <f>IF('INTERIM REPORT'!B678=" "," ",IF('Report Data'!A678="",'INTERIM REPORT'!A677,'Report Data'!A678))</f>
        <v>Gifford Medical Center</v>
      </c>
      <c r="B678" s="6" t="str">
        <f>IF(ISBLANK('Report Data'!B678)," ",'Report Data'!B678)</f>
        <v>[Return_On_Assets_Metric] Return On Assets</v>
      </c>
      <c r="C678" s="6">
        <f>IF(ISBLANK('Report Data'!C678)," ",'Report Data'!C678)</f>
        <v>1.7675310323764456E-3</v>
      </c>
      <c r="D678" s="6">
        <f>IF(ISBLANK('Report Data'!D678)," ",'Report Data'!D678)</f>
        <v>-3.6943309044693499E-2</v>
      </c>
      <c r="E678" s="6">
        <f>IF(ISBLANK('Report Data'!E678)," ",'Report Data'!E678)</f>
        <v>2.7079458439629441E-2</v>
      </c>
      <c r="F678" s="6">
        <f>IF(ISBLANK('Report Data'!F678)," ",'Report Data'!F678)</f>
        <v>2.4653377788411382E-2</v>
      </c>
      <c r="G678" s="6">
        <f>IF(ISBLANK('Report Data'!G678)," ",'Report Data'!G678)</f>
        <v>2.8288504077047184E-2</v>
      </c>
    </row>
    <row r="679" spans="1:7">
      <c r="A679" s="6" t="str">
        <f>IF('INTERIM REPORT'!B679=" "," ",IF('Report Data'!A679="",'INTERIM REPORT'!A678,'Report Data'!A679))</f>
        <v>Gifford Medical Center</v>
      </c>
      <c r="B679" s="6" t="str">
        <f>IF(ISBLANK('Report Data'!B679)," ",'Report Data'!B679)</f>
        <v>[OH_Exp_w_fringe_pct_of_TTL_OPEX_Metric] Overhead Expense w/ fringe, as a % of Total Operating Exp</v>
      </c>
      <c r="C679" s="6">
        <f>IF(ISBLANK('Report Data'!C679)," ",'Report Data'!C679)</f>
        <v>0.26708686435483842</v>
      </c>
      <c r="D679" s="6">
        <f>IF(ISBLANK('Report Data'!D679)," ",'Report Data'!D679)</f>
        <v>0.26651421021608807</v>
      </c>
      <c r="E679" s="6">
        <f>IF(ISBLANK('Report Data'!E679)," ",'Report Data'!E679)</f>
        <v>0.27743441092346632</v>
      </c>
      <c r="F679" s="6">
        <f>IF(ISBLANK('Report Data'!F679)," ",'Report Data'!F679)</f>
        <v>0.26254098976431911</v>
      </c>
      <c r="G679" s="6">
        <f>IF(ISBLANK('Report Data'!G679)," ",'Report Data'!G679)</f>
        <v>0.24484855851133963</v>
      </c>
    </row>
    <row r="680" spans="1:7">
      <c r="A680" s="6" t="str">
        <f>IF('INTERIM REPORT'!B680=" "," ",IF('Report Data'!A680="",'INTERIM REPORT'!A679,'Report Data'!A680))</f>
        <v>Gifford Medical Center</v>
      </c>
      <c r="B680" s="6" t="str">
        <f>IF(ISBLANK('Report Data'!B680)," ",'Report Data'!B680)</f>
        <v>[Cost_per_Adj_Admits_Metric] Cost per Adjusted Admission</v>
      </c>
      <c r="C680" s="6">
        <f>IF(ISBLANK('Report Data'!C680)," ",'Report Data'!C680)</f>
        <v>11048.713532696569</v>
      </c>
      <c r="D680" s="6">
        <f>IF(ISBLANK('Report Data'!D680)," ",'Report Data'!D680)</f>
        <v>10775.659479509091</v>
      </c>
      <c r="E680" s="6">
        <f>IF(ISBLANK('Report Data'!E680)," ",'Report Data'!E680)</f>
        <v>10762.377783128575</v>
      </c>
      <c r="F680" s="6">
        <f>IF(ISBLANK('Report Data'!F680)," ",'Report Data'!F680)</f>
        <v>10047.806232418834</v>
      </c>
      <c r="G680" s="6">
        <f>IF(ISBLANK('Report Data'!G680)," ",'Report Data'!G680)</f>
        <v>9706.6778164448369</v>
      </c>
    </row>
    <row r="681" spans="1:7">
      <c r="A681" s="6" t="str">
        <f>IF('INTERIM REPORT'!B681=" "," ",IF('Report Data'!A681="",'INTERIM REPORT'!A680,'Report Data'!A681))</f>
        <v>Gifford Medical Center</v>
      </c>
      <c r="B681" s="6" t="str">
        <f>IF(ISBLANK('Report Data'!B681)," ",'Report Data'!B681)</f>
        <v>[Salary_per_FTE_NonMD_Metric] Salary per FTE - Non-MD</v>
      </c>
      <c r="C681" s="6">
        <f>IF(ISBLANK('Report Data'!C681)," ",'Report Data'!C681)</f>
        <v>57384.055612803495</v>
      </c>
      <c r="D681" s="6">
        <f>IF(ISBLANK('Report Data'!D681)," ",'Report Data'!D681)</f>
        <v>57792.742145504315</v>
      </c>
      <c r="E681" s="6">
        <f>IF(ISBLANK('Report Data'!E681)," ",'Report Data'!E681)</f>
        <v>61713.236617962772</v>
      </c>
      <c r="F681" s="6">
        <f>IF(ISBLANK('Report Data'!F681)," ",'Report Data'!F681)</f>
        <v>61416.802767178997</v>
      </c>
      <c r="G681" s="6">
        <f>IF(ISBLANK('Report Data'!G681)," ",'Report Data'!G681)</f>
        <v>61189.308940184361</v>
      </c>
    </row>
    <row r="682" spans="1:7">
      <c r="A682" s="6" t="str">
        <f>IF('INTERIM REPORT'!B682=" "," ",IF('Report Data'!A682="",'INTERIM REPORT'!A681,'Report Data'!A682))</f>
        <v>Gifford Medical Center</v>
      </c>
      <c r="B682" s="6" t="str">
        <f>IF(ISBLANK('Report Data'!B682)," ",'Report Data'!B682)</f>
        <v>[Salary_and_Benefits_per_FTE_NonMD_Metric] Salary &amp; Benefits per FTE - Non-MD</v>
      </c>
      <c r="C682" s="6">
        <f>IF(ISBLANK('Report Data'!C682)," ",'Report Data'!C682)</f>
        <v>73290.376859663811</v>
      </c>
      <c r="D682" s="6">
        <f>IF(ISBLANK('Report Data'!D682)," ",'Report Data'!D682)</f>
        <v>76899.447664518695</v>
      </c>
      <c r="E682" s="6">
        <f>IF(ISBLANK('Report Data'!E682)," ",'Report Data'!E682)</f>
        <v>80563.01848902434</v>
      </c>
      <c r="F682" s="6">
        <f>IF(ISBLANK('Report Data'!F682)," ",'Report Data'!F682)</f>
        <v>80074.118318296925</v>
      </c>
      <c r="G682" s="6">
        <f>IF(ISBLANK('Report Data'!G682)," ",'Report Data'!G682)</f>
        <v>79890.10219395411</v>
      </c>
    </row>
    <row r="683" spans="1:7">
      <c r="A683" s="6" t="str">
        <f>IF('INTERIM REPORT'!B683=" "," ",IF('Report Data'!A683="",'INTERIM REPORT'!A682,'Report Data'!A683))</f>
        <v>Gifford Medical Center</v>
      </c>
      <c r="B683" s="6" t="str">
        <f>IF(ISBLANK('Report Data'!B683)," ",'Report Data'!B683)</f>
        <v>[Fringe_Benefit_pct_NonMD_Metric] Fringe Benefit % - Non-MD</v>
      </c>
      <c r="C683" s="6">
        <f>IF(ISBLANK('Report Data'!C683)," ",'Report Data'!C683)</f>
        <v>0.27719060768704706</v>
      </c>
      <c r="D683" s="6">
        <f>IF(ISBLANK('Report Data'!D683)," ",'Report Data'!D683)</f>
        <v>0.33060735327127383</v>
      </c>
      <c r="E683" s="6">
        <f>IF(ISBLANK('Report Data'!E683)," ",'Report Data'!E683)</f>
        <v>0.30544147259285043</v>
      </c>
      <c r="F683" s="6">
        <f>IF(ISBLANK('Report Data'!F683)," ",'Report Data'!F683)</f>
        <v>0.30378194094285155</v>
      </c>
      <c r="G683" s="6">
        <f>IF(ISBLANK('Report Data'!G683)," ",'Report Data'!G683)</f>
        <v>0.30562190646818238</v>
      </c>
    </row>
    <row r="684" spans="1:7">
      <c r="A684" s="6" t="str">
        <f>IF('INTERIM REPORT'!B684=" "," ",IF('Report Data'!A684="",'INTERIM REPORT'!A683,'Report Data'!A684))</f>
        <v>Gifford Medical Center</v>
      </c>
      <c r="B684" s="6" t="str">
        <f>IF(ISBLANK('Report Data'!B684)," ",'Report Data'!B684)</f>
        <v>[Comp_Ratio_Metric] Compensation Ratio</v>
      </c>
      <c r="C684" s="6">
        <f>IF(ISBLANK('Report Data'!C684)," ",'Report Data'!C684)</f>
        <v>0.59365671417284194</v>
      </c>
      <c r="D684" s="6">
        <f>IF(ISBLANK('Report Data'!D684)," ",'Report Data'!D684)</f>
        <v>0.65928949841110096</v>
      </c>
      <c r="E684" s="6">
        <f>IF(ISBLANK('Report Data'!E684)," ",'Report Data'!E684)</f>
        <v>0.57446550110102967</v>
      </c>
      <c r="F684" s="6">
        <f>IF(ISBLANK('Report Data'!F684)," ",'Report Data'!F684)</f>
        <v>0.60754633608837183</v>
      </c>
      <c r="G684" s="6">
        <f>IF(ISBLANK('Report Data'!G684)," ",'Report Data'!G684)</f>
        <v>0.60262452887292939</v>
      </c>
    </row>
    <row r="685" spans="1:7">
      <c r="A685" s="6" t="str">
        <f>IF('INTERIM REPORT'!B685=" "," ",IF('Report Data'!A685="",'INTERIM REPORT'!A684,'Report Data'!A685))</f>
        <v>Gifford Medical Center</v>
      </c>
      <c r="B685" s="6" t="str">
        <f>IF(ISBLANK('Report Data'!B685)," ",'Report Data'!B685)</f>
        <v>[Cap_Cost_pct_of_Total_Expense_Metric] Capital Cost % of Total Expense</v>
      </c>
      <c r="C685" s="6">
        <f>IF(ISBLANK('Report Data'!C685)," ",'Report Data'!C685)</f>
        <v>6.857267260921221E-2</v>
      </c>
      <c r="D685" s="6">
        <f>IF(ISBLANK('Report Data'!D685)," ",'Report Data'!D685)</f>
        <v>6.2999685362465946E-2</v>
      </c>
      <c r="E685" s="6">
        <f>IF(ISBLANK('Report Data'!E685)," ",'Report Data'!E685)</f>
        <v>6.4939606602204922E-2</v>
      </c>
      <c r="F685" s="6">
        <f>IF(ISBLANK('Report Data'!F685)," ",'Report Data'!F685)</f>
        <v>6.5881766799125566E-2</v>
      </c>
      <c r="G685" s="6">
        <f>IF(ISBLANK('Report Data'!G685)," ",'Report Data'!G685)</f>
        <v>6.5062475228904473E-2</v>
      </c>
    </row>
    <row r="686" spans="1:7">
      <c r="A686" s="6" t="str">
        <f>IF('INTERIM REPORT'!B686=" "," ",IF('Report Data'!A686="",'INTERIM REPORT'!A685,'Report Data'!A686))</f>
        <v>Gifford Medical Center</v>
      </c>
      <c r="B686" s="6" t="str">
        <f>IF(ISBLANK('Report Data'!B686)," ",'Report Data'!B686)</f>
        <v>[Cap_Cost_per_Adj_Admits_Metric] Capital Cost per Adjusted Admission</v>
      </c>
      <c r="C686" s="6">
        <f>IF(ISBLANK('Report Data'!C686)," ",'Report Data'!C686)</f>
        <v>757.63981583057432</v>
      </c>
      <c r="D686" s="6">
        <f>IF(ISBLANK('Report Data'!D686)," ",'Report Data'!D686)</f>
        <v>678.86315678214635</v>
      </c>
      <c r="E686" s="6">
        <f>IF(ISBLANK('Report Data'!E686)," ",'Report Data'!E686)</f>
        <v>698.90457934068002</v>
      </c>
      <c r="F686" s="6">
        <f>IF(ISBLANK('Report Data'!F686)," ",'Report Data'!F686)</f>
        <v>661.96722704701813</v>
      </c>
      <c r="G686" s="6">
        <f>IF(ISBLANK('Report Data'!G686)," ",'Report Data'!G686)</f>
        <v>631.54048498739871</v>
      </c>
    </row>
    <row r="687" spans="1:7">
      <c r="A687" s="6" t="str">
        <f>IF('INTERIM REPORT'!B687=" "," ",IF('Report Data'!A687="",'INTERIM REPORT'!A686,'Report Data'!A687))</f>
        <v>Gifford Medical Center</v>
      </c>
      <c r="B687" s="6" t="str">
        <f>IF(ISBLANK('Report Data'!B687)," ",'Report Data'!B687)</f>
        <v>[Contractual_Allowance_pct_Metric] Contractual Allowance %</v>
      </c>
      <c r="C687" s="6">
        <f>IF(ISBLANK('Report Data'!C687)," ",'Report Data'!C687)</f>
        <v>0.5321544419512505</v>
      </c>
      <c r="D687" s="6">
        <f>IF(ISBLANK('Report Data'!D687)," ",'Report Data'!D687)</f>
        <v>0.55222187255948219</v>
      </c>
      <c r="E687" s="6">
        <f>IF(ISBLANK('Report Data'!E687)," ",'Report Data'!E687)</f>
        <v>0.54373475740689536</v>
      </c>
      <c r="F687" s="6">
        <f>IF(ISBLANK('Report Data'!F687)," ",'Report Data'!F687)</f>
        <v>0.56332683400599415</v>
      </c>
      <c r="G687" s="6">
        <f>IF(ISBLANK('Report Data'!G687)," ",'Report Data'!G687)</f>
        <v>0.56914633720056484</v>
      </c>
    </row>
    <row r="688" spans="1:7">
      <c r="A688" s="6" t="str">
        <f>IF('INTERIM REPORT'!B688=" "," ",IF('Report Data'!A688="",'INTERIM REPORT'!A687,'Report Data'!A688))</f>
        <v>Gifford Medical Center</v>
      </c>
      <c r="B688" s="6" t="str">
        <f>IF(ISBLANK('Report Data'!B688)," ",'Report Data'!B688)</f>
        <v>[Current_Ratio_Metric] Current Ratio</v>
      </c>
      <c r="C688" s="6">
        <f>IF(ISBLANK('Report Data'!C688)," ",'Report Data'!C688)</f>
        <v>4.642015648655641</v>
      </c>
      <c r="D688" s="6">
        <f>IF(ISBLANK('Report Data'!D688)," ",'Report Data'!D688)</f>
        <v>4.487700292533666</v>
      </c>
      <c r="E688" s="6">
        <f>IF(ISBLANK('Report Data'!E688)," ",'Report Data'!E688)</f>
        <v>4.0007916746053125</v>
      </c>
      <c r="F688" s="6">
        <f>IF(ISBLANK('Report Data'!F688)," ",'Report Data'!F688)</f>
        <v>5.5081377985131246</v>
      </c>
      <c r="G688" s="6">
        <f>IF(ISBLANK('Report Data'!G688)," ",'Report Data'!G688)</f>
        <v>4.0427029538080825</v>
      </c>
    </row>
    <row r="689" spans="1:7">
      <c r="A689" s="6" t="str">
        <f>IF('INTERIM REPORT'!B689=" "," ",IF('Report Data'!A689="",'INTERIM REPORT'!A688,'Report Data'!A689))</f>
        <v>Gifford Medical Center</v>
      </c>
      <c r="B689" s="6" t="str">
        <f>IF(ISBLANK('Report Data'!B689)," ",'Report Data'!B689)</f>
        <v>[Days_Payable_metric] Days Payable</v>
      </c>
      <c r="C689" s="6">
        <f>IF(ISBLANK('Report Data'!C689)," ",'Report Data'!C689)</f>
        <v>53.590426122821377</v>
      </c>
      <c r="D689" s="6">
        <f>IF(ISBLANK('Report Data'!D689)," ",'Report Data'!D689)</f>
        <v>54.871999964775078</v>
      </c>
      <c r="E689" s="6">
        <f>IF(ISBLANK('Report Data'!E689)," ",'Report Data'!E689)</f>
        <v>52.881118076774349</v>
      </c>
      <c r="F689" s="6">
        <f>IF(ISBLANK('Report Data'!F689)," ",'Report Data'!F689)</f>
        <v>43.999343114759988</v>
      </c>
      <c r="G689" s="6">
        <f>IF(ISBLANK('Report Data'!G689)," ",'Report Data'!G689)</f>
        <v>64.021346292672519</v>
      </c>
    </row>
    <row r="690" spans="1:7">
      <c r="A690" s="6" t="str">
        <f>IF('INTERIM REPORT'!B690=" "," ",IF('Report Data'!A690="",'INTERIM REPORT'!A689,'Report Data'!A690))</f>
        <v>Gifford Medical Center</v>
      </c>
      <c r="B690" s="6" t="str">
        <f>IF(ISBLANK('Report Data'!B690)," ",'Report Data'!B690)</f>
        <v>[Days_Receivable_Metric] Days Receivable</v>
      </c>
      <c r="C690" s="6">
        <f>IF(ISBLANK('Report Data'!C690)," ",'Report Data'!C690)</f>
        <v>46.763569968763434</v>
      </c>
      <c r="D690" s="6">
        <f>IF(ISBLANK('Report Data'!D690)," ",'Report Data'!D690)</f>
        <v>33.248971584089887</v>
      </c>
      <c r="E690" s="6">
        <f>IF(ISBLANK('Report Data'!E690)," ",'Report Data'!E690)</f>
        <v>48.597077978657111</v>
      </c>
      <c r="F690" s="6">
        <f>IF(ISBLANK('Report Data'!F690)," ",'Report Data'!F690)</f>
        <v>33.410613109313218</v>
      </c>
      <c r="G690" s="6">
        <f>IF(ISBLANK('Report Data'!G690)," ",'Report Data'!G690)</f>
        <v>41.250348271976755</v>
      </c>
    </row>
    <row r="691" spans="1:7">
      <c r="A691" s="6" t="str">
        <f>IF('INTERIM REPORT'!B691=" "," ",IF('Report Data'!A691="",'INTERIM REPORT'!A690,'Report Data'!A691))</f>
        <v>Gifford Medical Center</v>
      </c>
      <c r="B691" s="6" t="str">
        <f>IF(ISBLANK('Report Data'!B691)," ",'Report Data'!B691)</f>
        <v>[Days_Cash_on_Hand_Metric] Days Cash on Hand</v>
      </c>
      <c r="C691" s="6">
        <f>IF(ISBLANK('Report Data'!C691)," ",'Report Data'!C691)</f>
        <v>208.97172505415179</v>
      </c>
      <c r="D691" s="6">
        <f>IF(ISBLANK('Report Data'!D691)," ",'Report Data'!D691)</f>
        <v>223.92695859000563</v>
      </c>
      <c r="E691" s="6">
        <f>IF(ISBLANK('Report Data'!E691)," ",'Report Data'!E691)</f>
        <v>187.07796246963792</v>
      </c>
      <c r="F691" s="6">
        <f>IF(ISBLANK('Report Data'!F691)," ",'Report Data'!F691)</f>
        <v>228.49845269238924</v>
      </c>
      <c r="G691" s="6">
        <f>IF(ISBLANK('Report Data'!G691)," ",'Report Data'!G691)</f>
        <v>241.36440587241609</v>
      </c>
    </row>
    <row r="692" spans="1:7">
      <c r="A692" s="6" t="str">
        <f>IF('INTERIM REPORT'!B692=" "," ",IF('Report Data'!A692="",'INTERIM REPORT'!A691,'Report Data'!A692))</f>
        <v>Gifford Medical Center</v>
      </c>
      <c r="B692" s="6" t="str">
        <f>IF(ISBLANK('Report Data'!B692)," ",'Report Data'!B692)</f>
        <v>[Cash_Flow_Margin_Metric] Cash Flow Margin</v>
      </c>
      <c r="C692" s="6">
        <f>IF(ISBLANK('Report Data'!C692)," ",'Report Data'!C692)</f>
        <v>5.3984992393684518E-2</v>
      </c>
      <c r="D692" s="6">
        <f>IF(ISBLANK('Report Data'!D692)," ",'Report Data'!D692)</f>
        <v>-3.7720226680365551E-2</v>
      </c>
      <c r="E692" s="6">
        <f>IF(ISBLANK('Report Data'!E692)," ",'Report Data'!E692)</f>
        <v>8.8249987592477E-2</v>
      </c>
      <c r="F692" s="6">
        <f>IF(ISBLANK('Report Data'!F692)," ",'Report Data'!F692)</f>
        <v>5.806625569945837E-2</v>
      </c>
      <c r="G692" s="6">
        <f>IF(ISBLANK('Report Data'!G692)," ",'Report Data'!G692)</f>
        <v>9.2137979678712623E-2</v>
      </c>
    </row>
    <row r="693" spans="1:7">
      <c r="A693" s="6" t="str">
        <f>IF('INTERIM REPORT'!B693=" "," ",IF('Report Data'!A693="",'INTERIM REPORT'!A692,'Report Data'!A693))</f>
        <v>Gifford Medical Center</v>
      </c>
      <c r="B693" s="6" t="str">
        <f>IF(ISBLANK('Report Data'!B693)," ",'Report Data'!B693)</f>
        <v>[Cash_to_Long_Term_Debt_Metric] Cash to Long Term Debt</v>
      </c>
      <c r="C693" s="6">
        <f>IF(ISBLANK('Report Data'!C693)," ",'Report Data'!C693)</f>
        <v>1.6025919274241325</v>
      </c>
      <c r="D693" s="6">
        <f>IF(ISBLANK('Report Data'!D693)," ",'Report Data'!D693)</f>
        <v>1.746127572147649</v>
      </c>
      <c r="E693" s="6">
        <f>IF(ISBLANK('Report Data'!E693)," ",'Report Data'!E693)</f>
        <v>1.5230347862330385</v>
      </c>
      <c r="F693" s="6">
        <f>IF(ISBLANK('Report Data'!F693)," ",'Report Data'!F693)</f>
        <v>1.7413001619696915</v>
      </c>
      <c r="G693" s="6">
        <f>IF(ISBLANK('Report Data'!G693)," ",'Report Data'!G693)</f>
        <v>1.9285443985667845</v>
      </c>
    </row>
    <row r="694" spans="1:7">
      <c r="A694" s="6" t="str">
        <f>IF('INTERIM REPORT'!B694=" "," ",IF('Report Data'!A694="",'INTERIM REPORT'!A693,'Report Data'!A694))</f>
        <v>Gifford Medical Center</v>
      </c>
      <c r="B694" s="6" t="str">
        <f>IF(ISBLANK('Report Data'!B694)," ",'Report Data'!B694)</f>
        <v>[Cash_Flow_to_Total_Debt_Metric] Cash Flow to Total Debt</v>
      </c>
      <c r="C694" s="6">
        <f>IF(ISBLANK('Report Data'!C694)," ",'Report Data'!C694)</f>
        <v>0.22891407087924934</v>
      </c>
      <c r="D694" s="6">
        <f>IF(ISBLANK('Report Data'!D694)," ",'Report Data'!D694)</f>
        <v>6.965065675615599E-2</v>
      </c>
      <c r="E694" s="6">
        <f>IF(ISBLANK('Report Data'!E694)," ",'Report Data'!E694)</f>
        <v>0.31626212145214283</v>
      </c>
      <c r="F694" s="6">
        <f>IF(ISBLANK('Report Data'!F694)," ",'Report Data'!F694)</f>
        <v>0.29093373330754319</v>
      </c>
      <c r="G694" s="6">
        <f>IF(ISBLANK('Report Data'!G694)," ",'Report Data'!G694)</f>
        <v>0.29863193329178628</v>
      </c>
    </row>
    <row r="695" spans="1:7">
      <c r="A695" s="6" t="str">
        <f>IF('INTERIM REPORT'!B695=" "," ",IF('Report Data'!A695="",'INTERIM REPORT'!A694,'Report Data'!A695))</f>
        <v>Gifford Medical Center</v>
      </c>
      <c r="B695" s="6" t="str">
        <f>IF(ISBLANK('Report Data'!B695)," ",'Report Data'!B695)</f>
        <v>[Gross_Price_per_Discharge_Metric] Gross Price per Discharge</v>
      </c>
      <c r="C695" s="6">
        <f>IF(ISBLANK('Report Data'!C695)," ",'Report Data'!C695)</f>
        <v>17316.962363861381</v>
      </c>
      <c r="D695" s="6">
        <f>IF(ISBLANK('Report Data'!D695)," ",'Report Data'!D695)</f>
        <v>16017.644349804938</v>
      </c>
      <c r="E695" s="6">
        <f>IF(ISBLANK('Report Data'!E695)," ",'Report Data'!E695)</f>
        <v>18502.00200803213</v>
      </c>
      <c r="F695" s="6">
        <f>IF(ISBLANK('Report Data'!F695)," ",'Report Data'!F695)</f>
        <v>16191.50324254216</v>
      </c>
      <c r="G695" s="6">
        <f>IF(ISBLANK('Report Data'!G695)," ",'Report Data'!G695)</f>
        <v>16247.873798846898</v>
      </c>
    </row>
    <row r="696" spans="1:7">
      <c r="A696" s="6" t="str">
        <f>IF('INTERIM REPORT'!B696=" "," ",IF('Report Data'!A696="",'INTERIM REPORT'!A695,'Report Data'!A696))</f>
        <v>Gifford Medical Center</v>
      </c>
      <c r="B696" s="6" t="str">
        <f>IF(ISBLANK('Report Data'!B696)," ",'Report Data'!B696)</f>
        <v>[Gross_Price_per_Visit_Metric] Gross Price per Visit</v>
      </c>
      <c r="C696" s="6">
        <f>IF(ISBLANK('Report Data'!C696)," ",'Report Data'!C696)</f>
        <v>1504.3351351976794</v>
      </c>
      <c r="D696" s="6">
        <f>IF(ISBLANK('Report Data'!D696)," ",'Report Data'!D696)</f>
        <v>1442.8713530448406</v>
      </c>
      <c r="E696" s="6">
        <f>IF(ISBLANK('Report Data'!E696)," ",'Report Data'!E696)</f>
        <v>1630.5081350018693</v>
      </c>
      <c r="F696" s="6">
        <f>IF(ISBLANK('Report Data'!F696)," ",'Report Data'!F696)</f>
        <v>1508.9352047991172</v>
      </c>
      <c r="G696" s="6">
        <f>IF(ISBLANK('Report Data'!G696)," ",'Report Data'!G696)</f>
        <v>1544.1958630756365</v>
      </c>
    </row>
    <row r="697" spans="1:7">
      <c r="A697" s="6" t="str">
        <f>IF('INTERIM REPORT'!B697=" "," ",IF('Report Data'!A697="",'INTERIM REPORT'!A696,'Report Data'!A697))</f>
        <v>Gifford Medical Center</v>
      </c>
      <c r="B697" s="6" t="str">
        <f>IF(ISBLANK('Report Data'!B697)," ",'Report Data'!B697)</f>
        <v>[Gross_Rev_per_Adj_Admits_Metric] Gross Revenue per Adj Admission</v>
      </c>
      <c r="C697" s="6">
        <f>IF(ISBLANK('Report Data'!C697)," ",'Report Data'!C697)</f>
        <v>22262.697836117743</v>
      </c>
      <c r="D697" s="6">
        <f>IF(ISBLANK('Report Data'!D697)," ",'Report Data'!D697)</f>
        <v>20966.074051063832</v>
      </c>
      <c r="E697" s="6">
        <f>IF(ISBLANK('Report Data'!E697)," ",'Report Data'!E697)</f>
        <v>23585.316552901029</v>
      </c>
      <c r="F697" s="6">
        <f>IF(ISBLANK('Report Data'!F697)," ",'Report Data'!F697)</f>
        <v>21266.863713798979</v>
      </c>
      <c r="G697" s="6">
        <f>IF(ISBLANK('Report Data'!G697)," ",'Report Data'!G697)</f>
        <v>21385.270657672852</v>
      </c>
    </row>
    <row r="698" spans="1:7">
      <c r="A698" s="6" t="str">
        <f>IF('INTERIM REPORT'!B698=" "," ",IF('Report Data'!A698="",'INTERIM REPORT'!A697,'Report Data'!A698))</f>
        <v>Gifford Medical Center</v>
      </c>
      <c r="B698" s="6" t="str">
        <f>IF(ISBLANK('Report Data'!B698)," ",'Report Data'!B698)</f>
        <v>[Net_Rev_per_Adj_Admits_Metric] Net Revenue per Adjusted Admission</v>
      </c>
      <c r="C698" s="6">
        <f>IF(ISBLANK('Report Data'!C698)," ",'Report Data'!C698)</f>
        <v>10582.826869145876</v>
      </c>
      <c r="D698" s="6">
        <f>IF(ISBLANK('Report Data'!D698)," ",'Report Data'!D698)</f>
        <v>9513.9784544389331</v>
      </c>
      <c r="E698" s="6">
        <f>IF(ISBLANK('Report Data'!E698)," ",'Report Data'!E698)</f>
        <v>10869.044227430633</v>
      </c>
      <c r="F698" s="6">
        <f>IF(ISBLANK('Report Data'!F698)," ",'Report Data'!F698)</f>
        <v>9392.5037398837867</v>
      </c>
      <c r="G698" s="6">
        <f>IF(ISBLANK('Report Data'!G698)," ",'Report Data'!G698)</f>
        <v>9315.4024943923923</v>
      </c>
    </row>
    <row r="699" spans="1:7">
      <c r="A699" s="6" t="str">
        <f>IF('INTERIM REPORT'!B699=" "," ",IF('Report Data'!A699="",'INTERIM REPORT'!A698,'Report Data'!A699))</f>
        <v>Gifford Medical Center</v>
      </c>
      <c r="B699" s="6" t="str">
        <f>IF(ISBLANK('Report Data'!B699)," ",'Report Data'!B699)</f>
        <v>[Medicare_Gross_Pct_Tot_Gross_Metric] Medicare Gross as % of Tot Gross Rev</v>
      </c>
      <c r="C699" s="6">
        <f>IF(ISBLANK('Report Data'!C699)," ",'Report Data'!C699)</f>
        <v>0.42662504024301445</v>
      </c>
      <c r="D699" s="6">
        <f>IF(ISBLANK('Report Data'!D699)," ",'Report Data'!D699)</f>
        <v>0.43417876590016669</v>
      </c>
      <c r="E699" s="6">
        <f>IF(ISBLANK('Report Data'!E699)," ",'Report Data'!E699)</f>
        <v>0.42748680620348112</v>
      </c>
      <c r="F699" s="6">
        <f>IF(ISBLANK('Report Data'!F699)," ",'Report Data'!F699)</f>
        <v>0.44293474846734582</v>
      </c>
      <c r="G699" s="6">
        <f>IF(ISBLANK('Report Data'!G699)," ",'Report Data'!G699)</f>
        <v>0.44235725646245083</v>
      </c>
    </row>
    <row r="700" spans="1:7">
      <c r="A700" s="6" t="str">
        <f>IF('INTERIM REPORT'!B700=" "," ",IF('Report Data'!A700="",'INTERIM REPORT'!A699,'Report Data'!A700))</f>
        <v>Gifford Medical Center</v>
      </c>
      <c r="B700" s="6" t="str">
        <f>IF(ISBLANK('Report Data'!B700)," ",'Report Data'!B700)</f>
        <v>[Medicaid_Gross_Pct_Tot_Gross_Metric] Medicaid Gross as % of Tot Gross Rev</v>
      </c>
      <c r="C700" s="6">
        <f>IF(ISBLANK('Report Data'!C700)," ",'Report Data'!C700)</f>
        <v>0.17220811116586746</v>
      </c>
      <c r="D700" s="6">
        <f>IF(ISBLANK('Report Data'!D700)," ",'Report Data'!D700)</f>
        <v>0.18067570867318339</v>
      </c>
      <c r="E700" s="6">
        <f>IF(ISBLANK('Report Data'!E700)," ",'Report Data'!E700)</f>
        <v>0.17244553654714181</v>
      </c>
      <c r="F700" s="6">
        <f>IF(ISBLANK('Report Data'!F700)," ",'Report Data'!F700)</f>
        <v>0.18255167304201814</v>
      </c>
      <c r="G700" s="6">
        <f>IF(ISBLANK('Report Data'!G700)," ",'Report Data'!G700)</f>
        <v>0.18269398980498763</v>
      </c>
    </row>
    <row r="701" spans="1:7">
      <c r="A701" s="6" t="str">
        <f>IF('INTERIM REPORT'!B701=" "," ",IF('Report Data'!A701="",'INTERIM REPORT'!A700,'Report Data'!A701))</f>
        <v>Gifford Medical Center</v>
      </c>
      <c r="B701" s="6" t="str">
        <f>IF(ISBLANK('Report Data'!B701)," ",'Report Data'!B701)</f>
        <v>[CommSelf_Gross_Pct_Tot_Gross_Metric] Comm/self Gross as % of Tot Gross Rev</v>
      </c>
      <c r="C701" s="6">
        <f>IF(ISBLANK('Report Data'!C701)," ",'Report Data'!C701)</f>
        <v>0.40116684859111756</v>
      </c>
      <c r="D701" s="6">
        <f>IF(ISBLANK('Report Data'!D701)," ",'Report Data'!D701)</f>
        <v>0.3851455254266497</v>
      </c>
      <c r="E701" s="6">
        <f>IF(ISBLANK('Report Data'!E701)," ",'Report Data'!E701)</f>
        <v>0.40006765724937715</v>
      </c>
      <c r="F701" s="6">
        <f>IF(ISBLANK('Report Data'!F701)," ",'Report Data'!F701)</f>
        <v>0.37451357849063588</v>
      </c>
      <c r="G701" s="6">
        <f>IF(ISBLANK('Report Data'!G701)," ",'Report Data'!G701)</f>
        <v>0.37494875373256131</v>
      </c>
    </row>
    <row r="702" spans="1:7">
      <c r="A702" s="6" t="str">
        <f>IF('INTERIM REPORT'!B702=" "," ",IF('Report Data'!A702="",'INTERIM REPORT'!A701,'Report Data'!A702))</f>
        <v>Gifford Medical Center</v>
      </c>
      <c r="B702" s="6" t="str">
        <f>IF(ISBLANK('Report Data'!B702)," ",'Report Data'!B702)</f>
        <v>[Phys_Gross_Pct_Ttl_Gross_Metric] Physician Gross as % of Ttl Gross Rev</v>
      </c>
      <c r="C702" s="6">
        <f>IF(ISBLANK('Report Data'!C702)," ",'Report Data'!C702)</f>
        <v>0</v>
      </c>
      <c r="D702" s="6">
        <f>IF(ISBLANK('Report Data'!D702)," ",'Report Data'!D702)</f>
        <v>0</v>
      </c>
      <c r="E702" s="6">
        <f>IF(ISBLANK('Report Data'!E702)," ",'Report Data'!E702)</f>
        <v>0</v>
      </c>
      <c r="F702" s="6">
        <f>IF(ISBLANK('Report Data'!F702)," ",'Report Data'!F702)</f>
        <v>0</v>
      </c>
      <c r="G702" s="6">
        <f>IF(ISBLANK('Report Data'!G702)," ",'Report Data'!G702)</f>
        <v>0</v>
      </c>
    </row>
    <row r="703" spans="1:7">
      <c r="A703" s="6" t="str">
        <f>IF('INTERIM REPORT'!B703=" "," ",IF('Report Data'!A703="",'INTERIM REPORT'!A702,'Report Data'!A703))</f>
        <v>Gifford Medical Center</v>
      </c>
      <c r="B703" s="6" t="str">
        <f>IF(ISBLANK('Report Data'!B703)," ",'Report Data'!B703)</f>
        <v>[Medicare_Pct_Net_Rev_Metric] Medicare % of Net Rev (less dispr)</v>
      </c>
      <c r="C703" s="6">
        <f>IF(ISBLANK('Report Data'!C703)," ",'Report Data'!C703)</f>
        <v>0.34256002422960413</v>
      </c>
      <c r="D703" s="6">
        <f>IF(ISBLANK('Report Data'!D703)," ",'Report Data'!D703)</f>
        <v>0.37629491798123843</v>
      </c>
      <c r="E703" s="6">
        <f>IF(ISBLANK('Report Data'!E703)," ",'Report Data'!E703)</f>
        <v>0.35571596131621064</v>
      </c>
      <c r="F703" s="6">
        <f>IF(ISBLANK('Report Data'!F703)," ",'Report Data'!F703)</f>
        <v>0.37021987399594675</v>
      </c>
      <c r="G703" s="6">
        <f>IF(ISBLANK('Report Data'!G703)," ",'Report Data'!G703)</f>
        <v>0.36457547581088606</v>
      </c>
    </row>
    <row r="704" spans="1:7">
      <c r="A704" s="6" t="str">
        <f>IF('INTERIM REPORT'!B704=" "," ",IF('Report Data'!A704="",'INTERIM REPORT'!A703,'Report Data'!A704))</f>
        <v>Gifford Medical Center</v>
      </c>
      <c r="B704" s="6" t="str">
        <f>IF(ISBLANK('Report Data'!B704)," ",'Report Data'!B704)</f>
        <v>[Medicaid_Pct_Net_Rev_Metric] Medicaid % of Net Rev (less dispr)</v>
      </c>
      <c r="C704" s="6">
        <f>IF(ISBLANK('Report Data'!C704)," ",'Report Data'!C704)</f>
        <v>9.2712254549920367E-2</v>
      </c>
      <c r="D704" s="6">
        <f>IF(ISBLANK('Report Data'!D704)," ",'Report Data'!D704)</f>
        <v>6.7926004709549598E-2</v>
      </c>
      <c r="E704" s="6">
        <f>IF(ISBLANK('Report Data'!E704)," ",'Report Data'!E704)</f>
        <v>7.4229078936290091E-2</v>
      </c>
      <c r="F704" s="6">
        <f>IF(ISBLANK('Report Data'!F704)," ",'Report Data'!F704)</f>
        <v>8.6504246791316713E-2</v>
      </c>
      <c r="G704" s="6">
        <f>IF(ISBLANK('Report Data'!G704)," ",'Report Data'!G704)</f>
        <v>9.8531641621252525E-2</v>
      </c>
    </row>
    <row r="705" spans="1:7">
      <c r="A705" s="6" t="str">
        <f>IF('INTERIM REPORT'!B705=" "," ",IF('Report Data'!A705="",'INTERIM REPORT'!A704,'Report Data'!A705))</f>
        <v>Gifford Medical Center</v>
      </c>
      <c r="B705" s="6" t="str">
        <f>IF(ISBLANK('Report Data'!B705)," ",'Report Data'!B705)</f>
        <v>[CommSelf_Pct_Net_Rev_Metric] Comm/self % of Net Rev (less dispr)</v>
      </c>
      <c r="C705" s="6">
        <f>IF(ISBLANK('Report Data'!C705)," ",'Report Data'!C705)</f>
        <v>0.56472772122047576</v>
      </c>
      <c r="D705" s="6">
        <f>IF(ISBLANK('Report Data'!D705)," ",'Report Data'!D705)</f>
        <v>0.55577907730921183</v>
      </c>
      <c r="E705" s="6">
        <f>IF(ISBLANK('Report Data'!E705)," ",'Report Data'!E705)</f>
        <v>0.57005495974749909</v>
      </c>
      <c r="F705" s="6">
        <f>IF(ISBLANK('Report Data'!F705)," ",'Report Data'!F705)</f>
        <v>0.54327587921273668</v>
      </c>
      <c r="G705" s="6">
        <f>IF(ISBLANK('Report Data'!G705)," ",'Report Data'!G705)</f>
        <v>0.53689288256786127</v>
      </c>
    </row>
    <row r="706" spans="1:7">
      <c r="A706" s="6" t="str">
        <f>IF('INTERIM REPORT'!B706=" "," ",IF('Report Data'!A706="",'INTERIM REPORT'!A705,'Report Data'!A706))</f>
        <v>Gifford Medical Center</v>
      </c>
      <c r="B706" s="6" t="str">
        <f>IF(ISBLANK('Report Data'!B706)," ",'Report Data'!B706)</f>
        <v>[Phys_Pct_Net_Rev_Metric] Physician % of Net Rev</v>
      </c>
      <c r="C706" s="6">
        <f>IF(ISBLANK('Report Data'!C706)," ",'Report Data'!C706)</f>
        <v>0</v>
      </c>
      <c r="D706" s="6">
        <f>IF(ISBLANK('Report Data'!D706)," ",'Report Data'!D706)</f>
        <v>0</v>
      </c>
      <c r="E706" s="6">
        <f>IF(ISBLANK('Report Data'!E706)," ",'Report Data'!E706)</f>
        <v>0</v>
      </c>
      <c r="F706" s="6">
        <f>IF(ISBLANK('Report Data'!F706)," ",'Report Data'!F706)</f>
        <v>0</v>
      </c>
      <c r="G706" s="6">
        <f>IF(ISBLANK('Report Data'!G706)," ",'Report Data'!G706)</f>
        <v>0</v>
      </c>
    </row>
    <row r="707" spans="1:7">
      <c r="A707" s="6" t="str">
        <f>IF('INTERIM REPORT'!B707=" "," ",IF('Report Data'!A707="",'INTERIM REPORT'!A706,'Report Data'!A707))</f>
        <v>Gifford Medical Center</v>
      </c>
      <c r="B707" s="6" t="str">
        <f>IF(ISBLANK('Report Data'!B707)," ",'Report Data'!B707)</f>
        <v>[Free_Care_Gross_Metric] Free Care (Gross Revenue)</v>
      </c>
      <c r="C707" s="6">
        <f>IF(ISBLANK('Report Data'!C707)," ",'Report Data'!C707)</f>
        <v>-383227.85000000003</v>
      </c>
      <c r="D707" s="6">
        <f>IF(ISBLANK('Report Data'!D707)," ",'Report Data'!D707)</f>
        <v>-522609.49</v>
      </c>
      <c r="E707" s="6">
        <f>IF(ISBLANK('Report Data'!E707)," ",'Report Data'!E707)</f>
        <v>-480166.51000000018</v>
      </c>
      <c r="F707" s="6">
        <f>IF(ISBLANK('Report Data'!F707)," ",'Report Data'!F707)</f>
        <v>-438446.66999999987</v>
      </c>
      <c r="G707" s="6">
        <f>IF(ISBLANK('Report Data'!G707)," ",'Report Data'!G707)</f>
        <v>-448767.46</v>
      </c>
    </row>
    <row r="708" spans="1:7">
      <c r="A708" s="6" t="str">
        <f>IF('INTERIM REPORT'!B708=" "," ",IF('Report Data'!A708="",'INTERIM REPORT'!A707,'Report Data'!A708))</f>
        <v>Grace Cottage Hospital</v>
      </c>
      <c r="B708" s="6" t="str">
        <f>IF(ISBLANK('Report Data'!B708)," ",'Report Data'!B708)</f>
        <v>[Avg_Daily_Census_Metric] Average Daily Census</v>
      </c>
      <c r="C708" s="6">
        <f>IF(ISBLANK('Report Data'!C708)," ",'Report Data'!C708)</f>
        <v>10.260273972602741</v>
      </c>
      <c r="D708" s="6">
        <f>IF(ISBLANK('Report Data'!D708)," ",'Report Data'!D708)</f>
        <v>11.43835616438356</v>
      </c>
      <c r="E708" s="6">
        <f>IF(ISBLANK('Report Data'!E708)," ",'Report Data'!E708)</f>
        <v>11.336986301369866</v>
      </c>
      <c r="F708" s="6">
        <f>IF(ISBLANK('Report Data'!F708)," ",'Report Data'!F708)</f>
        <v>10.84383561643836</v>
      </c>
      <c r="G708" s="6">
        <f>IF(ISBLANK('Report Data'!G708)," ",'Report Data'!G708)</f>
        <v>11.338797814207652</v>
      </c>
    </row>
    <row r="709" spans="1:7">
      <c r="A709" s="6" t="str">
        <f>IF('INTERIM REPORT'!B709=" "," ",IF('Report Data'!A709="",'INTERIM REPORT'!A708,'Report Data'!A709))</f>
        <v>Grace Cottage Hospital</v>
      </c>
      <c r="B709" s="6" t="str">
        <f>IF(ISBLANK('Report Data'!B709)," ",'Report Data'!B709)</f>
        <v>[Avg_Length_of_Stay_Metric] Average Length of Stay</v>
      </c>
      <c r="C709" s="6">
        <f>IF(ISBLANK('Report Data'!C709)," ",'Report Data'!C709)</f>
        <v>10.639204545454547</v>
      </c>
      <c r="D709" s="6">
        <f>IF(ISBLANK('Report Data'!D709)," ",'Report Data'!D709)</f>
        <v>11.283783783783782</v>
      </c>
      <c r="E709" s="6">
        <f>IF(ISBLANK('Report Data'!E709)," ",'Report Data'!E709)</f>
        <v>10.889473684210529</v>
      </c>
      <c r="F709" s="6">
        <f>IF(ISBLANK('Report Data'!F709)," ",'Report Data'!F709)</f>
        <v>11.055865921787715</v>
      </c>
      <c r="G709" s="6">
        <f>IF(ISBLANK('Report Data'!G709)," ",'Report Data'!G709)</f>
        <v>11.216216216216221</v>
      </c>
    </row>
    <row r="710" spans="1:7">
      <c r="A710" s="6" t="str">
        <f>IF('INTERIM REPORT'!B710=" "," ",IF('Report Data'!A710="",'INTERIM REPORT'!A709,'Report Data'!A710))</f>
        <v>Grace Cottage Hospital</v>
      </c>
      <c r="B710" s="6" t="str">
        <f>IF(ISBLANK('Report Data'!B710)," ",'Report Data'!B710)</f>
        <v>[Acute_ALOS_Metric] Acute ALOS</v>
      </c>
      <c r="C710" s="6">
        <f>IF(ISBLANK('Report Data'!C710)," ",'Report Data'!C710)</f>
        <v>2.8905109489051091</v>
      </c>
      <c r="D710" s="6">
        <f>IF(ISBLANK('Report Data'!D710)," ",'Report Data'!D710)</f>
        <v>2.7898550724637676</v>
      </c>
      <c r="E710" s="6">
        <f>IF(ISBLANK('Report Data'!E710)," ",'Report Data'!E710)</f>
        <v>2.5436241610738253</v>
      </c>
      <c r="F710" s="6">
        <f>IF(ISBLANK('Report Data'!F710)," ",'Report Data'!F710)</f>
        <v>2.8449612403100795</v>
      </c>
      <c r="G710" s="6">
        <f>IF(ISBLANK('Report Data'!G710)," ",'Report Data'!G710)</f>
        <v>2.8449612403100777</v>
      </c>
    </row>
    <row r="711" spans="1:7">
      <c r="A711" s="6" t="str">
        <f>IF('INTERIM REPORT'!B711=" "," ",IF('Report Data'!A711="",'INTERIM REPORT'!A710,'Report Data'!A711))</f>
        <v>Grace Cottage Hospital</v>
      </c>
      <c r="B711" s="6" t="str">
        <f>IF(ISBLANK('Report Data'!B711)," ",'Report Data'!B711)</f>
        <v>[Adj_Admits_Metric] Adjusted Admissions</v>
      </c>
      <c r="C711" s="6">
        <f>IF(ISBLANK('Report Data'!C711)," ",'Report Data'!C711)</f>
        <v>2699.5993421534167</v>
      </c>
      <c r="D711" s="6">
        <f>IF(ISBLANK('Report Data'!D711)," ",'Report Data'!D711)</f>
        <v>2606.6209290459747</v>
      </c>
      <c r="E711" s="6">
        <f>IF(ISBLANK('Report Data'!E711)," ",'Report Data'!E711)</f>
        <v>2917.6515484319739</v>
      </c>
      <c r="F711" s="6">
        <f>IF(ISBLANK('Report Data'!F711)," ",'Report Data'!F711)</f>
        <v>2680.8548962766431</v>
      </c>
      <c r="G711" s="6">
        <f>IF(ISBLANK('Report Data'!G711)," ",'Report Data'!G711)</f>
        <v>2856.8515241793943</v>
      </c>
    </row>
    <row r="712" spans="1:7">
      <c r="A712" s="6" t="str">
        <f>IF('INTERIM REPORT'!B712=" "," ",IF('Report Data'!A712="",'INTERIM REPORT'!A711,'Report Data'!A712))</f>
        <v>Grace Cottage Hospital</v>
      </c>
      <c r="B712" s="6" t="str">
        <f>IF(ISBLANK('Report Data'!B712)," ",'Report Data'!B712)</f>
        <v>[Adj_Days_Metric] Adjusted Days</v>
      </c>
      <c r="C712" s="6">
        <f>IF(ISBLANK('Report Data'!C712)," ",'Report Data'!C712)</f>
        <v>7803.2214561514811</v>
      </c>
      <c r="D712" s="6">
        <f>IF(ISBLANK('Report Data'!D712)," ",'Report Data'!D712)</f>
        <v>7272.0946208891319</v>
      </c>
      <c r="E712" s="6">
        <f>IF(ISBLANK('Report Data'!E712)," ",'Report Data'!E712)</f>
        <v>7421.4089721860273</v>
      </c>
      <c r="F712" s="6">
        <f>IF(ISBLANK('Report Data'!F712)," ",'Report Data'!F712)</f>
        <v>7626.9282708025476</v>
      </c>
      <c r="G712" s="6">
        <f>IF(ISBLANK('Report Data'!G712)," ",'Report Data'!G712)</f>
        <v>8127.6318556111446</v>
      </c>
    </row>
    <row r="713" spans="1:7">
      <c r="A713" s="6" t="str">
        <f>IF('INTERIM REPORT'!B713=" "," ",IF('Report Data'!A713="",'INTERIM REPORT'!A712,'Report Data'!A713))</f>
        <v>Grace Cottage Hospital</v>
      </c>
      <c r="B713" s="6" t="str">
        <f>IF(ISBLANK('Report Data'!B713)," ",'Report Data'!B713)</f>
        <v>[Acute_Care_Ave_Daily_Census_Metric] Acute Care Ave Daily Census</v>
      </c>
      <c r="C713" s="6">
        <f>IF(ISBLANK('Report Data'!C713)," ",'Report Data'!C713)</f>
        <v>1.0849315068493151</v>
      </c>
      <c r="D713" s="6">
        <f>IF(ISBLANK('Report Data'!D713)," ",'Report Data'!D713)</f>
        <v>1.054794520547945</v>
      </c>
      <c r="E713" s="6">
        <f>IF(ISBLANK('Report Data'!E713)," ",'Report Data'!E713)</f>
        <v>1.0383561643835615</v>
      </c>
      <c r="F713" s="6">
        <f>IF(ISBLANK('Report Data'!F713)," ",'Report Data'!F713)</f>
        <v>1.0054794520547952</v>
      </c>
      <c r="G713" s="6">
        <f>IF(ISBLANK('Report Data'!G713)," ",'Report Data'!G713)</f>
        <v>1.0027322404371584</v>
      </c>
    </row>
    <row r="714" spans="1:7">
      <c r="A714" s="6" t="str">
        <f>IF('INTERIM REPORT'!B714=" "," ",IF('Report Data'!A714="",'INTERIM REPORT'!A713,'Report Data'!A714))</f>
        <v>Grace Cottage Hospital</v>
      </c>
      <c r="B714" s="6" t="str">
        <f>IF(ISBLANK('Report Data'!B714)," ",'Report Data'!B714)</f>
        <v>[Acute_Admissions_Metric] Acute Admissions</v>
      </c>
      <c r="C714" s="6">
        <f>IF(ISBLANK('Report Data'!C714)," ",'Report Data'!C714)</f>
        <v>137.00000000000003</v>
      </c>
      <c r="D714" s="6">
        <f>IF(ISBLANK('Report Data'!D714)," ",'Report Data'!D714)</f>
        <v>138</v>
      </c>
      <c r="E714" s="6">
        <f>IF(ISBLANK('Report Data'!E714)," ",'Report Data'!E714)</f>
        <v>149</v>
      </c>
      <c r="F714" s="6">
        <f>IF(ISBLANK('Report Data'!F714)," ",'Report Data'!F714)</f>
        <v>129</v>
      </c>
      <c r="G714" s="6">
        <f>IF(ISBLANK('Report Data'!G714)," ",'Report Data'!G714)</f>
        <v>129</v>
      </c>
    </row>
    <row r="715" spans="1:7">
      <c r="A715" s="6" t="str">
        <f>IF('INTERIM REPORT'!B715=" "," ",IF('Report Data'!A715="",'INTERIM REPORT'!A714,'Report Data'!A715))</f>
        <v>Grace Cottage Hospital</v>
      </c>
      <c r="B715" s="6" t="str">
        <f>IF(ISBLANK('Report Data'!B715)," ",'Report Data'!B715)</f>
        <v>[Util_Acute_Days] Acute Patient Days</v>
      </c>
      <c r="C715" s="6">
        <f>IF(ISBLANK('Report Data'!C715)," ",'Report Data'!C715)</f>
        <v>396</v>
      </c>
      <c r="D715" s="6">
        <f>IF(ISBLANK('Report Data'!D715)," ",'Report Data'!D715)</f>
        <v>384.99999999999994</v>
      </c>
      <c r="E715" s="6">
        <f>IF(ISBLANK('Report Data'!E715)," ",'Report Data'!E715)</f>
        <v>378.99999999999994</v>
      </c>
      <c r="F715" s="6">
        <f>IF(ISBLANK('Report Data'!F715)," ",'Report Data'!F715)</f>
        <v>367.00000000000023</v>
      </c>
      <c r="G715" s="6">
        <f>IF(ISBLANK('Report Data'!G715)," ",'Report Data'!G715)</f>
        <v>367</v>
      </c>
    </row>
    <row r="716" spans="1:7">
      <c r="A716" s="6" t="str">
        <f>IF('INTERIM REPORT'!B716=" "," ",IF('Report Data'!A716="",'INTERIM REPORT'!A715,'Report Data'!A716))</f>
        <v>Grace Cottage Hospital</v>
      </c>
      <c r="B716" s="6" t="str">
        <f>IF(ISBLANK('Report Data'!B716)," ",'Report Data'!B716)</f>
        <v>[Age_of_Plant_Metric] Age of Plant</v>
      </c>
      <c r="C716" s="6">
        <f>IF(ISBLANK('Report Data'!C716)," ",'Report Data'!C716)</f>
        <v>21.95839186623466</v>
      </c>
      <c r="D716" s="6">
        <f>IF(ISBLANK('Report Data'!D716)," ",'Report Data'!D716)</f>
        <v>23.346490858031316</v>
      </c>
      <c r="E716" s="6">
        <f>IF(ISBLANK('Report Data'!E716)," ",'Report Data'!E716)</f>
        <v>21.355346298454464</v>
      </c>
      <c r="F716" s="6">
        <f>IF(ISBLANK('Report Data'!F716)," ",'Report Data'!F716)</f>
        <v>21.078846438619873</v>
      </c>
      <c r="G716" s="6">
        <f>IF(ISBLANK('Report Data'!G716)," ",'Report Data'!G716)</f>
        <v>21.194882948220851</v>
      </c>
    </row>
    <row r="717" spans="1:7">
      <c r="A717" s="6" t="str">
        <f>IF('INTERIM REPORT'!B717=" "," ",IF('Report Data'!A717="",'INTERIM REPORT'!A716,'Report Data'!A717))</f>
        <v>Grace Cottage Hospital</v>
      </c>
      <c r="B717" s="6" t="str">
        <f>IF(ISBLANK('Report Data'!B717)," ",'Report Data'!B717)</f>
        <v>[Age_of_Plant_Bldg_Metric] Age of Plant Building</v>
      </c>
      <c r="C717" s="6">
        <f>IF(ISBLANK('Report Data'!C717)," ",'Report Data'!C717)</f>
        <v>18.055191700496167</v>
      </c>
      <c r="D717" s="6">
        <f>IF(ISBLANK('Report Data'!D717)," ",'Report Data'!D717)</f>
        <v>18.367532900941686</v>
      </c>
      <c r="E717" s="6">
        <f>IF(ISBLANK('Report Data'!E717)," ",'Report Data'!E717)</f>
        <v>16.682515189745288</v>
      </c>
      <c r="F717" s="6">
        <f>IF(ISBLANK('Report Data'!F717)," ",'Report Data'!F717)</f>
        <v>16.626390284488316</v>
      </c>
      <c r="G717" s="6">
        <f>IF(ISBLANK('Report Data'!G717)," ",'Report Data'!G717)</f>
        <v>19.081603995220775</v>
      </c>
    </row>
    <row r="718" spans="1:7">
      <c r="A718" s="6" t="str">
        <f>IF('INTERIM REPORT'!B718=" "," ",IF('Report Data'!A718="",'INTERIM REPORT'!A717,'Report Data'!A718))</f>
        <v>Grace Cottage Hospital</v>
      </c>
      <c r="B718" s="6" t="str">
        <f>IF(ISBLANK('Report Data'!B718)," ",'Report Data'!B718)</f>
        <v>[Age_of_Plant_Equip_Metric] Age of Plant Equipment</v>
      </c>
      <c r="C718" s="6">
        <f>IF(ISBLANK('Report Data'!C718)," ",'Report Data'!C718)</f>
        <v>26.822983345076235</v>
      </c>
      <c r="D718" s="6">
        <f>IF(ISBLANK('Report Data'!D718)," ",'Report Data'!D718)</f>
        <v>30.610721120463356</v>
      </c>
      <c r="E718" s="6">
        <f>IF(ISBLANK('Report Data'!E718)," ",'Report Data'!E718)</f>
        <v>28.358696939198385</v>
      </c>
      <c r="F718" s="6">
        <f>IF(ISBLANK('Report Data'!F718)," ",'Report Data'!F718)</f>
        <v>27.751888017701674</v>
      </c>
      <c r="G718" s="6">
        <f>IF(ISBLANK('Report Data'!G718)," ",'Report Data'!G718)</f>
        <v>23.562653799178133</v>
      </c>
    </row>
    <row r="719" spans="1:7">
      <c r="A719" s="6" t="str">
        <f>IF('INTERIM REPORT'!B719=" "," ",IF('Report Data'!A719="",'INTERIM REPORT'!A718,'Report Data'!A719))</f>
        <v>Grace Cottage Hospital</v>
      </c>
      <c r="B719" s="6" t="str">
        <f>IF(ISBLANK('Report Data'!B719)," ",'Report Data'!B719)</f>
        <v>[Long_Term_Debt_Cap_Metric] Long Term Debt to Capitalization</v>
      </c>
      <c r="C719" s="6">
        <f>IF(ISBLANK('Report Data'!C719)," ",'Report Data'!C719)</f>
        <v>0.20775267213174578</v>
      </c>
      <c r="D719" s="6">
        <f>IF(ISBLANK('Report Data'!D719)," ",'Report Data'!D719)</f>
        <v>0.14407259690826141</v>
      </c>
      <c r="E719" s="6">
        <f>IF(ISBLANK('Report Data'!E719)," ",'Report Data'!E719)</f>
        <v>8.7814649192275787E-2</v>
      </c>
      <c r="F719" s="6">
        <f>IF(ISBLANK('Report Data'!F719)," ",'Report Data'!F719)</f>
        <v>0.13298004957590165</v>
      </c>
      <c r="G719" s="6">
        <f>IF(ISBLANK('Report Data'!G719)," ",'Report Data'!G719)</f>
        <v>0.24851764545097804</v>
      </c>
    </row>
    <row r="720" spans="1:7">
      <c r="A720" s="6" t="str">
        <f>IF('INTERIM REPORT'!B720=" "," ",IF('Report Data'!A720="",'INTERIM REPORT'!A719,'Report Data'!A720))</f>
        <v>Grace Cottage Hospital</v>
      </c>
      <c r="B720" s="6" t="str">
        <f>IF(ISBLANK('Report Data'!B720)," ",'Report Data'!B720)</f>
        <v>[Debt_per_Staff_Bed_Metric] Debt per Staffed Bed</v>
      </c>
      <c r="C720" s="6">
        <f>IF(ISBLANK('Report Data'!C720)," ",'Report Data'!C720)</f>
        <v>319391.05263157893</v>
      </c>
      <c r="D720" s="6">
        <f>IF(ISBLANK('Report Data'!D720)," ",'Report Data'!D720)</f>
        <v>307016.21052631579</v>
      </c>
      <c r="E720" s="6">
        <f>IF(ISBLANK('Report Data'!E720)," ",'Report Data'!E720)</f>
        <v>275280.31578947371</v>
      </c>
      <c r="F720" s="6">
        <f>IF(ISBLANK('Report Data'!F720)," ",'Report Data'!F720)</f>
        <v>326817.84210526315</v>
      </c>
      <c r="G720" s="6">
        <f>IF(ISBLANK('Report Data'!G720)," ",'Report Data'!G720)</f>
        <v>343643.5263157895</v>
      </c>
    </row>
    <row r="721" spans="1:7">
      <c r="A721" s="6" t="str">
        <f>IF('INTERIM REPORT'!B721=" "," ",IF('Report Data'!A721="",'INTERIM REPORT'!A720,'Report Data'!A721))</f>
        <v>Grace Cottage Hospital</v>
      </c>
      <c r="B721" s="6" t="str">
        <f>IF(ISBLANK('Report Data'!B721)," ",'Report Data'!B721)</f>
        <v>[Net_Prop_Plant_and_Equip_per_Staffed_Bed_Metric] Net Prop, Plant &amp; Equip per Staffed Bed</v>
      </c>
      <c r="C721" s="6">
        <f>IF(ISBLANK('Report Data'!C721)," ",'Report Data'!C721)</f>
        <v>178692.15789473685</v>
      </c>
      <c r="D721" s="6">
        <f>IF(ISBLANK('Report Data'!D721)," ",'Report Data'!D721)</f>
        <v>177075</v>
      </c>
      <c r="E721" s="6">
        <f>IF(ISBLANK('Report Data'!E721)," ",'Report Data'!E721)</f>
        <v>206130.31578947368</v>
      </c>
      <c r="F721" s="6">
        <f>IF(ISBLANK('Report Data'!F721)," ",'Report Data'!F721)</f>
        <v>163448.84210526315</v>
      </c>
      <c r="G721" s="6">
        <f>IF(ISBLANK('Report Data'!G721)," ",'Report Data'!G721)</f>
        <v>182330.21052631579</v>
      </c>
    </row>
    <row r="722" spans="1:7">
      <c r="A722" s="6" t="str">
        <f>IF('INTERIM REPORT'!B722=" "," ",IF('Report Data'!A722="",'INTERIM REPORT'!A721,'Report Data'!A722))</f>
        <v>Grace Cottage Hospital</v>
      </c>
      <c r="B722" s="6" t="str">
        <f>IF(ISBLANK('Report Data'!B722)," ",'Report Data'!B722)</f>
        <v>[Long_Term_Debt_to_Total_Assets_Metric] Long Term Debt to Total Assets</v>
      </c>
      <c r="C722" s="6">
        <f>IF(ISBLANK('Report Data'!C722)," ",'Report Data'!C722)</f>
        <v>0.12789205705312634</v>
      </c>
      <c r="D722" s="6">
        <f>IF(ISBLANK('Report Data'!D722)," ",'Report Data'!D722)</f>
        <v>8.8958465017855204E-2</v>
      </c>
      <c r="E722" s="6">
        <f>IF(ISBLANK('Report Data'!E722)," ",'Report Data'!E722)</f>
        <v>5.7205931547513758E-2</v>
      </c>
      <c r="F722" s="6">
        <f>IF(ISBLANK('Report Data'!F722)," ",'Report Data'!F722)</f>
        <v>7.7356080911733668E-2</v>
      </c>
      <c r="G722" s="6">
        <f>IF(ISBLANK('Report Data'!G722)," ",'Report Data'!G722)</f>
        <v>0.16866590872421777</v>
      </c>
    </row>
    <row r="723" spans="1:7">
      <c r="A723" s="6" t="str">
        <f>IF('INTERIM REPORT'!B723=" "," ",IF('Report Data'!A723="",'INTERIM REPORT'!A722,'Report Data'!A723))</f>
        <v>Grace Cottage Hospital</v>
      </c>
      <c r="B723" s="6" t="str">
        <f>IF(ISBLANK('Report Data'!B723)," ",'Report Data'!B723)</f>
        <v>[Debt_Service_Coverage_Ratio_Metric] Debt Service Coverage Ratio</v>
      </c>
      <c r="C723" s="6">
        <f>IF(ISBLANK('Report Data'!C723)," ",'Report Data'!C723)</f>
        <v>-1.1442597081973418</v>
      </c>
      <c r="D723" s="6">
        <f>IF(ISBLANK('Report Data'!D723)," ",'Report Data'!D723)</f>
        <v>0.3273143891536216</v>
      </c>
      <c r="E723" s="6">
        <f>IF(ISBLANK('Report Data'!E723)," ",'Report Data'!E723)</f>
        <v>0.4902188562166529</v>
      </c>
      <c r="F723" s="6">
        <f>IF(ISBLANK('Report Data'!F723)," ",'Report Data'!F723)</f>
        <v>-0.78126295255317901</v>
      </c>
      <c r="G723" s="6">
        <f>IF(ISBLANK('Report Data'!G723)," ",'Report Data'!G723)</f>
        <v>1.1839192667852212</v>
      </c>
    </row>
    <row r="724" spans="1:7">
      <c r="A724" s="6" t="str">
        <f>IF('INTERIM REPORT'!B724=" "," ",IF('Report Data'!A724="",'INTERIM REPORT'!A723,'Report Data'!A724))</f>
        <v>Grace Cottage Hospital</v>
      </c>
      <c r="B724" s="6" t="str">
        <f>IF(ISBLANK('Report Data'!B724)," ",'Report Data'!B724)</f>
        <v>[Depreciation_Rate_Metric] Depreciation Rate</v>
      </c>
      <c r="C724" s="6">
        <f>IF(ISBLANK('Report Data'!C724)," ",'Report Data'!C724)</f>
        <v>3.6201913831209063</v>
      </c>
      <c r="D724" s="6">
        <f>IF(ISBLANK('Report Data'!D724)," ",'Report Data'!D724)</f>
        <v>3.4317792771898761</v>
      </c>
      <c r="E724" s="6">
        <f>IF(ISBLANK('Report Data'!E724)," ",'Report Data'!E724)</f>
        <v>3.6825679528316493</v>
      </c>
      <c r="F724" s="6">
        <f>IF(ISBLANK('Report Data'!F724)," ",'Report Data'!F724)</f>
        <v>3.8944472725114823</v>
      </c>
      <c r="G724" s="6">
        <f>IF(ISBLANK('Report Data'!G724)," ",'Report Data'!G724)</f>
        <v>3.8299898531152308</v>
      </c>
    </row>
    <row r="725" spans="1:7">
      <c r="A725" s="6" t="str">
        <f>IF('INTERIM REPORT'!B725=" "," ",IF('Report Data'!A725="",'INTERIM REPORT'!A724,'Report Data'!A725))</f>
        <v>Grace Cottage Hospital</v>
      </c>
      <c r="B725" s="6" t="str">
        <f>IF(ISBLANK('Report Data'!B725)," ",'Report Data'!B725)</f>
        <v>[Cap_Expenditures_to_Depreciation_Metric] Capital Expenditures to Depreciation</v>
      </c>
      <c r="C725" s="6">
        <f>IF(ISBLANK('Report Data'!C725)," ",'Report Data'!C725)</f>
        <v>1.376391859561078</v>
      </c>
      <c r="D725" s="6">
        <f>IF(ISBLANK('Report Data'!D725)," ",'Report Data'!D725)</f>
        <v>1.0227021107711491</v>
      </c>
      <c r="E725" s="6">
        <f>IF(ISBLANK('Report Data'!E725)," ",'Report Data'!E725)</f>
        <v>1.6511086200334966</v>
      </c>
      <c r="F725" s="6">
        <f>IF(ISBLANK('Report Data'!F725)," ",'Report Data'!F725)</f>
        <v>0.6166192803198578</v>
      </c>
      <c r="G725" s="6">
        <f>IF(ISBLANK('Report Data'!G725)," ",'Report Data'!G725)</f>
        <v>1.7040358426295192</v>
      </c>
    </row>
    <row r="726" spans="1:7">
      <c r="A726" s="6" t="str">
        <f>IF('INTERIM REPORT'!B726=" "," ",IF('Report Data'!A726="",'INTERIM REPORT'!A725,'Report Data'!A726))</f>
        <v>Grace Cottage Hospital</v>
      </c>
      <c r="B726" s="6" t="str">
        <f>IF(ISBLANK('Report Data'!B726)," ",'Report Data'!B726)</f>
        <v>[Cap_Expenditure_Growth_Rate_Metric] Capital Expenditure Growth Rate</v>
      </c>
      <c r="C726" s="6">
        <f>IF(ISBLANK('Report Data'!C726)," ",'Report Data'!C726)</f>
        <v>4.9828019497807752</v>
      </c>
      <c r="D726" s="6">
        <f>IF(ISBLANK('Report Data'!D726)," ",'Report Data'!D726)</f>
        <v>3.509687910482775</v>
      </c>
      <c r="E726" s="6">
        <f>IF(ISBLANK('Report Data'!E726)," ",'Report Data'!E726)</f>
        <v>6.0803196907794437</v>
      </c>
      <c r="F726" s="6">
        <f>IF(ISBLANK('Report Data'!F726)," ",'Report Data'!F726)</f>
        <v>2.4013912744196633</v>
      </c>
      <c r="G726" s="6">
        <f>IF(ISBLANK('Report Data'!G726)," ",'Report Data'!G726)</f>
        <v>6.5264399866157206</v>
      </c>
    </row>
    <row r="727" spans="1:7">
      <c r="A727" s="6" t="str">
        <f>IF('INTERIM REPORT'!B727=" "," ",IF('Report Data'!A727="",'INTERIM REPORT'!A726,'Report Data'!A727))</f>
        <v>Grace Cottage Hospital</v>
      </c>
      <c r="B727" s="6" t="str">
        <f>IF(ISBLANK('Report Data'!B727)," ",'Report Data'!B727)</f>
        <v>[Cap_Acquisitions_as_a_pct_of_Net_Patient_Rev_Metric] Capital Acquisitions as a % of Net Patient Rev</v>
      </c>
      <c r="C727" s="6">
        <f>IF(ISBLANK('Report Data'!C727)," ",'Report Data'!C727)</f>
        <v>4.7793816052735166E-2</v>
      </c>
      <c r="D727" s="6">
        <f>IF(ISBLANK('Report Data'!D727)," ",'Report Data'!D727)</f>
        <v>3.2646838854491524E-2</v>
      </c>
      <c r="E727" s="6">
        <f>IF(ISBLANK('Report Data'!E727)," ",'Report Data'!E727)</f>
        <v>5.7793822402508001E-2</v>
      </c>
      <c r="F727" s="6">
        <f>IF(ISBLANK('Report Data'!F727)," ",'Report Data'!F727)</f>
        <v>2.2308945270776082E-2</v>
      </c>
      <c r="G727" s="6">
        <f>IF(ISBLANK('Report Data'!G727)," ",'Report Data'!G727)</f>
        <v>5.7286400619955415E-2</v>
      </c>
    </row>
    <row r="728" spans="1:7">
      <c r="A728" s="6" t="str">
        <f>IF('INTERIM REPORT'!B728=" "," ",IF('Report Data'!A728="",'INTERIM REPORT'!A727,'Report Data'!A728))</f>
        <v>Grace Cottage Hospital</v>
      </c>
      <c r="B728" s="6" t="str">
        <f>IF(ISBLANK('Report Data'!B728)," ",'Report Data'!B728)</f>
        <v>[Deduction_pct_Metric] Deduction %</v>
      </c>
      <c r="C728" s="6">
        <f>IF(ISBLANK('Report Data'!C728)," ",'Report Data'!C728)</f>
        <v>0.33900192062795814</v>
      </c>
      <c r="D728" s="6">
        <f>IF(ISBLANK('Report Data'!D728)," ",'Report Data'!D728)</f>
        <v>0.35924130453509712</v>
      </c>
      <c r="E728" s="6">
        <f>IF(ISBLANK('Report Data'!E728)," ",'Report Data'!E728)</f>
        <v>0.35649852211254252</v>
      </c>
      <c r="F728" s="6">
        <f>IF(ISBLANK('Report Data'!F728)," ",'Report Data'!F728)</f>
        <v>0.36027718533371844</v>
      </c>
      <c r="G728" s="6">
        <f>IF(ISBLANK('Report Data'!G728)," ",'Report Data'!G728)</f>
        <v>0.3561897512277557</v>
      </c>
    </row>
    <row r="729" spans="1:7">
      <c r="A729" s="6" t="str">
        <f>IF('INTERIM REPORT'!B729=" "," ",IF('Report Data'!A729="",'INTERIM REPORT'!A728,'Report Data'!A729))</f>
        <v>Grace Cottage Hospital</v>
      </c>
      <c r="B729" s="6" t="str">
        <f>IF(ISBLANK('Report Data'!B729)," ",'Report Data'!B729)</f>
        <v>[Bad_Debt_pct_Metric] Bad Debt %</v>
      </c>
      <c r="C729" s="6">
        <f>IF(ISBLANK('Report Data'!C729)," ",'Report Data'!C729)</f>
        <v>3.2258622865141924E-2</v>
      </c>
      <c r="D729" s="6">
        <f>IF(ISBLANK('Report Data'!D729)," ",'Report Data'!D729)</f>
        <v>1.9333026555489397E-2</v>
      </c>
      <c r="E729" s="6">
        <f>IF(ISBLANK('Report Data'!E729)," ",'Report Data'!E729)</f>
        <v>1.722798905640148E-2</v>
      </c>
      <c r="F729" s="6">
        <f>IF(ISBLANK('Report Data'!F729)," ",'Report Data'!F729)</f>
        <v>1.2967336056765229E-2</v>
      </c>
      <c r="G729" s="6">
        <f>IF(ISBLANK('Report Data'!G729)," ",'Report Data'!G729)</f>
        <v>1.2766049565911753E-2</v>
      </c>
    </row>
    <row r="730" spans="1:7">
      <c r="A730" s="6" t="str">
        <f>IF('INTERIM REPORT'!B730=" "," ",IF('Report Data'!A730="",'INTERIM REPORT'!A729,'Report Data'!A730))</f>
        <v>Grace Cottage Hospital</v>
      </c>
      <c r="B730" s="6" t="str">
        <f>IF(ISBLANK('Report Data'!B730)," ",'Report Data'!B730)</f>
        <v>[Free_Care_pct_Metric] Free Care %</v>
      </c>
      <c r="C730" s="6">
        <f>IF(ISBLANK('Report Data'!C730)," ",'Report Data'!C730)</f>
        <v>4.2222414116950581E-3</v>
      </c>
      <c r="D730" s="6">
        <f>IF(ISBLANK('Report Data'!D730)," ",'Report Data'!D730)</f>
        <v>5.5755335254345853E-3</v>
      </c>
      <c r="E730" s="6">
        <f>IF(ISBLANK('Report Data'!E730)," ",'Report Data'!E730)</f>
        <v>6.0566768572457037E-3</v>
      </c>
      <c r="F730" s="6">
        <f>IF(ISBLANK('Report Data'!F730)," ",'Report Data'!F730)</f>
        <v>6.9283652276333875E-3</v>
      </c>
      <c r="G730" s="6">
        <f>IF(ISBLANK('Report Data'!G730)," ",'Report Data'!G730)</f>
        <v>6.8348075716375724E-3</v>
      </c>
    </row>
    <row r="731" spans="1:7">
      <c r="A731" s="6" t="str">
        <f>IF('INTERIM REPORT'!B731=" "," ",IF('Report Data'!A731="",'INTERIM REPORT'!A730,'Report Data'!A731))</f>
        <v>Grace Cottage Hospital</v>
      </c>
      <c r="B731" s="6" t="str">
        <f>IF(ISBLANK('Report Data'!B731)," ",'Report Data'!B731)</f>
        <v>[Operating_Margin_pct_Metric] Operating Margin %</v>
      </c>
      <c r="C731" s="6">
        <f>IF(ISBLANK('Report Data'!C731)," ",'Report Data'!C731)</f>
        <v>-6.9309644239814575E-2</v>
      </c>
      <c r="D731" s="6">
        <f>IF(ISBLANK('Report Data'!D731)," ",'Report Data'!D731)</f>
        <v>-2.8699733888133801E-2</v>
      </c>
      <c r="E731" s="6">
        <f>IF(ISBLANK('Report Data'!E731)," ",'Report Data'!E731)</f>
        <v>7.4124171817393381E-3</v>
      </c>
      <c r="F731" s="6">
        <f>IF(ISBLANK('Report Data'!F731)," ",'Report Data'!F731)</f>
        <v>-6.1335094615004263E-2</v>
      </c>
      <c r="G731" s="6">
        <f>IF(ISBLANK('Report Data'!G731)," ",'Report Data'!G731)</f>
        <v>-1.2098624274712397E-2</v>
      </c>
    </row>
    <row r="732" spans="1:7">
      <c r="A732" s="6" t="str">
        <f>IF('INTERIM REPORT'!B732=" "," ",IF('Report Data'!A732="",'INTERIM REPORT'!A731,'Report Data'!A732))</f>
        <v>Grace Cottage Hospital</v>
      </c>
      <c r="B732" s="6" t="str">
        <f>IF(ISBLANK('Report Data'!B732)," ",'Report Data'!B732)</f>
        <v>[Total_Margin_pct_Metric] Total Margin %</v>
      </c>
      <c r="C732" s="6">
        <f>IF(ISBLANK('Report Data'!C732)," ",'Report Data'!C732)</f>
        <v>1.3212360413441499E-2</v>
      </c>
      <c r="D732" s="6">
        <f>IF(ISBLANK('Report Data'!D732)," ",'Report Data'!D732)</f>
        <v>3.6759868250299102E-2</v>
      </c>
      <c r="E732" s="6">
        <f>IF(ISBLANK('Report Data'!E732)," ",'Report Data'!E732)</f>
        <v>4.2146517057220896E-2</v>
      </c>
      <c r="F732" s="6">
        <f>IF(ISBLANK('Report Data'!F732)," ",'Report Data'!F732)</f>
        <v>-1.0739876106134799E-2</v>
      </c>
      <c r="G732" s="6">
        <f>IF(ISBLANK('Report Data'!G732)," ",'Report Data'!G732)</f>
        <v>2.1093112737145828E-2</v>
      </c>
    </row>
    <row r="733" spans="1:7">
      <c r="A733" s="6" t="str">
        <f>IF('INTERIM REPORT'!B733=" "," ",IF('Report Data'!A733="",'INTERIM REPORT'!A732,'Report Data'!A733))</f>
        <v>Grace Cottage Hospital</v>
      </c>
      <c r="B733" s="6" t="str">
        <f>IF(ISBLANK('Report Data'!B733)," ",'Report Data'!B733)</f>
        <v>[Outpatient_Gross_Rev_pct_Metric] Outpatient Gross Revenue %</v>
      </c>
      <c r="C733" s="6">
        <f>IF(ISBLANK('Report Data'!C733)," ",'Report Data'!C733)</f>
        <v>0.52704700244372216</v>
      </c>
      <c r="D733" s="6">
        <f>IF(ISBLANK('Report Data'!D733)," ",'Report Data'!D733)</f>
        <v>0.52196938837969364</v>
      </c>
      <c r="E733" s="6">
        <f>IF(ISBLANK('Report Data'!E733)," ",'Report Data'!E733)</f>
        <v>0.53426662253150625</v>
      </c>
      <c r="F733" s="6">
        <f>IF(ISBLANK('Report Data'!F733)," ",'Report Data'!F733)</f>
        <v>0.53071034302622411</v>
      </c>
      <c r="G733" s="6">
        <f>IF(ISBLANK('Report Data'!G733)," ",'Report Data'!G733)</f>
        <v>0.52708014530867331</v>
      </c>
    </row>
    <row r="734" spans="1:7">
      <c r="A734" s="6" t="str">
        <f>IF('INTERIM REPORT'!B734=" "," ",IF('Report Data'!A734="",'INTERIM REPORT'!A733,'Report Data'!A734))</f>
        <v>Grace Cottage Hospital</v>
      </c>
      <c r="B734" s="6" t="str">
        <f>IF(ISBLANK('Report Data'!B734)," ",'Report Data'!B734)</f>
        <v>[Inpatient_Gross_Rev_pct_Metric] Inpatient Gross Revenue %</v>
      </c>
      <c r="C734" s="6">
        <f>IF(ISBLANK('Report Data'!C734)," ",'Report Data'!C734)</f>
        <v>5.0748271367823727E-2</v>
      </c>
      <c r="D734" s="6">
        <f>IF(ISBLANK('Report Data'!D734)," ",'Report Data'!D734)</f>
        <v>5.2942105414041964E-2</v>
      </c>
      <c r="E734" s="6">
        <f>IF(ISBLANK('Report Data'!E734)," ",'Report Data'!E734)</f>
        <v>5.1068469804105524E-2</v>
      </c>
      <c r="F734" s="6">
        <f>IF(ISBLANK('Report Data'!F734)," ",'Report Data'!F734)</f>
        <v>4.8118978829911362E-2</v>
      </c>
      <c r="G734" s="6">
        <f>IF(ISBLANK('Report Data'!G734)," ",'Report Data'!G734)</f>
        <v>4.5154604258635433E-2</v>
      </c>
    </row>
    <row r="735" spans="1:7">
      <c r="A735" s="6" t="str">
        <f>IF('INTERIM REPORT'!B735=" "," ",IF('Report Data'!A735="",'INTERIM REPORT'!A734,'Report Data'!A735))</f>
        <v>Grace Cottage Hospital</v>
      </c>
      <c r="B735" s="6" t="str">
        <f>IF(ISBLANK('Report Data'!B735)," ",'Report Data'!B735)</f>
        <v>[SNF_Rehab_Swing_Gross_Rev_pct_Metric] SNF/Rehab/Swing Gross Revenue %</v>
      </c>
      <c r="C735" s="6">
        <f>IF(ISBLANK('Report Data'!C735)," ",'Report Data'!C735)</f>
        <v>0.25333283806622975</v>
      </c>
      <c r="D735" s="6">
        <f>IF(ISBLANK('Report Data'!D735)," ",'Report Data'!D735)</f>
        <v>0.2692728202883603</v>
      </c>
      <c r="E735" s="6">
        <f>IF(ISBLANK('Report Data'!E735)," ",'Report Data'!E735)</f>
        <v>0.2609703824789284</v>
      </c>
      <c r="F735" s="6">
        <f>IF(ISBLANK('Report Data'!F735)," ",'Report Data'!F735)</f>
        <v>0.26499213065892607</v>
      </c>
      <c r="G735" s="6">
        <f>IF(ISBLANK('Report Data'!G735)," ",'Report Data'!G735)</f>
        <v>0.25911583777641678</v>
      </c>
    </row>
    <row r="736" spans="1:7">
      <c r="A736" s="6" t="str">
        <f>IF('INTERIM REPORT'!B736=" "," ",IF('Report Data'!A736="",'INTERIM REPORT'!A735,'Report Data'!A736))</f>
        <v>Grace Cottage Hospital</v>
      </c>
      <c r="B736" s="6" t="str">
        <f>IF(ISBLANK('Report Data'!B736)," ",'Report Data'!B736)</f>
        <v>[All_Net_Patient_Rev_pct_Metric] All Net Patient Revenue % with DSH &amp; GME</v>
      </c>
      <c r="C736" s="6">
        <f>IF(ISBLANK('Report Data'!C736)," ",'Report Data'!C736)</f>
        <v>0.66099807937204214</v>
      </c>
      <c r="D736" s="6">
        <f>IF(ISBLANK('Report Data'!D736)," ",'Report Data'!D736)</f>
        <v>0.64075869546490272</v>
      </c>
      <c r="E736" s="6">
        <f>IF(ISBLANK('Report Data'!E736)," ",'Report Data'!E736)</f>
        <v>0.64350147788745748</v>
      </c>
      <c r="F736" s="6">
        <f>IF(ISBLANK('Report Data'!F736)," ",'Report Data'!F736)</f>
        <v>0.63972281466628167</v>
      </c>
      <c r="G736" s="6">
        <f>IF(ISBLANK('Report Data'!G736)," ",'Report Data'!G736)</f>
        <v>0.64381024877224435</v>
      </c>
    </row>
    <row r="737" spans="1:7">
      <c r="A737" s="6" t="str">
        <f>IF('INTERIM REPORT'!B737=" "," ",IF('Report Data'!A737="",'INTERIM REPORT'!A736,'Report Data'!A737))</f>
        <v>Grace Cottage Hospital</v>
      </c>
      <c r="B737" s="6" t="str">
        <f>IF(ISBLANK('Report Data'!B737)," ",'Report Data'!B737)</f>
        <v>[Medicare_Net_Patient_Rev_pct_incl_Phys_Metric] Medicare Net Patient Revenue % including Phys</v>
      </c>
      <c r="C737" s="6">
        <f>IF(ISBLANK('Report Data'!C737)," ",'Report Data'!C737)</f>
        <v>0.8005353480052686</v>
      </c>
      <c r="D737" s="6">
        <f>IF(ISBLANK('Report Data'!D737)," ",'Report Data'!D737)</f>
        <v>0.74356031580974891</v>
      </c>
      <c r="E737" s="6">
        <f>IF(ISBLANK('Report Data'!E737)," ",'Report Data'!E737)</f>
        <v>0.73800538930641246</v>
      </c>
      <c r="F737" s="6">
        <f>IF(ISBLANK('Report Data'!F737)," ",'Report Data'!F737)</f>
        <v>0.7224038431921419</v>
      </c>
      <c r="G737" s="6">
        <f>IF(ISBLANK('Report Data'!G737)," ",'Report Data'!G737)</f>
        <v>0.72742987523475133</v>
      </c>
    </row>
    <row r="738" spans="1:7">
      <c r="A738" s="6" t="str">
        <f>IF('INTERIM REPORT'!B738=" "," ",IF('Report Data'!A738="",'INTERIM REPORT'!A737,'Report Data'!A738))</f>
        <v>Grace Cottage Hospital</v>
      </c>
      <c r="B738" s="6" t="str">
        <f>IF(ISBLANK('Report Data'!B738)," ",'Report Data'!B738)</f>
        <v>[Medicaid_Net_Patient_Rev_pct_incl_Phys_Metric] Medicaid Net Patient Revenue % including Phys</v>
      </c>
      <c r="C738" s="6">
        <f>IF(ISBLANK('Report Data'!C738)," ",'Report Data'!C738)</f>
        <v>0.38124397366611845</v>
      </c>
      <c r="D738" s="6">
        <f>IF(ISBLANK('Report Data'!D738)," ",'Report Data'!D738)</f>
        <v>0.34551135577446751</v>
      </c>
      <c r="E738" s="6">
        <f>IF(ISBLANK('Report Data'!E738)," ",'Report Data'!E738)</f>
        <v>0.35962968848987559</v>
      </c>
      <c r="F738" s="6">
        <f>IF(ISBLANK('Report Data'!F738)," ",'Report Data'!F738)</f>
        <v>0.36721520431606525</v>
      </c>
      <c r="G738" s="6">
        <f>IF(ISBLANK('Report Data'!G738)," ",'Report Data'!G738)</f>
        <v>0.37856797650302854</v>
      </c>
    </row>
    <row r="739" spans="1:7">
      <c r="A739" s="6" t="str">
        <f>IF('INTERIM REPORT'!B739=" "," ",IF('Report Data'!A739="",'INTERIM REPORT'!A738,'Report Data'!A739))</f>
        <v>Grace Cottage Hospital</v>
      </c>
      <c r="B739" s="6" t="str">
        <f>IF(ISBLANK('Report Data'!B739)," ",'Report Data'!B739)</f>
        <v>[Commercial_Self_Pay_Net_Patient_Rev_pct_incl_Phys_Metric] Commercial/Self Pay Net Patient Rev % including Phys</v>
      </c>
      <c r="C739" s="6">
        <f>IF(ISBLANK('Report Data'!C739)," ",'Report Data'!C739)</f>
        <v>0.54451130236090328</v>
      </c>
      <c r="D739" s="6">
        <f>IF(ISBLANK('Report Data'!D739)," ",'Report Data'!D739)</f>
        <v>0.59312888980922829</v>
      </c>
      <c r="E739" s="6">
        <f>IF(ISBLANK('Report Data'!E739)," ",'Report Data'!E739)</f>
        <v>0.60154478435869396</v>
      </c>
      <c r="F739" s="6">
        <f>IF(ISBLANK('Report Data'!F739)," ",'Report Data'!F739)</f>
        <v>0.60379520646843421</v>
      </c>
      <c r="G739" s="6">
        <f>IF(ISBLANK('Report Data'!G739)," ",'Report Data'!G739)</f>
        <v>0.60550675356078942</v>
      </c>
    </row>
    <row r="740" spans="1:7">
      <c r="A740" s="6" t="str">
        <f>IF('INTERIM REPORT'!B740=" "," ",IF('Report Data'!A740="",'INTERIM REPORT'!A739,'Report Data'!A740))</f>
        <v>Grace Cottage Hospital</v>
      </c>
      <c r="B740" s="6" t="str">
        <f>IF(ISBLANK('Report Data'!B740)," ",'Report Data'!B740)</f>
        <v>[Adj_Admits_Per_FTE_Metric] Adjusted Admissions Per FTE</v>
      </c>
      <c r="C740" s="6">
        <f>IF(ISBLANK('Report Data'!C740)," ",'Report Data'!C740)</f>
        <v>19.569404437502111</v>
      </c>
      <c r="D740" s="6">
        <f>IF(ISBLANK('Report Data'!D740)," ",'Report Data'!D740)</f>
        <v>18.858493192345353</v>
      </c>
      <c r="E740" s="6">
        <f>IF(ISBLANK('Report Data'!E740)," ",'Report Data'!E740)</f>
        <v>20.934573785118566</v>
      </c>
      <c r="F740" s="6">
        <f>IF(ISBLANK('Report Data'!F740)," ",'Report Data'!F740)</f>
        <v>18.916560092270977</v>
      </c>
      <c r="G740" s="6">
        <f>IF(ISBLANK('Report Data'!G740)," ",'Report Data'!G740)</f>
        <v>19.590286800928443</v>
      </c>
    </row>
    <row r="741" spans="1:7">
      <c r="A741" s="6" t="str">
        <f>IF('INTERIM REPORT'!B741=" "," ",IF('Report Data'!A741="",'INTERIM REPORT'!A740,'Report Data'!A741))</f>
        <v>Grace Cottage Hospital</v>
      </c>
      <c r="B741" s="6" t="str">
        <f>IF(ISBLANK('Report Data'!B741)," ",'Report Data'!B741)</f>
        <v>[FTEs_per_100_Adj_Discharges_Metric] FTEs per 100 Adj Discharges</v>
      </c>
      <c r="C741" s="6">
        <f>IF(ISBLANK('Report Data'!C741)," ",'Report Data'!C741)</f>
        <v>5.1100175439352435</v>
      </c>
      <c r="D741" s="6">
        <f>IF(ISBLANK('Report Data'!D741)," ",'Report Data'!D741)</f>
        <v>5.3026505871948411</v>
      </c>
      <c r="E741" s="6">
        <f>IF(ISBLANK('Report Data'!E741)," ",'Report Data'!E741)</f>
        <v>4.7767870044283134</v>
      </c>
      <c r="F741" s="6">
        <f>IF(ISBLANK('Report Data'!F741)," ",'Report Data'!F741)</f>
        <v>5.286373395174448</v>
      </c>
      <c r="G741" s="6">
        <f>IF(ISBLANK('Report Data'!G741)," ",'Report Data'!G741)</f>
        <v>5.1045704953773674</v>
      </c>
    </row>
    <row r="742" spans="1:7">
      <c r="A742" s="6" t="str">
        <f>IF('INTERIM REPORT'!B742=" "," ",IF('Report Data'!A742="",'INTERIM REPORT'!A741,'Report Data'!A742))</f>
        <v>Grace Cottage Hospital</v>
      </c>
      <c r="B742" s="6" t="str">
        <f>IF(ISBLANK('Report Data'!B742)," ",'Report Data'!B742)</f>
        <v>[FTEs_Per_Adj_Occupied_Bed_Metric] FTEs Per Adjusted Occupied Bed</v>
      </c>
      <c r="C742" s="6">
        <f>IF(ISBLANK('Report Data'!C742)," ",'Report Data'!C742)</f>
        <v>6.452687557688936</v>
      </c>
      <c r="D742" s="6">
        <f>IF(ISBLANK('Report Data'!D742)," ",'Report Data'!D742)</f>
        <v>6.9375197422598482</v>
      </c>
      <c r="E742" s="6">
        <f>IF(ISBLANK('Report Data'!E742)," ",'Report Data'!E742)</f>
        <v>6.854500296459995</v>
      </c>
      <c r="F742" s="6">
        <f>IF(ISBLANK('Report Data'!F742)," ",'Report Data'!F742)</f>
        <v>6.7822586188498288</v>
      </c>
      <c r="G742" s="6">
        <f>IF(ISBLANK('Report Data'!G742)," ",'Report Data'!G742)</f>
        <v>6.5490109475434153</v>
      </c>
    </row>
    <row r="743" spans="1:7">
      <c r="A743" s="6" t="str">
        <f>IF('INTERIM REPORT'!B743=" "," ",IF('Report Data'!A743="",'INTERIM REPORT'!A742,'Report Data'!A743))</f>
        <v>Grace Cottage Hospital</v>
      </c>
      <c r="B743" s="6" t="str">
        <f>IF(ISBLANK('Report Data'!B743)," ",'Report Data'!B743)</f>
        <v>[Return_On_Assets_Metric] Return On Assets</v>
      </c>
      <c r="C743" s="6">
        <f>IF(ISBLANK('Report Data'!C743)," ",'Report Data'!C743)</f>
        <v>2.2160565901692245E-2</v>
      </c>
      <c r="D743" s="6">
        <f>IF(ISBLANK('Report Data'!D743)," ",'Report Data'!D743)</f>
        <v>6.1532977576315352E-2</v>
      </c>
      <c r="E743" s="6">
        <f>IF(ISBLANK('Report Data'!E743)," ",'Report Data'!E743)</f>
        <v>6.9396784730356306E-2</v>
      </c>
      <c r="F743" s="6">
        <f>IF(ISBLANK('Report Data'!F743)," ",'Report Data'!F743)</f>
        <v>-1.7540480610972332E-2</v>
      </c>
      <c r="G743" s="6">
        <f>IF(ISBLANK('Report Data'!G743)," ",'Report Data'!G743)</f>
        <v>3.5844073978184773E-2</v>
      </c>
    </row>
    <row r="744" spans="1:7">
      <c r="A744" s="6" t="str">
        <f>IF('INTERIM REPORT'!B744=" "," ",IF('Report Data'!A744="",'INTERIM REPORT'!A743,'Report Data'!A744))</f>
        <v>Grace Cottage Hospital</v>
      </c>
      <c r="B744" s="6" t="str">
        <f>IF(ISBLANK('Report Data'!B744)," ",'Report Data'!B744)</f>
        <v>[OH_Exp_w_fringe_pct_of_TTL_OPEX_Metric] Overhead Expense w/ fringe, as a % of Total Operating Exp</v>
      </c>
      <c r="C744" s="6">
        <f>IF(ISBLANK('Report Data'!C744)," ",'Report Data'!C744)</f>
        <v>0.31917111022505412</v>
      </c>
      <c r="D744" s="6">
        <f>IF(ISBLANK('Report Data'!D744)," ",'Report Data'!D744)</f>
        <v>0.32679156402986703</v>
      </c>
      <c r="E744" s="6">
        <f>IF(ISBLANK('Report Data'!E744)," ",'Report Data'!E744)</f>
        <v>0.34180263135999056</v>
      </c>
      <c r="F744" s="6">
        <f>IF(ISBLANK('Report Data'!F744)," ",'Report Data'!F744)</f>
        <v>0.33453386304566884</v>
      </c>
      <c r="G744" s="6">
        <f>IF(ISBLANK('Report Data'!G744)," ",'Report Data'!G744)</f>
        <v>0.33507701842806498</v>
      </c>
    </row>
    <row r="745" spans="1:7">
      <c r="A745" s="6" t="str">
        <f>IF('INTERIM REPORT'!B745=" "," ",IF('Report Data'!A745="",'INTERIM REPORT'!A744,'Report Data'!A745))</f>
        <v>Grace Cottage Hospital</v>
      </c>
      <c r="B745" s="6" t="str">
        <f>IF(ISBLANK('Report Data'!B745)," ",'Report Data'!B745)</f>
        <v>[Cost_per_Adj_Admits_Metric] Cost per Adjusted Admission</v>
      </c>
      <c r="C745" s="6">
        <f>IF(ISBLANK('Report Data'!C745)," ",'Report Data'!C745)</f>
        <v>7262.4232395763511</v>
      </c>
      <c r="D745" s="6">
        <f>IF(ISBLANK('Report Data'!D745)," ",'Report Data'!D745)</f>
        <v>7652.8193178058227</v>
      </c>
      <c r="E745" s="6">
        <f>IF(ISBLANK('Report Data'!E745)," ",'Report Data'!E745)</f>
        <v>6967.8046410050902</v>
      </c>
      <c r="F745" s="6">
        <f>IF(ISBLANK('Report Data'!F745)," ",'Report Data'!F745)</f>
        <v>7714.3205433174189</v>
      </c>
      <c r="G745" s="6">
        <f>IF(ISBLANK('Report Data'!G745)," ",'Report Data'!G745)</f>
        <v>7759.1750262090445</v>
      </c>
    </row>
    <row r="746" spans="1:7">
      <c r="A746" s="6" t="str">
        <f>IF('INTERIM REPORT'!B746=" "," ",IF('Report Data'!A746="",'INTERIM REPORT'!A745,'Report Data'!A746))</f>
        <v>Grace Cottage Hospital</v>
      </c>
      <c r="B746" s="6" t="str">
        <f>IF(ISBLANK('Report Data'!B746)," ",'Report Data'!B746)</f>
        <v>[Salary_per_FTE_NonMD_Metric] Salary per FTE - Non-MD</v>
      </c>
      <c r="C746" s="6">
        <f>IF(ISBLANK('Report Data'!C746)," ",'Report Data'!C746)</f>
        <v>64071.301196085529</v>
      </c>
      <c r="D746" s="6">
        <f>IF(ISBLANK('Report Data'!D746)," ",'Report Data'!D746)</f>
        <v>67973.071914339453</v>
      </c>
      <c r="E746" s="6">
        <f>IF(ISBLANK('Report Data'!E746)," ",'Report Data'!E746)</f>
        <v>68919.179163378052</v>
      </c>
      <c r="F746" s="6">
        <f>IF(ISBLANK('Report Data'!F746)," ",'Report Data'!F746)</f>
        <v>68659.053062376537</v>
      </c>
      <c r="G746" s="6">
        <f>IF(ISBLANK('Report Data'!G746)," ",'Report Data'!G746)</f>
        <v>74506.507577316064</v>
      </c>
    </row>
    <row r="747" spans="1:7">
      <c r="A747" s="6" t="str">
        <f>IF('INTERIM REPORT'!B747=" "," ",IF('Report Data'!A747="",'INTERIM REPORT'!A746,'Report Data'!A747))</f>
        <v>Grace Cottage Hospital</v>
      </c>
      <c r="B747" s="6" t="str">
        <f>IF(ISBLANK('Report Data'!B747)," ",'Report Data'!B747)</f>
        <v>[Salary_and_Benefits_per_FTE_NonMD_Metric] Salary &amp; Benefits per FTE - Non-MD</v>
      </c>
      <c r="C747" s="6">
        <f>IF(ISBLANK('Report Data'!C747)," ",'Report Data'!C747)</f>
        <v>82619.9782529902</v>
      </c>
      <c r="D747" s="6">
        <f>IF(ISBLANK('Report Data'!D747)," ",'Report Data'!D747)</f>
        <v>88815.996237881642</v>
      </c>
      <c r="E747" s="6">
        <f>IF(ISBLANK('Report Data'!E747)," ",'Report Data'!E747)</f>
        <v>91097.818755829809</v>
      </c>
      <c r="F747" s="6">
        <f>IF(ISBLANK('Report Data'!F747)," ",'Report Data'!F747)</f>
        <v>91060.026813434903</v>
      </c>
      <c r="G747" s="6">
        <f>IF(ISBLANK('Report Data'!G747)," ",'Report Data'!G747)</f>
        <v>100331.49557704177</v>
      </c>
    </row>
    <row r="748" spans="1:7">
      <c r="A748" s="6" t="str">
        <f>IF('INTERIM REPORT'!B748=" "," ",IF('Report Data'!A748="",'INTERIM REPORT'!A747,'Report Data'!A748))</f>
        <v>Grace Cottage Hospital</v>
      </c>
      <c r="B748" s="6" t="str">
        <f>IF(ISBLANK('Report Data'!B748)," ",'Report Data'!B748)</f>
        <v>[Fringe_Benefit_pct_NonMD_Metric] Fringe Benefit % - Non-MD</v>
      </c>
      <c r="C748" s="6">
        <f>IF(ISBLANK('Report Data'!C748)," ",'Report Data'!C748)</f>
        <v>0.28950055189511148</v>
      </c>
      <c r="D748" s="6">
        <f>IF(ISBLANK('Report Data'!D748)," ",'Report Data'!D748)</f>
        <v>0.30663502084779543</v>
      </c>
      <c r="E748" s="6">
        <f>IF(ISBLANK('Report Data'!E748)," ",'Report Data'!E748)</f>
        <v>0.32180649656136545</v>
      </c>
      <c r="F748" s="6">
        <f>IF(ISBLANK('Report Data'!F748)," ",'Report Data'!F748)</f>
        <v>0.32626394848043172</v>
      </c>
      <c r="G748" s="6">
        <f>IF(ISBLANK('Report Data'!G748)," ",'Report Data'!G748)</f>
        <v>0.34661385749327855</v>
      </c>
    </row>
    <row r="749" spans="1:7">
      <c r="A749" s="6" t="str">
        <f>IF('INTERIM REPORT'!B749=" "," ",IF('Report Data'!A749="",'INTERIM REPORT'!A748,'Report Data'!A749))</f>
        <v>Grace Cottage Hospital</v>
      </c>
      <c r="B749" s="6" t="str">
        <f>IF(ISBLANK('Report Data'!B749)," ",'Report Data'!B749)</f>
        <v>[Comp_Ratio_Metric] Compensation Ratio</v>
      </c>
      <c r="C749" s="6">
        <f>IF(ISBLANK('Report Data'!C749)," ",'Report Data'!C749)</f>
        <v>0.7668437011023439</v>
      </c>
      <c r="D749" s="6">
        <f>IF(ISBLANK('Report Data'!D749)," ",'Report Data'!D749)</f>
        <v>0.7598855455458271</v>
      </c>
      <c r="E749" s="6">
        <f>IF(ISBLANK('Report Data'!E749)," ",'Report Data'!E749)</f>
        <v>0.73926558787874463</v>
      </c>
      <c r="F749" s="6">
        <f>IF(ISBLANK('Report Data'!F749)," ",'Report Data'!F749)</f>
        <v>0.79214264123482658</v>
      </c>
      <c r="G749" s="6">
        <f>IF(ISBLANK('Report Data'!G749)," ",'Report Data'!G749)</f>
        <v>0.76728349947394792</v>
      </c>
    </row>
    <row r="750" spans="1:7">
      <c r="A750" s="6" t="str">
        <f>IF('INTERIM REPORT'!B750=" "," ",IF('Report Data'!A750="",'INTERIM REPORT'!A749,'Report Data'!A750))</f>
        <v>Grace Cottage Hospital</v>
      </c>
      <c r="B750" s="6" t="str">
        <f>IF(ISBLANK('Report Data'!B750)," ",'Report Data'!B750)</f>
        <v>[Cap_Cost_pct_of_Total_Expense_Metric] Capital Cost % of Total Expense</v>
      </c>
      <c r="C750" s="6">
        <f>IF(ISBLANK('Report Data'!C750)," ",'Report Data'!C750)</f>
        <v>3.7299637303217906E-2</v>
      </c>
      <c r="D750" s="6">
        <f>IF(ISBLANK('Report Data'!D750)," ",'Report Data'!D750)</f>
        <v>3.5912023055545569E-2</v>
      </c>
      <c r="E750" s="6">
        <f>IF(ISBLANK('Report Data'!E750)," ",'Report Data'!E750)</f>
        <v>3.9320054387621303E-2</v>
      </c>
      <c r="F750" s="6">
        <f>IF(ISBLANK('Report Data'!F750)," ",'Report Data'!F750)</f>
        <v>3.9470868248274969E-2</v>
      </c>
      <c r="G750" s="6">
        <f>IF(ISBLANK('Report Data'!G750)," ",'Report Data'!G750)</f>
        <v>3.7722927307856778E-2</v>
      </c>
    </row>
    <row r="751" spans="1:7">
      <c r="A751" s="6" t="str">
        <f>IF('INTERIM REPORT'!B751=" "," ",IF('Report Data'!A751="",'INTERIM REPORT'!A750,'Report Data'!A751))</f>
        <v>Grace Cottage Hospital</v>
      </c>
      <c r="B751" s="6" t="str">
        <f>IF(ISBLANK('Report Data'!B751)," ",'Report Data'!B751)</f>
        <v>[Cap_Cost_per_Adj_Admits_Metric] Capital Cost per Adjusted Admission</v>
      </c>
      <c r="C751" s="6">
        <f>IF(ISBLANK('Report Data'!C751)," ",'Report Data'!C751)</f>
        <v>270.88575277865868</v>
      </c>
      <c r="D751" s="6">
        <f>IF(ISBLANK('Report Data'!D751)," ",'Report Data'!D751)</f>
        <v>274.82822378096728</v>
      </c>
      <c r="E751" s="6">
        <f>IF(ISBLANK('Report Data'!E751)," ",'Report Data'!E751)</f>
        <v>273.97445744664032</v>
      </c>
      <c r="F751" s="6">
        <f>IF(ISBLANK('Report Data'!F751)," ",'Report Data'!F751)</f>
        <v>304.49092979024283</v>
      </c>
      <c r="G751" s="6">
        <f>IF(ISBLANK('Report Data'!G751)," ",'Report Data'!G751)</f>
        <v>292.69879548262151</v>
      </c>
    </row>
    <row r="752" spans="1:7">
      <c r="A752" s="6" t="str">
        <f>IF('INTERIM REPORT'!B752=" "," ",IF('Report Data'!A752="",'INTERIM REPORT'!A751,'Report Data'!A752))</f>
        <v>Grace Cottage Hospital</v>
      </c>
      <c r="B752" s="6" t="str">
        <f>IF(ISBLANK('Report Data'!B752)," ",'Report Data'!B752)</f>
        <v>[Contractual_Allowance_pct_Metric] Contractual Allowance %</v>
      </c>
      <c r="C752" s="6">
        <f>IF(ISBLANK('Report Data'!C752)," ",'Report Data'!C752)</f>
        <v>0.33900192062795792</v>
      </c>
      <c r="D752" s="6">
        <f>IF(ISBLANK('Report Data'!D752)," ",'Report Data'!D752)</f>
        <v>0.35924130453509723</v>
      </c>
      <c r="E752" s="6">
        <f>IF(ISBLANK('Report Data'!E752)," ",'Report Data'!E752)</f>
        <v>0.35649852211254257</v>
      </c>
      <c r="F752" s="6">
        <f>IF(ISBLANK('Report Data'!F752)," ",'Report Data'!F752)</f>
        <v>0.36027718533371839</v>
      </c>
      <c r="G752" s="6">
        <f>IF(ISBLANK('Report Data'!G752)," ",'Report Data'!G752)</f>
        <v>0.3561897512277557</v>
      </c>
    </row>
    <row r="753" spans="1:7">
      <c r="A753" s="6" t="str">
        <f>IF('INTERIM REPORT'!B753=" "," ",IF('Report Data'!A753="",'INTERIM REPORT'!A752,'Report Data'!A753))</f>
        <v>Grace Cottage Hospital</v>
      </c>
      <c r="B753" s="6" t="str">
        <f>IF(ISBLANK('Report Data'!B753)," ",'Report Data'!B753)</f>
        <v>[Current_Ratio_Metric] Current Ratio</v>
      </c>
      <c r="C753" s="6">
        <f>IF(ISBLANK('Report Data'!C753)," ",'Report Data'!C753)</f>
        <v>0.8655191199250194</v>
      </c>
      <c r="D753" s="6">
        <f>IF(ISBLANK('Report Data'!D753)," ",'Report Data'!D753)</f>
        <v>0.90316740555869357</v>
      </c>
      <c r="E753" s="6">
        <f>IF(ISBLANK('Report Data'!E753)," ",'Report Data'!E753)</f>
        <v>0.92998619270709992</v>
      </c>
      <c r="F753" s="6">
        <f>IF(ISBLANK('Report Data'!F753)," ",'Report Data'!F753)</f>
        <v>0.8382310089279289</v>
      </c>
      <c r="G753" s="6">
        <f>IF(ISBLANK('Report Data'!G753)," ",'Report Data'!G753)</f>
        <v>1.0160643057924996</v>
      </c>
    </row>
    <row r="754" spans="1:7">
      <c r="A754" s="6" t="str">
        <f>IF('INTERIM REPORT'!B754=" "," ",IF('Report Data'!A754="",'INTERIM REPORT'!A753,'Report Data'!A754))</f>
        <v>Grace Cottage Hospital</v>
      </c>
      <c r="B754" s="6" t="str">
        <f>IF(ISBLANK('Report Data'!B754)," ",'Report Data'!B754)</f>
        <v>[Days_Payable_metric] Days Payable</v>
      </c>
      <c r="C754" s="6">
        <f>IF(ISBLANK('Report Data'!C754)," ",'Report Data'!C754)</f>
        <v>90.032112586093348</v>
      </c>
      <c r="D754" s="6">
        <f>IF(ISBLANK('Report Data'!D754)," ",'Report Data'!D754)</f>
        <v>90.555288380116195</v>
      </c>
      <c r="E754" s="6">
        <f>IF(ISBLANK('Report Data'!E754)," ",'Report Data'!E754)</f>
        <v>83.834596066301344</v>
      </c>
      <c r="F754" s="6">
        <f>IF(ISBLANK('Report Data'!F754)," ",'Report Data'!F754)</f>
        <v>98.113711889936837</v>
      </c>
      <c r="G754" s="6">
        <f>IF(ISBLANK('Report Data'!G754)," ",'Report Data'!G754)</f>
        <v>81.236185086985557</v>
      </c>
    </row>
    <row r="755" spans="1:7">
      <c r="A755" s="6" t="str">
        <f>IF('INTERIM REPORT'!B755=" "," ",IF('Report Data'!A755="",'INTERIM REPORT'!A754,'Report Data'!A755))</f>
        <v>Grace Cottage Hospital</v>
      </c>
      <c r="B755" s="6" t="str">
        <f>IF(ISBLANK('Report Data'!B755)," ",'Report Data'!B755)</f>
        <v>[Days_Receivable_Metric] Days Receivable</v>
      </c>
      <c r="C755" s="6">
        <f>IF(ISBLANK('Report Data'!C755)," ",'Report Data'!C755)</f>
        <v>42.162627320173684</v>
      </c>
      <c r="D755" s="6">
        <f>IF(ISBLANK('Report Data'!D755)," ",'Report Data'!D755)</f>
        <v>41.355675582207198</v>
      </c>
      <c r="E755" s="6">
        <f>IF(ISBLANK('Report Data'!E755)," ",'Report Data'!E755)</f>
        <v>40.561834624408213</v>
      </c>
      <c r="F755" s="6">
        <f>IF(ISBLANK('Report Data'!F755)," ",'Report Data'!F755)</f>
        <v>39.033189299519705</v>
      </c>
      <c r="G755" s="6">
        <f>IF(ISBLANK('Report Data'!G755)," ",'Report Data'!G755)</f>
        <v>37.295156183368938</v>
      </c>
    </row>
    <row r="756" spans="1:7">
      <c r="A756" s="6" t="str">
        <f>IF('INTERIM REPORT'!B756=" "," ",IF('Report Data'!A756="",'INTERIM REPORT'!A755,'Report Data'!A756))</f>
        <v>Grace Cottage Hospital</v>
      </c>
      <c r="B756" s="6" t="str">
        <f>IF(ISBLANK('Report Data'!B756)," ",'Report Data'!B756)</f>
        <v>[Days_Cash_on_Hand_Metric] Days Cash on Hand</v>
      </c>
      <c r="C756" s="6">
        <f>IF(ISBLANK('Report Data'!C756)," ",'Report Data'!C756)</f>
        <v>85.814638917556337</v>
      </c>
      <c r="D756" s="6">
        <f>IF(ISBLANK('Report Data'!D756)," ",'Report Data'!D756)</f>
        <v>92.038434176600305</v>
      </c>
      <c r="E756" s="6">
        <f>IF(ISBLANK('Report Data'!E756)," ",'Report Data'!E756)</f>
        <v>92.500276911033396</v>
      </c>
      <c r="F756" s="6">
        <f>IF(ISBLANK('Report Data'!F756)," ",'Report Data'!F756)</f>
        <v>94.125247417307733</v>
      </c>
      <c r="G756" s="6">
        <f>IF(ISBLANK('Report Data'!G756)," ",'Report Data'!G756)</f>
        <v>91.07115606259859</v>
      </c>
    </row>
    <row r="757" spans="1:7">
      <c r="A757" s="6" t="str">
        <f>IF('INTERIM REPORT'!B757=" "," ",IF('Report Data'!A757="",'INTERIM REPORT'!A756,'Report Data'!A757))</f>
        <v>Grace Cottage Hospital</v>
      </c>
      <c r="B757" s="6" t="str">
        <f>IF(ISBLANK('Report Data'!B757)," ",'Report Data'!B757)</f>
        <v>[Cash_Flow_Margin_Metric] Cash Flow Margin</v>
      </c>
      <c r="C757" s="6">
        <f>IF(ISBLANK('Report Data'!C757)," ",'Report Data'!C757)</f>
        <v>-2.9424782344836496E-2</v>
      </c>
      <c r="D757" s="6">
        <f>IF(ISBLANK('Report Data'!D757)," ",'Report Data'!D757)</f>
        <v>8.2429546724904421E-3</v>
      </c>
      <c r="E757" s="6">
        <f>IF(ISBLANK('Report Data'!E757)," ",'Report Data'!E757)</f>
        <v>4.6441014922630933E-2</v>
      </c>
      <c r="F757" s="6">
        <f>IF(ISBLANK('Report Data'!F757)," ",'Report Data'!F757)</f>
        <v>-1.9443276928184986E-2</v>
      </c>
      <c r="G757" s="6">
        <f>IF(ISBLANK('Report Data'!G757)," ",'Report Data'!G757)</f>
        <v>2.608069855718442E-2</v>
      </c>
    </row>
    <row r="758" spans="1:7">
      <c r="A758" s="6" t="str">
        <f>IF('INTERIM REPORT'!B758=" "," ",IF('Report Data'!A758="",'INTERIM REPORT'!A757,'Report Data'!A758))</f>
        <v>Grace Cottage Hospital</v>
      </c>
      <c r="B758" s="6" t="str">
        <f>IF(ISBLANK('Report Data'!B758)," ",'Report Data'!B758)</f>
        <v>[Cash_to_Long_Term_Debt_Metric] Cash to Long Term Debt</v>
      </c>
      <c r="C758" s="6">
        <f>IF(ISBLANK('Report Data'!C758)," ",'Report Data'!C758)</f>
        <v>3.2374018680213639</v>
      </c>
      <c r="D758" s="6">
        <f>IF(ISBLANK('Report Data'!D758)," ",'Report Data'!D758)</f>
        <v>4.7489308281292848</v>
      </c>
      <c r="E758" s="6">
        <f>IF(ISBLANK('Report Data'!E758)," ",'Report Data'!E758)</f>
        <v>6.956135438415183</v>
      </c>
      <c r="F758" s="6">
        <f>IF(ISBLANK('Report Data'!F758)," ",'Report Data'!F758)</f>
        <v>6.2013306567939228</v>
      </c>
      <c r="G758" s="6">
        <f>IF(ISBLANK('Report Data'!G758)," ",'Report Data'!G758)</f>
        <v>3.0555316538757809</v>
      </c>
    </row>
    <row r="759" spans="1:7">
      <c r="A759" s="6" t="str">
        <f>IF('INTERIM REPORT'!B759=" "," ",IF('Report Data'!A759="",'INTERIM REPORT'!A758,'Report Data'!A759))</f>
        <v>Grace Cottage Hospital</v>
      </c>
      <c r="B759" s="6" t="str">
        <f>IF(ISBLANK('Report Data'!B759)," ",'Report Data'!B759)</f>
        <v>[Cash_Flow_to_Total_Debt_Metric] Cash Flow to Total Debt</v>
      </c>
      <c r="C759" s="6">
        <f>IF(ISBLANK('Report Data'!C759)," ",'Report Data'!C759)</f>
        <v>0.2808436448966195</v>
      </c>
      <c r="D759" s="6">
        <f>IF(ISBLANK('Report Data'!D759)," ",'Report Data'!D759)</f>
        <v>0.32417215069048366</v>
      </c>
      <c r="E759" s="6">
        <f>IF(ISBLANK('Report Data'!E759)," ",'Report Data'!E759)</f>
        <v>0.39889081483640121</v>
      </c>
      <c r="F759" s="6">
        <f>IF(ISBLANK('Report Data'!F759)," ",'Report Data'!F759)</f>
        <v>0.13429322208943437</v>
      </c>
      <c r="G759" s="6">
        <f>IF(ISBLANK('Report Data'!G759)," ",'Report Data'!G759)</f>
        <v>0.24478349427887866</v>
      </c>
    </row>
    <row r="760" spans="1:7">
      <c r="A760" s="6" t="str">
        <f>IF('INTERIM REPORT'!B760=" "," ",IF('Report Data'!A760="",'INTERIM REPORT'!A759,'Report Data'!A760))</f>
        <v>Grace Cottage Hospital</v>
      </c>
      <c r="B760" s="6" t="str">
        <f>IF(ISBLANK('Report Data'!B760)," ",'Report Data'!B760)</f>
        <v>[Gross_Price_per_Discharge_Metric] Gross Price per Discharge</v>
      </c>
      <c r="C760" s="6">
        <f>IF(ISBLANK('Report Data'!C760)," ",'Report Data'!C760)</f>
        <v>3764.8664772727275</v>
      </c>
      <c r="D760" s="6">
        <f>IF(ISBLANK('Report Data'!D760)," ",'Report Data'!D760)</f>
        <v>4062.813513513514</v>
      </c>
      <c r="E760" s="6">
        <f>IF(ISBLANK('Report Data'!E760)," ",'Report Data'!E760)</f>
        <v>4029.1184210526308</v>
      </c>
      <c r="F760" s="6">
        <f>IF(ISBLANK('Report Data'!F760)," ",'Report Data'!F760)</f>
        <v>3921.7178770949727</v>
      </c>
      <c r="G760" s="6">
        <f>IF(ISBLANK('Report Data'!G760)," ",'Report Data'!G760)</f>
        <v>3974.4027027027032</v>
      </c>
    </row>
    <row r="761" spans="1:7">
      <c r="A761" s="6" t="str">
        <f>IF('INTERIM REPORT'!B761=" "," ",IF('Report Data'!A761="",'INTERIM REPORT'!A760,'Report Data'!A761))</f>
        <v>Grace Cottage Hospital</v>
      </c>
      <c r="B761" s="6" t="str">
        <f>IF(ISBLANK('Report Data'!B761)," ",'Report Data'!B761)</f>
        <v>[Gross_Price_per_Visit_Metric] Gross Price per Visit</v>
      </c>
      <c r="C761" s="6">
        <f>IF(ISBLANK('Report Data'!C761)," ",'Report Data'!C761)</f>
        <v>693.7111391129032</v>
      </c>
      <c r="D761" s="6">
        <f>IF(ISBLANK('Report Data'!D761)," ",'Report Data'!D761)</f>
        <v>755.74050277905224</v>
      </c>
      <c r="E761" s="6">
        <f>IF(ISBLANK('Report Data'!E761)," ",'Report Data'!E761)</f>
        <v>764.20090648854955</v>
      </c>
      <c r="F761" s="6">
        <f>IF(ISBLANK('Report Data'!F761)," ",'Report Data'!F761)</f>
        <v>827.61191876002124</v>
      </c>
      <c r="G761" s="6">
        <f>IF(ISBLANK('Report Data'!G761)," ",'Report Data'!G761)</f>
        <v>834.03012487245496</v>
      </c>
    </row>
    <row r="762" spans="1:7">
      <c r="A762" s="6" t="str">
        <f>IF('INTERIM REPORT'!B762=" "," ",IF('Report Data'!A762="",'INTERIM REPORT'!A761,'Report Data'!A762))</f>
        <v>Grace Cottage Hospital</v>
      </c>
      <c r="B762" s="6" t="str">
        <f>IF(ISBLANK('Report Data'!B762)," ",'Report Data'!B762)</f>
        <v>[Gross_Rev_per_Adj_Admits_Metric] Gross Revenue per Adj Admission</v>
      </c>
      <c r="C762" s="6">
        <f>IF(ISBLANK('Report Data'!C762)," ",'Report Data'!C762)</f>
        <v>9673.2335766423348</v>
      </c>
      <c r="D762" s="6">
        <f>IF(ISBLANK('Report Data'!D762)," ",'Report Data'!D762)</f>
        <v>10893.050724637682</v>
      </c>
      <c r="E762" s="6">
        <f>IF(ISBLANK('Report Data'!E762)," ",'Report Data'!E762)</f>
        <v>10275.604026845638</v>
      </c>
      <c r="F762" s="6">
        <f>IF(ISBLANK('Report Data'!F762)," ",'Report Data'!F762)</f>
        <v>10883.527131782947</v>
      </c>
      <c r="G762" s="6">
        <f>IF(ISBLANK('Report Data'!G762)," ",'Report Data'!G762)</f>
        <v>11399.449612403101</v>
      </c>
    </row>
    <row r="763" spans="1:7">
      <c r="A763" s="6" t="str">
        <f>IF('INTERIM REPORT'!B763=" "," ",IF('Report Data'!A763="",'INTERIM REPORT'!A762,'Report Data'!A763))</f>
        <v>Grace Cottage Hospital</v>
      </c>
      <c r="B763" s="6" t="str">
        <f>IF(ISBLANK('Report Data'!B763)," ",'Report Data'!B763)</f>
        <v>[Net_Rev_per_Adj_Admits_Metric] Net Revenue per Adjusted Admission</v>
      </c>
      <c r="C763" s="6">
        <f>IF(ISBLANK('Report Data'!C763)," ",'Report Data'!C763)</f>
        <v>6393.98881547773</v>
      </c>
      <c r="D763" s="6">
        <f>IF(ISBLANK('Report Data'!D763)," ",'Report Data'!D763)</f>
        <v>6979.8169719518555</v>
      </c>
      <c r="E763" s="6">
        <f>IF(ISBLANK('Report Data'!E763)," ",'Report Data'!E763)</f>
        <v>6612.366377461477</v>
      </c>
      <c r="F763" s="6">
        <f>IF(ISBLANK('Report Data'!F763)," ",'Report Data'!F763)</f>
        <v>6962.4406102410285</v>
      </c>
      <c r="G763" s="6">
        <f>IF(ISBLANK('Report Data'!G763)," ",'Report Data'!G763)</f>
        <v>7339.0824908279037</v>
      </c>
    </row>
    <row r="764" spans="1:7">
      <c r="A764" s="6" t="str">
        <f>IF('INTERIM REPORT'!B764=" "," ",IF('Report Data'!A764="",'INTERIM REPORT'!A763,'Report Data'!A764))</f>
        <v>Grace Cottage Hospital</v>
      </c>
      <c r="B764" s="6" t="str">
        <f>IF(ISBLANK('Report Data'!B764)," ",'Report Data'!B764)</f>
        <v>[Medicare_Gross_Pct_Tot_Gross_Metric] Medicare Gross as % of Tot Gross Rev</v>
      </c>
      <c r="C764" s="6">
        <f>IF(ISBLANK('Report Data'!C764)," ",'Report Data'!C764)</f>
        <v>0.54676680252685816</v>
      </c>
      <c r="D764" s="6">
        <f>IF(ISBLANK('Report Data'!D764)," ",'Report Data'!D764)</f>
        <v>0.54579402434044821</v>
      </c>
      <c r="E764" s="6">
        <f>IF(ISBLANK('Report Data'!E764)," ",'Report Data'!E764)</f>
        <v>0.55266039755266005</v>
      </c>
      <c r="F764" s="6">
        <f>IF(ISBLANK('Report Data'!F764)," ",'Report Data'!F764)</f>
        <v>0.57193296797217097</v>
      </c>
      <c r="G764" s="6">
        <f>IF(ISBLANK('Report Data'!G764)," ",'Report Data'!G764)</f>
        <v>0.56795038219448268</v>
      </c>
    </row>
    <row r="765" spans="1:7">
      <c r="A765" s="6" t="str">
        <f>IF('INTERIM REPORT'!B765=" "," ",IF('Report Data'!A765="",'INTERIM REPORT'!A764,'Report Data'!A765))</f>
        <v>Grace Cottage Hospital</v>
      </c>
      <c r="B765" s="6" t="str">
        <f>IF(ISBLANK('Report Data'!B765)," ",'Report Data'!B765)</f>
        <v>[Medicaid_Gross_Pct_Tot_Gross_Metric] Medicaid Gross as % of Tot Gross Rev</v>
      </c>
      <c r="C765" s="6">
        <f>IF(ISBLANK('Report Data'!C765)," ",'Report Data'!C765)</f>
        <v>0.14392758173774042</v>
      </c>
      <c r="D765" s="6">
        <f>IF(ISBLANK('Report Data'!D765)," ",'Report Data'!D765)</f>
        <v>0.13922587454401539</v>
      </c>
      <c r="E765" s="6">
        <f>IF(ISBLANK('Report Data'!E765)," ",'Report Data'!E765)</f>
        <v>0.13831166067479833</v>
      </c>
      <c r="F765" s="6">
        <f>IF(ISBLANK('Report Data'!F765)," ",'Report Data'!F765)</f>
        <v>0.13487438135250809</v>
      </c>
      <c r="G765" s="6">
        <f>IF(ISBLANK('Report Data'!G765)," ",'Report Data'!G765)</f>
        <v>0.13634861676257545</v>
      </c>
    </row>
    <row r="766" spans="1:7">
      <c r="A766" s="6" t="str">
        <f>IF('INTERIM REPORT'!B766=" "," ",IF('Report Data'!A766="",'INTERIM REPORT'!A765,'Report Data'!A766))</f>
        <v>Grace Cottage Hospital</v>
      </c>
      <c r="B766" s="6" t="str">
        <f>IF(ISBLANK('Report Data'!B766)," ",'Report Data'!B766)</f>
        <v>[CommSelf_Gross_Pct_Tot_Gross_Metric] Comm/self Gross as % of Tot Gross Rev</v>
      </c>
      <c r="C766" s="6">
        <f>IF(ISBLANK('Report Data'!C766)," ",'Report Data'!C766)</f>
        <v>0.30930561573540188</v>
      </c>
      <c r="D766" s="6">
        <f>IF(ISBLANK('Report Data'!D766)," ",'Report Data'!D766)</f>
        <v>0.3149801011155362</v>
      </c>
      <c r="E766" s="6">
        <f>IF(ISBLANK('Report Data'!E766)," ",'Report Data'!E766)</f>
        <v>0.30902794177254167</v>
      </c>
      <c r="F766" s="6">
        <f>IF(ISBLANK('Report Data'!F766)," ",'Report Data'!F766)</f>
        <v>0.29319265067532102</v>
      </c>
      <c r="G766" s="6">
        <f>IF(ISBLANK('Report Data'!G766)," ",'Report Data'!G766)</f>
        <v>0.29570100104294172</v>
      </c>
    </row>
    <row r="767" spans="1:7">
      <c r="A767" s="6" t="str">
        <f>IF('INTERIM REPORT'!B767=" "," ",IF('Report Data'!A767="",'INTERIM REPORT'!A766,'Report Data'!A767))</f>
        <v>Grace Cottage Hospital</v>
      </c>
      <c r="B767" s="6" t="str">
        <f>IF(ISBLANK('Report Data'!B767)," ",'Report Data'!B767)</f>
        <v>[Phys_Gross_Pct_Ttl_Gross_Metric] Physician Gross as % of Ttl Gross Rev</v>
      </c>
      <c r="C767" s="6">
        <f>IF(ISBLANK('Report Data'!C767)," ",'Report Data'!C767)</f>
        <v>0</v>
      </c>
      <c r="D767" s="6">
        <f>IF(ISBLANK('Report Data'!D767)," ",'Report Data'!D767)</f>
        <v>0</v>
      </c>
      <c r="E767" s="6">
        <f>IF(ISBLANK('Report Data'!E767)," ",'Report Data'!E767)</f>
        <v>0</v>
      </c>
      <c r="F767" s="6">
        <f>IF(ISBLANK('Report Data'!F767)," ",'Report Data'!F767)</f>
        <v>0</v>
      </c>
      <c r="G767" s="6">
        <f>IF(ISBLANK('Report Data'!G767)," ",'Report Data'!G767)</f>
        <v>0</v>
      </c>
    </row>
    <row r="768" spans="1:7">
      <c r="A768" s="6" t="str">
        <f>IF('INTERIM REPORT'!B768=" "," ",IF('Report Data'!A768="",'INTERIM REPORT'!A767,'Report Data'!A768))</f>
        <v>Grace Cottage Hospital</v>
      </c>
      <c r="B768" s="6" t="str">
        <f>IF(ISBLANK('Report Data'!B768)," ",'Report Data'!B768)</f>
        <v>[Medicare_Pct_Net_Rev_Metric] Medicare % of Net Rev (less dispr)</v>
      </c>
      <c r="C768" s="6">
        <f>IF(ISBLANK('Report Data'!C768)," ",'Report Data'!C768)</f>
        <v>0.66218974940803677</v>
      </c>
      <c r="D768" s="6">
        <f>IF(ISBLANK('Report Data'!D768)," ",'Report Data'!D768)</f>
        <v>0.63335976550611917</v>
      </c>
      <c r="E768" s="6">
        <f>IF(ISBLANK('Report Data'!E768)," ",'Report Data'!E768)</f>
        <v>0.63382348893597995</v>
      </c>
      <c r="F768" s="6">
        <f>IF(ISBLANK('Report Data'!F768)," ",'Report Data'!F768)</f>
        <v>0.64585249210928541</v>
      </c>
      <c r="G768" s="6">
        <f>IF(ISBLANK('Report Data'!G768)," ",'Report Data'!G768)</f>
        <v>0.6417171463907787</v>
      </c>
    </row>
    <row r="769" spans="1:7">
      <c r="A769" s="6" t="str">
        <f>IF('INTERIM REPORT'!B769=" "," ",IF('Report Data'!A769="",'INTERIM REPORT'!A768,'Report Data'!A769))</f>
        <v>Grace Cottage Hospital</v>
      </c>
      <c r="B769" s="6" t="str">
        <f>IF(ISBLANK('Report Data'!B769)," ",'Report Data'!B769)</f>
        <v>[Medicaid_Pct_Net_Rev_Metric] Medicaid % of Net Rev (less dispr)</v>
      </c>
      <c r="C769" s="6">
        <f>IF(ISBLANK('Report Data'!C769)," ",'Report Data'!C769)</f>
        <v>8.3013135581240932E-2</v>
      </c>
      <c r="D769" s="6">
        <f>IF(ISBLANK('Report Data'!D769)," ",'Report Data'!D769)</f>
        <v>7.5073691567598216E-2</v>
      </c>
      <c r="E769" s="6">
        <f>IF(ISBLANK('Report Data'!E769)," ",'Report Data'!E769)</f>
        <v>7.7297381827760692E-2</v>
      </c>
      <c r="F769" s="6">
        <f>IF(ISBLANK('Report Data'!F769)," ",'Report Data'!F769)</f>
        <v>7.7420911635300904E-2</v>
      </c>
      <c r="G769" s="6">
        <f>IF(ISBLANK('Report Data'!G769)," ",'Report Data'!G769)</f>
        <v>8.0174585672144735E-2</v>
      </c>
    </row>
    <row r="770" spans="1:7">
      <c r="A770" s="6" t="str">
        <f>IF('INTERIM REPORT'!B770=" "," ",IF('Report Data'!A770="",'INTERIM REPORT'!A769,'Report Data'!A770))</f>
        <v>Grace Cottage Hospital</v>
      </c>
      <c r="B770" s="6" t="str">
        <f>IF(ISBLANK('Report Data'!B770)," ",'Report Data'!B770)</f>
        <v>[CommSelf_Pct_Net_Rev_Metric] Comm/self % of Net Rev (less dispr)</v>
      </c>
      <c r="C770" s="6">
        <f>IF(ISBLANK('Report Data'!C770)," ",'Report Data'!C770)</f>
        <v>0.25479711501072222</v>
      </c>
      <c r="D770" s="6">
        <f>IF(ISBLANK('Report Data'!D770)," ",'Report Data'!D770)</f>
        <v>0.29156654292628276</v>
      </c>
      <c r="E770" s="6">
        <f>IF(ISBLANK('Report Data'!E770)," ",'Report Data'!E770)</f>
        <v>0.28887912923625925</v>
      </c>
      <c r="F770" s="6">
        <f>IF(ISBLANK('Report Data'!F770)," ",'Report Data'!F770)</f>
        <v>0.27672659625541368</v>
      </c>
      <c r="G770" s="6">
        <f>IF(ISBLANK('Report Data'!G770)," ",'Report Data'!G770)</f>
        <v>0.27810826793707666</v>
      </c>
    </row>
    <row r="771" spans="1:7">
      <c r="A771" s="6" t="str">
        <f>IF('INTERIM REPORT'!B771=" "," ",IF('Report Data'!A771="",'INTERIM REPORT'!A770,'Report Data'!A771))</f>
        <v>Grace Cottage Hospital</v>
      </c>
      <c r="B771" s="6" t="str">
        <f>IF(ISBLANK('Report Data'!B771)," ",'Report Data'!B771)</f>
        <v>[Phys_Pct_Net_Rev_Metric] Physician % of Net Rev</v>
      </c>
      <c r="C771" s="6">
        <f>IF(ISBLANK('Report Data'!C771)," ",'Report Data'!C771)</f>
        <v>0</v>
      </c>
      <c r="D771" s="6">
        <f>IF(ISBLANK('Report Data'!D771)," ",'Report Data'!D771)</f>
        <v>0</v>
      </c>
      <c r="E771" s="6">
        <f>IF(ISBLANK('Report Data'!E771)," ",'Report Data'!E771)</f>
        <v>0</v>
      </c>
      <c r="F771" s="6">
        <f>IF(ISBLANK('Report Data'!F771)," ",'Report Data'!F771)</f>
        <v>0</v>
      </c>
      <c r="G771" s="6">
        <f>IF(ISBLANK('Report Data'!G771)," ",'Report Data'!G771)</f>
        <v>0</v>
      </c>
    </row>
    <row r="772" spans="1:7">
      <c r="A772" s="6" t="str">
        <f>IF('INTERIM REPORT'!B772=" "," ",IF('Report Data'!A772="",'INTERIM REPORT'!A771,'Report Data'!A772))</f>
        <v>Grace Cottage Hospital</v>
      </c>
      <c r="B772" s="6" t="str">
        <f>IF(ISBLANK('Report Data'!B772)," ",'Report Data'!B772)</f>
        <v>[Free_Care_Gross_Metric] Free Care (Gross Revenue)</v>
      </c>
      <c r="C772" s="6">
        <f>IF(ISBLANK('Report Data'!C772)," ",'Report Data'!C772)</f>
        <v>-110259</v>
      </c>
      <c r="D772" s="6">
        <f>IF(ISBLANK('Report Data'!D772)," ",'Report Data'!D772)</f>
        <v>-158312</v>
      </c>
      <c r="E772" s="6">
        <f>IF(ISBLANK('Report Data'!E772)," ",'Report Data'!E772)</f>
        <v>-181583</v>
      </c>
      <c r="F772" s="6">
        <f>IF(ISBLANK('Report Data'!F772)," ",'Report Data'!F772)</f>
        <v>-202150.00000000009</v>
      </c>
      <c r="G772" s="6">
        <f>IF(ISBLANK('Report Data'!G772)," ",'Report Data'!G772)</f>
        <v>-222586.00000000009</v>
      </c>
    </row>
    <row r="773" spans="1:7">
      <c r="A773" s="6" t="str">
        <f>IF('INTERIM REPORT'!B773=" "," ",IF('Report Data'!A773="",'INTERIM REPORT'!A772,'Report Data'!A773))</f>
        <v>Mt. Ascutney Hospital &amp; Health Ctr</v>
      </c>
      <c r="B773" s="6" t="str">
        <f>IF(ISBLANK('Report Data'!B773)," ",'Report Data'!B773)</f>
        <v>[Avg_Daily_Census_Metric] Average Daily Census</v>
      </c>
      <c r="C773" s="6">
        <f>IF(ISBLANK('Report Data'!C773)," ",'Report Data'!C773)</f>
        <v>27.534246575342465</v>
      </c>
      <c r="D773" s="6">
        <f>IF(ISBLANK('Report Data'!D773)," ",'Report Data'!D773)</f>
        <v>28.482191780821918</v>
      </c>
      <c r="E773" s="6">
        <f>IF(ISBLANK('Report Data'!E773)," ",'Report Data'!E773)</f>
        <v>28.068493150684933</v>
      </c>
      <c r="F773" s="6">
        <f>IF(ISBLANK('Report Data'!F773)," ",'Report Data'!F773)</f>
        <v>27.917808219178081</v>
      </c>
      <c r="G773" s="6">
        <f>IF(ISBLANK('Report Data'!G773)," ",'Report Data'!G773)</f>
        <v>27.863387978142075</v>
      </c>
    </row>
    <row r="774" spans="1:7">
      <c r="A774" s="6" t="str">
        <f>IF('INTERIM REPORT'!B774=" "," ",IF('Report Data'!A774="",'INTERIM REPORT'!A773,'Report Data'!A774))</f>
        <v>Mt. Ascutney Hospital &amp; Health Ctr</v>
      </c>
      <c r="B774" s="6" t="str">
        <f>IF(ISBLANK('Report Data'!B774)," ",'Report Data'!B774)</f>
        <v>[Avg_Length_of_Stay_Metric] Average Length of Stay</v>
      </c>
      <c r="C774" s="6">
        <f>IF(ISBLANK('Report Data'!C774)," ",'Report Data'!C774)</f>
        <v>9.8722986247544178</v>
      </c>
      <c r="D774" s="6">
        <f>IF(ISBLANK('Report Data'!D774)," ",'Report Data'!D774)</f>
        <v>9.7890772128060259</v>
      </c>
      <c r="E774" s="6">
        <f>IF(ISBLANK('Report Data'!E774)," ",'Report Data'!E774)</f>
        <v>9.4423963133640569</v>
      </c>
      <c r="F774" s="6">
        <f>IF(ISBLANK('Report Data'!F774)," ",'Report Data'!F774)</f>
        <v>10.658995815899583</v>
      </c>
      <c r="G774" s="6">
        <f>IF(ISBLANK('Report Data'!G774)," ",'Report Data'!G774)</f>
        <v>9.9492682926829286</v>
      </c>
    </row>
    <row r="775" spans="1:7">
      <c r="A775" s="6" t="str">
        <f>IF('INTERIM REPORT'!B775=" "," ",IF('Report Data'!A775="",'INTERIM REPORT'!A774,'Report Data'!A775))</f>
        <v>Mt. Ascutney Hospital &amp; Health Ctr</v>
      </c>
      <c r="B775" s="6" t="str">
        <f>IF(ISBLANK('Report Data'!B775)," ",'Report Data'!B775)</f>
        <v>[Acute_ALOS_Metric] Acute ALOS</v>
      </c>
      <c r="C775" s="6">
        <f>IF(ISBLANK('Report Data'!C775)," ",'Report Data'!C775)</f>
        <v>3.7569060773480656</v>
      </c>
      <c r="D775" s="6">
        <f>IF(ISBLANK('Report Data'!D775)," ",'Report Data'!D775)</f>
        <v>3.7690355329949243</v>
      </c>
      <c r="E775" s="6">
        <f>IF(ISBLANK('Report Data'!E775)," ",'Report Data'!E775)</f>
        <v>3.4974747474747478</v>
      </c>
      <c r="F775" s="6">
        <f>IF(ISBLANK('Report Data'!F775)," ",'Report Data'!F775)</f>
        <v>3.6842105263157894</v>
      </c>
      <c r="G775" s="6">
        <f>IF(ISBLANK('Report Data'!G775)," ",'Report Data'!G775)</f>
        <v>3.5287958115183251</v>
      </c>
    </row>
    <row r="776" spans="1:7">
      <c r="A776" s="6" t="str">
        <f>IF('INTERIM REPORT'!B776=" "," ",IF('Report Data'!A776="",'INTERIM REPORT'!A775,'Report Data'!A776))</f>
        <v>Mt. Ascutney Hospital &amp; Health Ctr</v>
      </c>
      <c r="B776" s="6" t="str">
        <f>IF(ISBLANK('Report Data'!B776)," ",'Report Data'!B776)</f>
        <v>[Adj_Admits_Metric] Adjusted Admissions</v>
      </c>
      <c r="C776" s="6">
        <f>IF(ISBLANK('Report Data'!C776)," ",'Report Data'!C776)</f>
        <v>6414.9266446202364</v>
      </c>
      <c r="D776" s="6">
        <f>IF(ISBLANK('Report Data'!D776)," ",'Report Data'!D776)</f>
        <v>6340.8049059613577</v>
      </c>
      <c r="E776" s="6">
        <f>IF(ISBLANK('Report Data'!E776)," ",'Report Data'!E776)</f>
        <v>7129.272850876805</v>
      </c>
      <c r="F776" s="6">
        <f>IF(ISBLANK('Report Data'!F776)," ",'Report Data'!F776)</f>
        <v>6615.3459423683935</v>
      </c>
      <c r="G776" s="6">
        <f>IF(ISBLANK('Report Data'!G776)," ",'Report Data'!G776)</f>
        <v>7733.6381094426924</v>
      </c>
    </row>
    <row r="777" spans="1:7">
      <c r="A777" s="6" t="str">
        <f>IF('INTERIM REPORT'!B777=" "," ",IF('Report Data'!A777="",'INTERIM REPORT'!A776,'Report Data'!A777))</f>
        <v>Mt. Ascutney Hospital &amp; Health Ctr</v>
      </c>
      <c r="B777" s="6" t="str">
        <f>IF(ISBLANK('Report Data'!B777)," ",'Report Data'!B777)</f>
        <v>[Adj_Days_Metric] Adjusted Days</v>
      </c>
      <c r="C777" s="6">
        <f>IF(ISBLANK('Report Data'!C777)," ",'Report Data'!C777)</f>
        <v>24100.276896915799</v>
      </c>
      <c r="D777" s="6">
        <f>IF(ISBLANK('Report Data'!D777)," ",'Report Data'!D777)</f>
        <v>23898.718998356897</v>
      </c>
      <c r="E777" s="6">
        <f>IF(ISBLANK('Report Data'!E777)," ",'Report Data'!E777)</f>
        <v>24934.45176379893</v>
      </c>
      <c r="F777" s="6">
        <f>IF(ISBLANK('Report Data'!F777)," ",'Report Data'!F777)</f>
        <v>24372.327156094081</v>
      </c>
      <c r="G777" s="6">
        <f>IF(ISBLANK('Report Data'!G777)," ",'Report Data'!G777)</f>
        <v>27290.429768399874</v>
      </c>
    </row>
    <row r="778" spans="1:7">
      <c r="A778" s="6" t="str">
        <f>IF('INTERIM REPORT'!B778=" "," ",IF('Report Data'!A778="",'INTERIM REPORT'!A777,'Report Data'!A778))</f>
        <v>Mt. Ascutney Hospital &amp; Health Ctr</v>
      </c>
      <c r="B778" s="6" t="str">
        <f>IF(ISBLANK('Report Data'!B778)," ",'Report Data'!B778)</f>
        <v>[Acute_Care_Ave_Daily_Census_Metric] Acute Care Ave Daily Census</v>
      </c>
      <c r="C778" s="6">
        <f>IF(ISBLANK('Report Data'!C778)," ",'Report Data'!C778)</f>
        <v>3.7260273972602738</v>
      </c>
      <c r="D778" s="6">
        <f>IF(ISBLANK('Report Data'!D778)," ",'Report Data'!D778)</f>
        <v>4.0684931506849313</v>
      </c>
      <c r="E778" s="6">
        <f>IF(ISBLANK('Report Data'!E778)," ",'Report Data'!E778)</f>
        <v>3.794520547945206</v>
      </c>
      <c r="F778" s="6">
        <f>IF(ISBLANK('Report Data'!F778)," ",'Report Data'!F778)</f>
        <v>3.452054794520548</v>
      </c>
      <c r="G778" s="6">
        <f>IF(ISBLANK('Report Data'!G778)," ",'Report Data'!G778)</f>
        <v>3.6830601092896176</v>
      </c>
    </row>
    <row r="779" spans="1:7">
      <c r="A779" s="6" t="str">
        <f>IF('INTERIM REPORT'!B779=" "," ",IF('Report Data'!A779="",'INTERIM REPORT'!A778,'Report Data'!A779))</f>
        <v>Mt. Ascutney Hospital &amp; Health Ctr</v>
      </c>
      <c r="B779" s="6" t="str">
        <f>IF(ISBLANK('Report Data'!B779)," ",'Report Data'!B779)</f>
        <v>[Acute_Admissions_Metric] Acute Admissions</v>
      </c>
      <c r="C779" s="6">
        <f>IF(ISBLANK('Report Data'!C779)," ",'Report Data'!C779)</f>
        <v>362.00000000000006</v>
      </c>
      <c r="D779" s="6">
        <f>IF(ISBLANK('Report Data'!D779)," ",'Report Data'!D779)</f>
        <v>393.99999999999994</v>
      </c>
      <c r="E779" s="6">
        <f>IF(ISBLANK('Report Data'!E779)," ",'Report Data'!E779)</f>
        <v>396</v>
      </c>
      <c r="F779" s="6">
        <f>IF(ISBLANK('Report Data'!F779)," ",'Report Data'!F779)</f>
        <v>342</v>
      </c>
      <c r="G779" s="6">
        <f>IF(ISBLANK('Report Data'!G779)," ",'Report Data'!G779)</f>
        <v>381.99999999999994</v>
      </c>
    </row>
    <row r="780" spans="1:7">
      <c r="A780" s="6" t="str">
        <f>IF('INTERIM REPORT'!B780=" "," ",IF('Report Data'!A780="",'INTERIM REPORT'!A779,'Report Data'!A780))</f>
        <v>Mt. Ascutney Hospital &amp; Health Ctr</v>
      </c>
      <c r="B780" s="6" t="str">
        <f>IF(ISBLANK('Report Data'!B780)," ",'Report Data'!B780)</f>
        <v>[Util_Acute_Days] Acute Patient Days</v>
      </c>
      <c r="C780" s="6">
        <f>IF(ISBLANK('Report Data'!C780)," ",'Report Data'!C780)</f>
        <v>1360</v>
      </c>
      <c r="D780" s="6">
        <f>IF(ISBLANK('Report Data'!D780)," ",'Report Data'!D780)</f>
        <v>1485</v>
      </c>
      <c r="E780" s="6">
        <f>IF(ISBLANK('Report Data'!E780)," ",'Report Data'!E780)</f>
        <v>1385.0000000000002</v>
      </c>
      <c r="F780" s="6">
        <f>IF(ISBLANK('Report Data'!F780)," ",'Report Data'!F780)</f>
        <v>1260</v>
      </c>
      <c r="G780" s="6">
        <f>IF(ISBLANK('Report Data'!G780)," ",'Report Data'!G780)</f>
        <v>1348</v>
      </c>
    </row>
    <row r="781" spans="1:7">
      <c r="A781" s="6" t="str">
        <f>IF('INTERIM REPORT'!B781=" "," ",IF('Report Data'!A781="",'INTERIM REPORT'!A780,'Report Data'!A781))</f>
        <v>Mt. Ascutney Hospital &amp; Health Ctr</v>
      </c>
      <c r="B781" s="6" t="str">
        <f>IF(ISBLANK('Report Data'!B781)," ",'Report Data'!B781)</f>
        <v>[Age_of_Plant_Metric] Age of Plant</v>
      </c>
      <c r="C781" s="6">
        <f>IF(ISBLANK('Report Data'!C781)," ",'Report Data'!C781)</f>
        <v>11.826751805859027</v>
      </c>
      <c r="D781" s="6">
        <f>IF(ISBLANK('Report Data'!D781)," ",'Report Data'!D781)</f>
        <v>12.811465318581613</v>
      </c>
      <c r="E781" s="6">
        <f>IF(ISBLANK('Report Data'!E781)," ",'Report Data'!E781)</f>
        <v>11.917723355796523</v>
      </c>
      <c r="F781" s="6">
        <f>IF(ISBLANK('Report Data'!F781)," ",'Report Data'!F781)</f>
        <v>12.601814085750981</v>
      </c>
      <c r="G781" s="6">
        <f>IF(ISBLANK('Report Data'!G781)," ",'Report Data'!G781)</f>
        <v>11.503970587903055</v>
      </c>
    </row>
    <row r="782" spans="1:7">
      <c r="A782" s="6" t="str">
        <f>IF('INTERIM REPORT'!B782=" "," ",IF('Report Data'!A782="",'INTERIM REPORT'!A781,'Report Data'!A782))</f>
        <v>Mt. Ascutney Hospital &amp; Health Ctr</v>
      </c>
      <c r="B782" s="6" t="str">
        <f>IF(ISBLANK('Report Data'!B782)," ",'Report Data'!B782)</f>
        <v>[Age_of_Plant_Bldg_Metric] Age of Plant Building</v>
      </c>
      <c r="C782" s="6">
        <f>IF(ISBLANK('Report Data'!C782)," ",'Report Data'!C782)</f>
        <v>11.566264644438105</v>
      </c>
      <c r="D782" s="6">
        <f>IF(ISBLANK('Report Data'!D782)," ",'Report Data'!D782)</f>
        <v>13.244199254137586</v>
      </c>
      <c r="E782" s="6">
        <f>IF(ISBLANK('Report Data'!E782)," ",'Report Data'!E782)</f>
        <v>12.039730583535192</v>
      </c>
      <c r="F782" s="6">
        <f>IF(ISBLANK('Report Data'!F782)," ",'Report Data'!F782)</f>
        <v>12.949271062188098</v>
      </c>
      <c r="G782" s="6">
        <f>IF(ISBLANK('Report Data'!G782)," ",'Report Data'!G782)</f>
        <v>11.672264869796061</v>
      </c>
    </row>
    <row r="783" spans="1:7">
      <c r="A783" s="6" t="str">
        <f>IF('INTERIM REPORT'!B783=" "," ",IF('Report Data'!A783="",'INTERIM REPORT'!A782,'Report Data'!A783))</f>
        <v>Mt. Ascutney Hospital &amp; Health Ctr</v>
      </c>
      <c r="B783" s="6" t="str">
        <f>IF(ISBLANK('Report Data'!B783)," ",'Report Data'!B783)</f>
        <v>[Age_of_Plant_Equip_Metric] Age of Plant Equipment</v>
      </c>
      <c r="C783" s="6">
        <f>IF(ISBLANK('Report Data'!C783)," ",'Report Data'!C783)</f>
        <v>12.253267766616979</v>
      </c>
      <c r="D783" s="6">
        <f>IF(ISBLANK('Report Data'!D783)," ",'Report Data'!D783)</f>
        <v>12.178380691442257</v>
      </c>
      <c r="E783" s="6">
        <f>IF(ISBLANK('Report Data'!E783)," ",'Report Data'!E783)</f>
        <v>11.735154752369208</v>
      </c>
      <c r="F783" s="6">
        <f>IF(ISBLANK('Report Data'!F783)," ",'Report Data'!F783)</f>
        <v>12.13896979254247</v>
      </c>
      <c r="G783" s="6">
        <f>IF(ISBLANK('Report Data'!G783)," ",'Report Data'!G783)</f>
        <v>11.286069292789122</v>
      </c>
    </row>
    <row r="784" spans="1:7">
      <c r="A784" s="6" t="str">
        <f>IF('INTERIM REPORT'!B784=" "," ",IF('Report Data'!A784="",'INTERIM REPORT'!A783,'Report Data'!A784))</f>
        <v>Mt. Ascutney Hospital &amp; Health Ctr</v>
      </c>
      <c r="B784" s="6" t="str">
        <f>IF(ISBLANK('Report Data'!B784)," ",'Report Data'!B784)</f>
        <v>[Long_Term_Debt_Cap_Metric] Long Term Debt to Capitalization</v>
      </c>
      <c r="C784" s="6">
        <f>IF(ISBLANK('Report Data'!C784)," ",'Report Data'!C784)</f>
        <v>0.31113833992245366</v>
      </c>
      <c r="D784" s="6">
        <f>IF(ISBLANK('Report Data'!D784)," ",'Report Data'!D784)</f>
        <v>0.28431487541954975</v>
      </c>
      <c r="E784" s="6">
        <f>IF(ISBLANK('Report Data'!E784)," ",'Report Data'!E784)</f>
        <v>0.29483357223503781</v>
      </c>
      <c r="F784" s="6">
        <f>IF(ISBLANK('Report Data'!F784)," ",'Report Data'!F784)</f>
        <v>0.29530510471210053</v>
      </c>
      <c r="G784" s="6">
        <f>IF(ISBLANK('Report Data'!G784)," ",'Report Data'!G784)</f>
        <v>0.27513989457411697</v>
      </c>
    </row>
    <row r="785" spans="1:7">
      <c r="A785" s="6" t="str">
        <f>IF('INTERIM REPORT'!B785=" "," ",IF('Report Data'!A785="",'INTERIM REPORT'!A784,'Report Data'!A785))</f>
        <v>Mt. Ascutney Hospital &amp; Health Ctr</v>
      </c>
      <c r="B785" s="6" t="str">
        <f>IF(ISBLANK('Report Data'!B785)," ",'Report Data'!B785)</f>
        <v>[Debt_per_Staff_Bed_Metric] Debt per Staffed Bed</v>
      </c>
      <c r="C785" s="6">
        <f>IF(ISBLANK('Report Data'!C785)," ",'Report Data'!C785)</f>
        <v>716131.22857142857</v>
      </c>
      <c r="D785" s="6">
        <f>IF(ISBLANK('Report Data'!D785)," ",'Report Data'!D785)</f>
        <v>748651.82857142854</v>
      </c>
      <c r="E785" s="6">
        <f>IF(ISBLANK('Report Data'!E785)," ",'Report Data'!E785)</f>
        <v>803056.34285714291</v>
      </c>
      <c r="F785" s="6">
        <f>IF(ISBLANK('Report Data'!F785)," ",'Report Data'!F785)</f>
        <v>711746.6857142857</v>
      </c>
      <c r="G785" s="6">
        <f>IF(ISBLANK('Report Data'!G785)," ",'Report Data'!G785)</f>
        <v>766274.91428571427</v>
      </c>
    </row>
    <row r="786" spans="1:7">
      <c r="A786" s="6" t="str">
        <f>IF('INTERIM REPORT'!B786=" "," ",IF('Report Data'!A786="",'INTERIM REPORT'!A785,'Report Data'!A786))</f>
        <v>Mt. Ascutney Hospital &amp; Health Ctr</v>
      </c>
      <c r="B786" s="6" t="str">
        <f>IF(ISBLANK('Report Data'!B786)," ",'Report Data'!B786)</f>
        <v>[Net_Prop_Plant_and_Equip_per_Staffed_Bed_Metric] Net Prop, Plant &amp; Equip per Staffed Bed</v>
      </c>
      <c r="C786" s="6">
        <f>IF(ISBLANK('Report Data'!C786)," ",'Report Data'!C786)</f>
        <v>489577.42857142858</v>
      </c>
      <c r="D786" s="6">
        <f>IF(ISBLANK('Report Data'!D786)," ",'Report Data'!D786)</f>
        <v>516721.25714285712</v>
      </c>
      <c r="E786" s="6">
        <f>IF(ISBLANK('Report Data'!E786)," ",'Report Data'!E786)</f>
        <v>600966.54285714286</v>
      </c>
      <c r="F786" s="6">
        <f>IF(ISBLANK('Report Data'!F786)," ",'Report Data'!F786)</f>
        <v>478946.3142857143</v>
      </c>
      <c r="G786" s="6">
        <f>IF(ISBLANK('Report Data'!G786)," ",'Report Data'!G786)</f>
        <v>567682.74285714282</v>
      </c>
    </row>
    <row r="787" spans="1:7">
      <c r="A787" s="6" t="str">
        <f>IF('INTERIM REPORT'!B787=" "," ",IF('Report Data'!A787="",'INTERIM REPORT'!A786,'Report Data'!A787))</f>
        <v>Mt. Ascutney Hospital &amp; Health Ctr</v>
      </c>
      <c r="B787" s="6" t="str">
        <f>IF(ISBLANK('Report Data'!B787)," ",'Report Data'!B787)</f>
        <v>[Long_Term_Debt_to_Total_Assets_Metric] Long Term Debt to Total Assets</v>
      </c>
      <c r="C787" s="6">
        <f>IF(ISBLANK('Report Data'!C787)," ",'Report Data'!C787)</f>
        <v>0.22797187921093393</v>
      </c>
      <c r="D787" s="6">
        <f>IF(ISBLANK('Report Data'!D787)," ",'Report Data'!D787)</f>
        <v>0.2071563791514919</v>
      </c>
      <c r="E787" s="6">
        <f>IF(ISBLANK('Report Data'!E787)," ",'Report Data'!E787)</f>
        <v>0.2097457855131811</v>
      </c>
      <c r="F787" s="6">
        <f>IF(ISBLANK('Report Data'!F787)," ",'Report Data'!F787)</f>
        <v>0.22306031231538959</v>
      </c>
      <c r="G787" s="6">
        <f>IF(ISBLANK('Report Data'!G787)," ",'Report Data'!G787)</f>
        <v>0.20143585245202056</v>
      </c>
    </row>
    <row r="788" spans="1:7">
      <c r="A788" s="6" t="str">
        <f>IF('INTERIM REPORT'!B788=" "," ",IF('Report Data'!A788="",'INTERIM REPORT'!A787,'Report Data'!A788))</f>
        <v>Mt. Ascutney Hospital &amp; Health Ctr</v>
      </c>
      <c r="B788" s="6" t="str">
        <f>IF(ISBLANK('Report Data'!B788)," ",'Report Data'!B788)</f>
        <v>[Debt_Service_Coverage_Ratio_Metric] Debt Service Coverage Ratio</v>
      </c>
      <c r="C788" s="6">
        <f>IF(ISBLANK('Report Data'!C788)," ",'Report Data'!C788)</f>
        <v>9.1465705379172757</v>
      </c>
      <c r="D788" s="6">
        <f>IF(ISBLANK('Report Data'!D788)," ",'Report Data'!D788)</f>
        <v>7.9673288203043739</v>
      </c>
      <c r="E788" s="6">
        <f>IF(ISBLANK('Report Data'!E788)," ",'Report Data'!E788)</f>
        <v>6.1341642552898978</v>
      </c>
      <c r="F788" s="6">
        <f>IF(ISBLANK('Report Data'!F788)," ",'Report Data'!F788)</f>
        <v>4.301286204306086</v>
      </c>
      <c r="G788" s="6">
        <f>IF(ISBLANK('Report Data'!G788)," ",'Report Data'!G788)</f>
        <v>7.0589703279206502</v>
      </c>
    </row>
    <row r="789" spans="1:7">
      <c r="A789" s="6" t="str">
        <f>IF('INTERIM REPORT'!B789=" "," ",IF('Report Data'!A789="",'INTERIM REPORT'!A788,'Report Data'!A789))</f>
        <v>Mt. Ascutney Hospital &amp; Health Ctr</v>
      </c>
      <c r="B789" s="6" t="str">
        <f>IF(ISBLANK('Report Data'!B789)," ",'Report Data'!B789)</f>
        <v>[Depreciation_Rate_Metric] Depreciation Rate</v>
      </c>
      <c r="C789" s="6">
        <f>IF(ISBLANK('Report Data'!C789)," ",'Report Data'!C789)</f>
        <v>5.0145696260403074</v>
      </c>
      <c r="D789" s="6">
        <f>IF(ISBLANK('Report Data'!D789)," ",'Report Data'!D789)</f>
        <v>4.6528934983923156</v>
      </c>
      <c r="E789" s="6">
        <f>IF(ISBLANK('Report Data'!E789)," ",'Report Data'!E789)</f>
        <v>4.6833099865184513</v>
      </c>
      <c r="F789" s="6">
        <f>IF(ISBLANK('Report Data'!F789)," ",'Report Data'!F789)</f>
        <v>5.0526838295224277</v>
      </c>
      <c r="G789" s="6">
        <f>IF(ISBLANK('Report Data'!G789)," ",'Report Data'!G789)</f>
        <v>5.2764838255129503</v>
      </c>
    </row>
    <row r="790" spans="1:7">
      <c r="A790" s="6" t="str">
        <f>IF('INTERIM REPORT'!B790=" "," ",IF('Report Data'!A790="",'INTERIM REPORT'!A789,'Report Data'!A790))</f>
        <v>Mt. Ascutney Hospital &amp; Health Ctr</v>
      </c>
      <c r="B790" s="6" t="str">
        <f>IF(ISBLANK('Report Data'!B790)," ",'Report Data'!B790)</f>
        <v>[Cap_Expenditures_to_Depreciation_Metric] Capital Expenditures to Depreciation</v>
      </c>
      <c r="C790" s="6">
        <f>IF(ISBLANK('Report Data'!C790)," ",'Report Data'!C790)</f>
        <v>0.73656590001762612</v>
      </c>
      <c r="D790" s="6">
        <f>IF(ISBLANK('Report Data'!D790)," ",'Report Data'!D790)</f>
        <v>1.5709233292514559</v>
      </c>
      <c r="E790" s="6">
        <f>IF(ISBLANK('Report Data'!E790)," ",'Report Data'!E790)</f>
        <v>1.7199753375348878</v>
      </c>
      <c r="F790" s="6">
        <f>IF(ISBLANK('Report Data'!F790)," ",'Report Data'!F790)</f>
        <v>1.6659450451501234</v>
      </c>
      <c r="G790" s="6">
        <f>IF(ISBLANK('Report Data'!G790)," ",'Report Data'!G790)</f>
        <v>1.6861809092446769</v>
      </c>
    </row>
    <row r="791" spans="1:7">
      <c r="A791" s="6" t="str">
        <f>IF('INTERIM REPORT'!B791=" "," ",IF('Report Data'!A791="",'INTERIM REPORT'!A790,'Report Data'!A791))</f>
        <v>Mt. Ascutney Hospital &amp; Health Ctr</v>
      </c>
      <c r="B791" s="6" t="str">
        <f>IF(ISBLANK('Report Data'!B791)," ",'Report Data'!B791)</f>
        <v>[Cap_Expenditure_Growth_Rate_Metric] Capital Expenditure Growth Rate</v>
      </c>
      <c r="C791" s="6">
        <f>IF(ISBLANK('Report Data'!C791)," ",'Report Data'!C791)</f>
        <v>3.6935609898054307</v>
      </c>
      <c r="D791" s="6">
        <f>IF(ISBLANK('Report Data'!D791)," ",'Report Data'!D791)</f>
        <v>7.3093389451469104</v>
      </c>
      <c r="E791" s="6">
        <f>IF(ISBLANK('Report Data'!E791)," ",'Report Data'!E791)</f>
        <v>8.0551776748425823</v>
      </c>
      <c r="F791" s="6">
        <f>IF(ISBLANK('Report Data'!F791)," ",'Report Data'!F791)</f>
        <v>8.4174935905030388</v>
      </c>
      <c r="G791" s="6">
        <f>IF(ISBLANK('Report Data'!G791)," ",'Report Data'!G791)</f>
        <v>8.8971062945182577</v>
      </c>
    </row>
    <row r="792" spans="1:7">
      <c r="A792" s="6" t="str">
        <f>IF('INTERIM REPORT'!B792=" "," ",IF('Report Data'!A792="",'INTERIM REPORT'!A791,'Report Data'!A792))</f>
        <v>Mt. Ascutney Hospital &amp; Health Ctr</v>
      </c>
      <c r="B792" s="6" t="str">
        <f>IF(ISBLANK('Report Data'!B792)," ",'Report Data'!B792)</f>
        <v>[Cap_Acquisitions_as_a_pct_of_Net_Patient_Rev_Metric] Capital Acquisitions as a % of Net Patient Rev</v>
      </c>
      <c r="C792" s="6">
        <f>IF(ISBLANK('Report Data'!C792)," ",'Report Data'!C792)</f>
        <v>3.2129524632334892E-2</v>
      </c>
      <c r="D792" s="6">
        <f>IF(ISBLANK('Report Data'!D792)," ",'Report Data'!D792)</f>
        <v>6.5146496015858729E-2</v>
      </c>
      <c r="E792" s="6">
        <f>IF(ISBLANK('Report Data'!E792)," ",'Report Data'!E792)</f>
        <v>7.582459238017937E-2</v>
      </c>
      <c r="F792" s="6">
        <f>IF(ISBLANK('Report Data'!F792)," ",'Report Data'!F792)</f>
        <v>8.3321971238192571E-2</v>
      </c>
      <c r="G792" s="6">
        <f>IF(ISBLANK('Report Data'!G792)," ",'Report Data'!G792)</f>
        <v>9.5730611072860572E-2</v>
      </c>
    </row>
    <row r="793" spans="1:7">
      <c r="A793" s="6" t="str">
        <f>IF('INTERIM REPORT'!B793=" "," ",IF('Report Data'!A793="",'INTERIM REPORT'!A792,'Report Data'!A793))</f>
        <v>Mt. Ascutney Hospital &amp; Health Ctr</v>
      </c>
      <c r="B793" s="6" t="str">
        <f>IF(ISBLANK('Report Data'!B793)," ",'Report Data'!B793)</f>
        <v>[Deduction_pct_Metric] Deduction %</v>
      </c>
      <c r="C793" s="6">
        <f>IF(ISBLANK('Report Data'!C793)," ",'Report Data'!C793)</f>
        <v>0.45435766283502371</v>
      </c>
      <c r="D793" s="6">
        <f>IF(ISBLANK('Report Data'!D793)," ",'Report Data'!D793)</f>
        <v>0.48570754441574665</v>
      </c>
      <c r="E793" s="6">
        <f>IF(ISBLANK('Report Data'!E793)," ",'Report Data'!E793)</f>
        <v>0.50347635566560323</v>
      </c>
      <c r="F793" s="6">
        <f>IF(ISBLANK('Report Data'!F793)," ",'Report Data'!F793)</f>
        <v>0.5471415595888699</v>
      </c>
      <c r="G793" s="6">
        <f>IF(ISBLANK('Report Data'!G793)," ",'Report Data'!G793)</f>
        <v>0.56564155881193912</v>
      </c>
    </row>
    <row r="794" spans="1:7">
      <c r="A794" s="6" t="str">
        <f>IF('INTERIM REPORT'!B794=" "," ",IF('Report Data'!A794="",'INTERIM REPORT'!A793,'Report Data'!A794))</f>
        <v>Mt. Ascutney Hospital &amp; Health Ctr</v>
      </c>
      <c r="B794" s="6" t="str">
        <f>IF(ISBLANK('Report Data'!B794)," ",'Report Data'!B794)</f>
        <v>[Bad_Debt_pct_Metric] Bad Debt %</v>
      </c>
      <c r="C794" s="6">
        <f>IF(ISBLANK('Report Data'!C794)," ",'Report Data'!C794)</f>
        <v>1.9514596470710306E-2</v>
      </c>
      <c r="D794" s="6">
        <f>IF(ISBLANK('Report Data'!D794)," ",'Report Data'!D794)</f>
        <v>1.5835483594629753E-2</v>
      </c>
      <c r="E794" s="6">
        <f>IF(ISBLANK('Report Data'!E794)," ",'Report Data'!E794)</f>
        <v>1.7499900109106743E-2</v>
      </c>
      <c r="F794" s="6">
        <f>IF(ISBLANK('Report Data'!F794)," ",'Report Data'!F794)</f>
        <v>2.1863440015109703E-2</v>
      </c>
      <c r="G794" s="6">
        <f>IF(ISBLANK('Report Data'!G794)," ",'Report Data'!G794)</f>
        <v>1.7500003568622066E-2</v>
      </c>
    </row>
    <row r="795" spans="1:7">
      <c r="A795" s="6" t="str">
        <f>IF('INTERIM REPORT'!B795=" "," ",IF('Report Data'!A795="",'INTERIM REPORT'!A794,'Report Data'!A795))</f>
        <v>Mt. Ascutney Hospital &amp; Health Ctr</v>
      </c>
      <c r="B795" s="6" t="str">
        <f>IF(ISBLANK('Report Data'!B795)," ",'Report Data'!B795)</f>
        <v>[Free_Care_pct_Metric] Free Care %</v>
      </c>
      <c r="C795" s="6">
        <f>IF(ISBLANK('Report Data'!C795)," ",'Report Data'!C795)</f>
        <v>8.293354259959064E-3</v>
      </c>
      <c r="D795" s="6">
        <f>IF(ISBLANK('Report Data'!D795)," ",'Report Data'!D795)</f>
        <v>9.7540882651173319E-3</v>
      </c>
      <c r="E795" s="6">
        <f>IF(ISBLANK('Report Data'!E795)," ",'Report Data'!E795)</f>
        <v>9.9999471383003871E-3</v>
      </c>
      <c r="F795" s="6">
        <f>IF(ISBLANK('Report Data'!F795)," ",'Report Data'!F795)</f>
        <v>9.4418550809404582E-3</v>
      </c>
      <c r="G795" s="6">
        <f>IF(ISBLANK('Report Data'!G795)," ",'Report Data'!G795)</f>
        <v>1.0000002039212608E-2</v>
      </c>
    </row>
    <row r="796" spans="1:7">
      <c r="A796" s="6" t="str">
        <f>IF('INTERIM REPORT'!B796=" "," ",IF('Report Data'!A796="",'INTERIM REPORT'!A795,'Report Data'!A796))</f>
        <v>Mt. Ascutney Hospital &amp; Health Ctr</v>
      </c>
      <c r="B796" s="6" t="str">
        <f>IF(ISBLANK('Report Data'!B796)," ",'Report Data'!B796)</f>
        <v>[Operating_Margin_pct_Metric] Operating Margin %</v>
      </c>
      <c r="C796" s="6">
        <f>IF(ISBLANK('Report Data'!C796)," ",'Report Data'!C796)</f>
        <v>2.6849915266932617E-2</v>
      </c>
      <c r="D796" s="6">
        <f>IF(ISBLANK('Report Data'!D796)," ",'Report Data'!D796)</f>
        <v>1.9306165987528927E-2</v>
      </c>
      <c r="E796" s="6">
        <f>IF(ISBLANK('Report Data'!E796)," ",'Report Data'!E796)</f>
        <v>3.2055092173989959E-4</v>
      </c>
      <c r="F796" s="6">
        <f>IF(ISBLANK('Report Data'!F796)," ",'Report Data'!F796)</f>
        <v>-7.213135366032155E-3</v>
      </c>
      <c r="G796" s="6">
        <f>IF(ISBLANK('Report Data'!G796)," ",'Report Data'!G796)</f>
        <v>1.0287727782537559E-2</v>
      </c>
    </row>
    <row r="797" spans="1:7">
      <c r="A797" s="6" t="str">
        <f>IF('INTERIM REPORT'!B797=" "," ",IF('Report Data'!A797="",'INTERIM REPORT'!A796,'Report Data'!A797))</f>
        <v>Mt. Ascutney Hospital &amp; Health Ctr</v>
      </c>
      <c r="B797" s="6" t="str">
        <f>IF(ISBLANK('Report Data'!B797)," ",'Report Data'!B797)</f>
        <v>[Total_Margin_pct_Metric] Total Margin %</v>
      </c>
      <c r="C797" s="6">
        <f>IF(ISBLANK('Report Data'!C797)," ",'Report Data'!C797)</f>
        <v>0.10466104562185415</v>
      </c>
      <c r="D797" s="6">
        <f>IF(ISBLANK('Report Data'!D797)," ",'Report Data'!D797)</f>
        <v>5.2920840560825029E-2</v>
      </c>
      <c r="E797" s="6">
        <f>IF(ISBLANK('Report Data'!E797)," ",'Report Data'!E797)</f>
        <v>1.5768813002253194E-2</v>
      </c>
      <c r="F797" s="6">
        <f>IF(ISBLANK('Report Data'!F797)," ",'Report Data'!F797)</f>
        <v>1.0623112393625157E-2</v>
      </c>
      <c r="G797" s="6">
        <f>IF(ISBLANK('Report Data'!G797)," ",'Report Data'!G797)</f>
        <v>2.3550698828175794E-2</v>
      </c>
    </row>
    <row r="798" spans="1:7">
      <c r="A798" s="6" t="str">
        <f>IF('INTERIM REPORT'!B798=" "," ",IF('Report Data'!A798="",'INTERIM REPORT'!A797,'Report Data'!A798))</f>
        <v>Mt. Ascutney Hospital &amp; Health Ctr</v>
      </c>
      <c r="B798" s="6" t="str">
        <f>IF(ISBLANK('Report Data'!B798)," ",'Report Data'!B798)</f>
        <v>[Outpatient_Gross_Rev_pct_Metric] Outpatient Gross Revenue %</v>
      </c>
      <c r="C798" s="6">
        <f>IF(ISBLANK('Report Data'!C798)," ",'Report Data'!C798)</f>
        <v>0.52031538253541965</v>
      </c>
      <c r="D798" s="6">
        <f>IF(ISBLANK('Report Data'!D798)," ",'Report Data'!D798)</f>
        <v>0.51945443610927933</v>
      </c>
      <c r="E798" s="6">
        <f>IF(ISBLANK('Report Data'!E798)," ",'Report Data'!E798)</f>
        <v>0.51856499444897997</v>
      </c>
      <c r="F798" s="6">
        <f>IF(ISBLANK('Report Data'!F798)," ",'Report Data'!F798)</f>
        <v>0.52910380727824391</v>
      </c>
      <c r="G798" s="6">
        <f>IF(ISBLANK('Report Data'!G798)," ",'Report Data'!G798)</f>
        <v>0.52768654721614172</v>
      </c>
    </row>
    <row r="799" spans="1:7">
      <c r="A799" s="6" t="str">
        <f>IF('INTERIM REPORT'!B799=" "," ",IF('Report Data'!A799="",'INTERIM REPORT'!A798,'Report Data'!A799))</f>
        <v>Mt. Ascutney Hospital &amp; Health Ctr</v>
      </c>
      <c r="B799" s="6" t="str">
        <f>IF(ISBLANK('Report Data'!B799)," ",'Report Data'!B799)</f>
        <v>[Inpatient_Gross_Rev_pct_Metric] Inpatient Gross Revenue %</v>
      </c>
      <c r="C799" s="6">
        <f>IF(ISBLANK('Report Data'!C799)," ",'Report Data'!C799)</f>
        <v>5.6430886907114494E-2</v>
      </c>
      <c r="D799" s="6">
        <f>IF(ISBLANK('Report Data'!D799)," ",'Report Data'!D799)</f>
        <v>6.2137221668747085E-2</v>
      </c>
      <c r="E799" s="6">
        <f>IF(ISBLANK('Report Data'!E799)," ",'Report Data'!E799)</f>
        <v>5.5545636740680686E-2</v>
      </c>
      <c r="F799" s="6">
        <f>IF(ISBLANK('Report Data'!F799)," ",'Report Data'!F799)</f>
        <v>5.1697976640894892E-2</v>
      </c>
      <c r="G799" s="6">
        <f>IF(ISBLANK('Report Data'!G799)," ",'Report Data'!G799)</f>
        <v>4.9394605047989232E-2</v>
      </c>
    </row>
    <row r="800" spans="1:7">
      <c r="A800" s="6" t="str">
        <f>IF('INTERIM REPORT'!B800=" "," ",IF('Report Data'!A800="",'INTERIM REPORT'!A799,'Report Data'!A800))</f>
        <v>Mt. Ascutney Hospital &amp; Health Ctr</v>
      </c>
      <c r="B800" s="6" t="str">
        <f>IF(ISBLANK('Report Data'!B800)," ",'Report Data'!B800)</f>
        <v>[SNF_Rehab_Swing_Gross_Rev_pct_Metric] SNF/Rehab/Swing Gross Revenue %</v>
      </c>
      <c r="C800" s="6">
        <f>IF(ISBLANK('Report Data'!C800)," ",'Report Data'!C800)</f>
        <v>0.21703356486266412</v>
      </c>
      <c r="D800" s="6">
        <f>IF(ISBLANK('Report Data'!D800)," ",'Report Data'!D800)</f>
        <v>0.21790109113928824</v>
      </c>
      <c r="E800" s="6">
        <f>IF(ISBLANK('Report Data'!E800)," ",'Report Data'!E800)</f>
        <v>0.21868962894896457</v>
      </c>
      <c r="F800" s="6">
        <f>IF(ISBLANK('Report Data'!F800)," ",'Report Data'!F800)</f>
        <v>0.21733843651185319</v>
      </c>
      <c r="G800" s="6">
        <f>IF(ISBLANK('Report Data'!G800)," ",'Report Data'!G800)</f>
        <v>0.21240892760607979</v>
      </c>
    </row>
    <row r="801" spans="1:7">
      <c r="A801" s="6" t="str">
        <f>IF('INTERIM REPORT'!B801=" "," ",IF('Report Data'!A801="",'INTERIM REPORT'!A800,'Report Data'!A801))</f>
        <v>Mt. Ascutney Hospital &amp; Health Ctr</v>
      </c>
      <c r="B801" s="6" t="str">
        <f>IF(ISBLANK('Report Data'!B801)," ",'Report Data'!B801)</f>
        <v>[All_Net_Patient_Rev_pct_Metric] All Net Patient Revenue % with DSH &amp; GME</v>
      </c>
      <c r="C801" s="6">
        <f>IF(ISBLANK('Report Data'!C801)," ",'Report Data'!C801)</f>
        <v>0.54564233742186885</v>
      </c>
      <c r="D801" s="6">
        <f>IF(ISBLANK('Report Data'!D801)," ",'Report Data'!D801)</f>
        <v>0.51429245488588615</v>
      </c>
      <c r="E801" s="6">
        <f>IF(ISBLANK('Report Data'!E801)," ",'Report Data'!E801)</f>
        <v>0.49652364433439683</v>
      </c>
      <c r="F801" s="6">
        <f>IF(ISBLANK('Report Data'!F801)," ",'Report Data'!F801)</f>
        <v>0.45285844041112999</v>
      </c>
      <c r="G801" s="6">
        <f>IF(ISBLANK('Report Data'!G801)," ",'Report Data'!G801)</f>
        <v>0.43435844118806127</v>
      </c>
    </row>
    <row r="802" spans="1:7">
      <c r="A802" s="6" t="str">
        <f>IF('INTERIM REPORT'!B802=" "," ",IF('Report Data'!A802="",'INTERIM REPORT'!A801,'Report Data'!A802))</f>
        <v>Mt. Ascutney Hospital &amp; Health Ctr</v>
      </c>
      <c r="B802" s="6" t="str">
        <f>IF(ISBLANK('Report Data'!B802)," ",'Report Data'!B802)</f>
        <v>[Medicare_Net_Patient_Rev_pct_incl_Phys_Metric] Medicare Net Patient Revenue % including Phys</v>
      </c>
      <c r="C802" s="6">
        <f>IF(ISBLANK('Report Data'!C802)," ",'Report Data'!C802)</f>
        <v>0.54224941121183423</v>
      </c>
      <c r="D802" s="6">
        <f>IF(ISBLANK('Report Data'!D802)," ",'Report Data'!D802)</f>
        <v>0.51145739442696725</v>
      </c>
      <c r="E802" s="6">
        <f>IF(ISBLANK('Report Data'!E802)," ",'Report Data'!E802)</f>
        <v>0.50381748427262385</v>
      </c>
      <c r="F802" s="6">
        <f>IF(ISBLANK('Report Data'!F802)," ",'Report Data'!F802)</f>
        <v>0.42151883921555255</v>
      </c>
      <c r="G802" s="6">
        <f>IF(ISBLANK('Report Data'!G802)," ",'Report Data'!G802)</f>
        <v>0.39954956677773218</v>
      </c>
    </row>
    <row r="803" spans="1:7">
      <c r="A803" s="6" t="str">
        <f>IF('INTERIM REPORT'!B803=" "," ",IF('Report Data'!A803="",'INTERIM REPORT'!A802,'Report Data'!A803))</f>
        <v>Mt. Ascutney Hospital &amp; Health Ctr</v>
      </c>
      <c r="B803" s="6" t="str">
        <f>IF(ISBLANK('Report Data'!B803)," ",'Report Data'!B803)</f>
        <v>[Medicaid_Net_Patient_Rev_pct_incl_Phys_Metric] Medicaid Net Patient Revenue % including Phys</v>
      </c>
      <c r="C803" s="6">
        <f>IF(ISBLANK('Report Data'!C803)," ",'Report Data'!C803)</f>
        <v>0.25543331243670431</v>
      </c>
      <c r="D803" s="6">
        <f>IF(ISBLANK('Report Data'!D803)," ",'Report Data'!D803)</f>
        <v>0.22201724571679338</v>
      </c>
      <c r="E803" s="6">
        <f>IF(ISBLANK('Report Data'!E803)," ",'Report Data'!E803)</f>
        <v>9.7239523704704747E-2</v>
      </c>
      <c r="F803" s="6">
        <f>IF(ISBLANK('Report Data'!F803)," ",'Report Data'!F803)</f>
        <v>0.10187236075054928</v>
      </c>
      <c r="G803" s="6">
        <f>IF(ISBLANK('Report Data'!G803)," ",'Report Data'!G803)</f>
        <v>0.28223459304909349</v>
      </c>
    </row>
    <row r="804" spans="1:7">
      <c r="A804" s="6" t="str">
        <f>IF('INTERIM REPORT'!B804=" "," ",IF('Report Data'!A804="",'INTERIM REPORT'!A803,'Report Data'!A804))</f>
        <v>Mt. Ascutney Hospital &amp; Health Ctr</v>
      </c>
      <c r="B804" s="6" t="str">
        <f>IF(ISBLANK('Report Data'!B804)," ",'Report Data'!B804)</f>
        <v>[Commercial_Self_Pay_Net_Patient_Rev_pct_incl_Phys_Metric] Commercial/Self Pay Net Patient Rev % including Phys</v>
      </c>
      <c r="C804" s="6">
        <f>IF(ISBLANK('Report Data'!C804)," ",'Report Data'!C804)</f>
        <v>0.62826216578445027</v>
      </c>
      <c r="D804" s="6">
        <f>IF(ISBLANK('Report Data'!D804)," ",'Report Data'!D804)</f>
        <v>0.60714006090524819</v>
      </c>
      <c r="E804" s="6">
        <f>IF(ISBLANK('Report Data'!E804)," ",'Report Data'!E804)</f>
        <v>0.61112782727590387</v>
      </c>
      <c r="F804" s="6">
        <f>IF(ISBLANK('Report Data'!F804)," ",'Report Data'!F804)</f>
        <v>0.61005305895340833</v>
      </c>
      <c r="G804" s="6">
        <f>IF(ISBLANK('Report Data'!G804)," ",'Report Data'!G804)</f>
        <v>0.53272070135207927</v>
      </c>
    </row>
    <row r="805" spans="1:7">
      <c r="A805" s="6" t="str">
        <f>IF('INTERIM REPORT'!B805=" "," ",IF('Report Data'!A805="",'INTERIM REPORT'!A804,'Report Data'!A805))</f>
        <v>Mt. Ascutney Hospital &amp; Health Ctr</v>
      </c>
      <c r="B805" s="6" t="str">
        <f>IF(ISBLANK('Report Data'!B805)," ",'Report Data'!B805)</f>
        <v>[Adj_Admits_Per_FTE_Metric] Adjusted Admissions Per FTE</v>
      </c>
      <c r="C805" s="6">
        <f>IF(ISBLANK('Report Data'!C805)," ",'Report Data'!C805)</f>
        <v>20.450544008608254</v>
      </c>
      <c r="D805" s="6">
        <f>IF(ISBLANK('Report Data'!D805)," ",'Report Data'!D805)</f>
        <v>20.414697057184025</v>
      </c>
      <c r="E805" s="6">
        <f>IF(ISBLANK('Report Data'!E805)," ",'Report Data'!E805)</f>
        <v>22.078887738856626</v>
      </c>
      <c r="F805" s="6">
        <f>IF(ISBLANK('Report Data'!F805)," ",'Report Data'!F805)</f>
        <v>20.750771462887045</v>
      </c>
      <c r="G805" s="6">
        <f>IF(ISBLANK('Report Data'!G805)," ",'Report Data'!G805)</f>
        <v>23.442370747022405</v>
      </c>
    </row>
    <row r="806" spans="1:7">
      <c r="A806" s="6" t="str">
        <f>IF('INTERIM REPORT'!B806=" "," ",IF('Report Data'!A806="",'INTERIM REPORT'!A805,'Report Data'!A806))</f>
        <v>Mt. Ascutney Hospital &amp; Health Ctr</v>
      </c>
      <c r="B806" s="6" t="str">
        <f>IF(ISBLANK('Report Data'!B806)," ",'Report Data'!B806)</f>
        <v>[FTEs_per_100_Adj_Discharges_Metric] FTEs per 100 Adj Discharges</v>
      </c>
      <c r="C806" s="6">
        <f>IF(ISBLANK('Report Data'!C806)," ",'Report Data'!C806)</f>
        <v>4.8898454710010144</v>
      </c>
      <c r="D806" s="6">
        <f>IF(ISBLANK('Report Data'!D806)," ",'Report Data'!D806)</f>
        <v>4.8984317386580827</v>
      </c>
      <c r="E806" s="6">
        <f>IF(ISBLANK('Report Data'!E806)," ",'Report Data'!E806)</f>
        <v>4.5292136625166153</v>
      </c>
      <c r="F806" s="6">
        <f>IF(ISBLANK('Report Data'!F806)," ",'Report Data'!F806)</f>
        <v>4.8190979395079827</v>
      </c>
      <c r="G806" s="6">
        <f>IF(ISBLANK('Report Data'!G806)," ",'Report Data'!G806)</f>
        <v>4.2657801584637838</v>
      </c>
    </row>
    <row r="807" spans="1:7">
      <c r="A807" s="6" t="str">
        <f>IF('INTERIM REPORT'!B807=" "," ",IF('Report Data'!A807="",'INTERIM REPORT'!A806,'Report Data'!A807))</f>
        <v>Mt. Ascutney Hospital &amp; Health Ctr</v>
      </c>
      <c r="B807" s="6" t="str">
        <f>IF(ISBLANK('Report Data'!B807)," ",'Report Data'!B807)</f>
        <v>[FTEs_Per_Adj_Occupied_Bed_Metric] FTEs Per Adjusted Occupied Bed</v>
      </c>
      <c r="C807" s="6">
        <f>IF(ISBLANK('Report Data'!C807)," ",'Report Data'!C807)</f>
        <v>4.7507006035541481</v>
      </c>
      <c r="D807" s="6">
        <f>IF(ISBLANK('Report Data'!D807)," ",'Report Data'!D807)</f>
        <v>4.7437270595045042</v>
      </c>
      <c r="E807" s="6">
        <f>IF(ISBLANK('Report Data'!E807)," ",'Report Data'!E807)</f>
        <v>4.7267331608675196</v>
      </c>
      <c r="F807" s="6">
        <f>IF(ISBLANK('Report Data'!F807)," ",'Report Data'!F807)</f>
        <v>4.7743491729268372</v>
      </c>
      <c r="G807" s="6">
        <f>IF(ISBLANK('Report Data'!G807)," ",'Report Data'!G807)</f>
        <v>4.4122976817107205</v>
      </c>
    </row>
    <row r="808" spans="1:7">
      <c r="A808" s="6" t="str">
        <f>IF('INTERIM REPORT'!B808=" "," ",IF('Report Data'!A808="",'INTERIM REPORT'!A807,'Report Data'!A808))</f>
        <v>Mt. Ascutney Hospital &amp; Health Ctr</v>
      </c>
      <c r="B808" s="6" t="str">
        <f>IF(ISBLANK('Report Data'!B808)," ",'Report Data'!B808)</f>
        <v>[Return_On_Assets_Metric] Return On Assets</v>
      </c>
      <c r="C808" s="6">
        <f>IF(ISBLANK('Report Data'!C808)," ",'Report Data'!C808)</f>
        <v>0.11639873257891005</v>
      </c>
      <c r="D808" s="6">
        <f>IF(ISBLANK('Report Data'!D808)," ",'Report Data'!D808)</f>
        <v>5.4546798199501041E-2</v>
      </c>
      <c r="E808" s="6">
        <f>IF(ISBLANK('Report Data'!E808)," ",'Report Data'!E808)</f>
        <v>1.5577455681411426E-2</v>
      </c>
      <c r="F808" s="6">
        <f>IF(ISBLANK('Report Data'!F808)," ",'Report Data'!F808)</f>
        <v>1.1271888169735214E-2</v>
      </c>
      <c r="G808" s="6">
        <f>IF(ISBLANK('Report Data'!G808)," ",'Report Data'!G808)</f>
        <v>2.4356126993895198E-2</v>
      </c>
    </row>
    <row r="809" spans="1:7">
      <c r="A809" s="6" t="str">
        <f>IF('INTERIM REPORT'!B809=" "," ",IF('Report Data'!A809="",'INTERIM REPORT'!A808,'Report Data'!A809))</f>
        <v>Mt. Ascutney Hospital &amp; Health Ctr</v>
      </c>
      <c r="B809" s="6" t="str">
        <f>IF(ISBLANK('Report Data'!B809)," ",'Report Data'!B809)</f>
        <v>[OH_Exp_w_fringe_pct_of_TTL_OPEX_Metric] Overhead Expense w/ fringe, as a % of Total Operating Exp</v>
      </c>
      <c r="C809" s="6">
        <f>IF(ISBLANK('Report Data'!C809)," ",'Report Data'!C809)</f>
        <v>0.33226014164862522</v>
      </c>
      <c r="D809" s="6">
        <f>IF(ISBLANK('Report Data'!D809)," ",'Report Data'!D809)</f>
        <v>0.397550649428903</v>
      </c>
      <c r="E809" s="6">
        <f>IF(ISBLANK('Report Data'!E809)," ",'Report Data'!E809)</f>
        <v>0.39246333690433216</v>
      </c>
      <c r="F809" s="6">
        <f>IF(ISBLANK('Report Data'!F809)," ",'Report Data'!F809)</f>
        <v>0.39129080221772383</v>
      </c>
      <c r="G809" s="6">
        <f>IF(ISBLANK('Report Data'!G809)," ",'Report Data'!G809)</f>
        <v>0.40108362616160137</v>
      </c>
    </row>
    <row r="810" spans="1:7">
      <c r="A810" s="6" t="str">
        <f>IF('INTERIM REPORT'!B810=" "," ",IF('Report Data'!A810="",'INTERIM REPORT'!A809,'Report Data'!A810))</f>
        <v>Mt. Ascutney Hospital &amp; Health Ctr</v>
      </c>
      <c r="B810" s="6" t="str">
        <f>IF(ISBLANK('Report Data'!B810)," ",'Report Data'!B810)</f>
        <v>[Cost_per_Adj_Admits_Metric] Cost per Adjusted Admission</v>
      </c>
      <c r="C810" s="6">
        <f>IF(ISBLANK('Report Data'!C810)," ",'Report Data'!C810)</f>
        <v>7855.5800855900907</v>
      </c>
      <c r="D810" s="6">
        <f>IF(ISBLANK('Report Data'!D810)," ",'Report Data'!D810)</f>
        <v>8429.7328151111142</v>
      </c>
      <c r="E810" s="6">
        <f>IF(ISBLANK('Report Data'!E810)," ",'Report Data'!E810)</f>
        <v>7691.9450478397193</v>
      </c>
      <c r="F810" s="6">
        <f>IF(ISBLANK('Report Data'!F810)," ",'Report Data'!F810)</f>
        <v>8452.315190637124</v>
      </c>
      <c r="G810" s="6">
        <f>IF(ISBLANK('Report Data'!G810)," ",'Report Data'!G810)</f>
        <v>7462.0674232917581</v>
      </c>
    </row>
    <row r="811" spans="1:7">
      <c r="A811" s="6" t="str">
        <f>IF('INTERIM REPORT'!B811=" "," ",IF('Report Data'!A811="",'INTERIM REPORT'!A810,'Report Data'!A811))</f>
        <v>Mt. Ascutney Hospital &amp; Health Ctr</v>
      </c>
      <c r="B811" s="6" t="str">
        <f>IF(ISBLANK('Report Data'!B811)," ",'Report Data'!B811)</f>
        <v>[Salary_per_FTE_NonMD_Metric] Salary per FTE - Non-MD</v>
      </c>
      <c r="C811" s="6">
        <f>IF(ISBLANK('Report Data'!C811)," ",'Report Data'!C811)</f>
        <v>61609.853991328753</v>
      </c>
      <c r="D811" s="6">
        <f>IF(ISBLANK('Report Data'!D811)," ",'Report Data'!D811)</f>
        <v>65460.685769478434</v>
      </c>
      <c r="E811" s="6">
        <f>IF(ISBLANK('Report Data'!E811)," ",'Report Data'!E811)</f>
        <v>66509.628367915764</v>
      </c>
      <c r="F811" s="6">
        <f>IF(ISBLANK('Report Data'!F811)," ",'Report Data'!F811)</f>
        <v>68856.634253450393</v>
      </c>
      <c r="G811" s="6">
        <f>IF(ISBLANK('Report Data'!G811)," ",'Report Data'!G811)</f>
        <v>68938.85116702033</v>
      </c>
    </row>
    <row r="812" spans="1:7">
      <c r="A812" s="6" t="str">
        <f>IF('INTERIM REPORT'!B812=" "," ",IF('Report Data'!A812="",'INTERIM REPORT'!A811,'Report Data'!A812))</f>
        <v>Mt. Ascutney Hospital &amp; Health Ctr</v>
      </c>
      <c r="B812" s="6" t="str">
        <f>IF(ISBLANK('Report Data'!B812)," ",'Report Data'!B812)</f>
        <v>[Salary_and_Benefits_per_FTE_NonMD_Metric] Salary &amp; Benefits per FTE - Non-MD</v>
      </c>
      <c r="C812" s="6">
        <f>IF(ISBLANK('Report Data'!C812)," ",'Report Data'!C812)</f>
        <v>78587.709736036762</v>
      </c>
      <c r="D812" s="6">
        <f>IF(ISBLANK('Report Data'!D812)," ",'Report Data'!D812)</f>
        <v>88311.390856406957</v>
      </c>
      <c r="E812" s="6">
        <f>IF(ISBLANK('Report Data'!E812)," ",'Report Data'!E812)</f>
        <v>88801.34406937132</v>
      </c>
      <c r="F812" s="6">
        <f>IF(ISBLANK('Report Data'!F812)," ",'Report Data'!F812)</f>
        <v>92020.28858218313</v>
      </c>
      <c r="G812" s="6">
        <f>IF(ISBLANK('Report Data'!G812)," ",'Report Data'!G812)</f>
        <v>92550.709305850251</v>
      </c>
    </row>
    <row r="813" spans="1:7">
      <c r="A813" s="6" t="str">
        <f>IF('INTERIM REPORT'!B813=" "," ",IF('Report Data'!A813="",'INTERIM REPORT'!A812,'Report Data'!A813))</f>
        <v>Mt. Ascutney Hospital &amp; Health Ctr</v>
      </c>
      <c r="B813" s="6" t="str">
        <f>IF(ISBLANK('Report Data'!B813)," ",'Report Data'!B813)</f>
        <v>[Fringe_Benefit_pct_NonMD_Metric] Fringe Benefit % - Non-MD</v>
      </c>
      <c r="C813" s="6">
        <f>IF(ISBLANK('Report Data'!C813)," ",'Report Data'!C813)</f>
        <v>0.27557045902263505</v>
      </c>
      <c r="D813" s="6">
        <f>IF(ISBLANK('Report Data'!D813)," ",'Report Data'!D813)</f>
        <v>0.34907524750654012</v>
      </c>
      <c r="E813" s="6">
        <f>IF(ISBLANK('Report Data'!E813)," ",'Report Data'!E813)</f>
        <v>0.33516524221339788</v>
      </c>
      <c r="F813" s="6">
        <f>IF(ISBLANK('Report Data'!F813)," ",'Report Data'!F813)</f>
        <v>0.33640410368405416</v>
      </c>
      <c r="G813" s="6">
        <f>IF(ISBLANK('Report Data'!G813)," ",'Report Data'!G813)</f>
        <v>0.34250437509648585</v>
      </c>
    </row>
    <row r="814" spans="1:7">
      <c r="A814" s="6" t="str">
        <f>IF('INTERIM REPORT'!B814=" "," ",IF('Report Data'!A814="",'INTERIM REPORT'!A813,'Report Data'!A814))</f>
        <v>Mt. Ascutney Hospital &amp; Health Ctr</v>
      </c>
      <c r="B814" s="6" t="str">
        <f>IF(ISBLANK('Report Data'!B814)," ",'Report Data'!B814)</f>
        <v>[Comp_Ratio_Metric] Compensation Ratio</v>
      </c>
      <c r="C814" s="6">
        <f>IF(ISBLANK('Report Data'!C814)," ",'Report Data'!C814)</f>
        <v>0.61129528902083452</v>
      </c>
      <c r="D814" s="6">
        <f>IF(ISBLANK('Report Data'!D814)," ",'Report Data'!D814)</f>
        <v>0.61908786984093145</v>
      </c>
      <c r="E814" s="6">
        <f>IF(ISBLANK('Report Data'!E814)," ",'Report Data'!E814)</f>
        <v>0.60984586812796848</v>
      </c>
      <c r="F814" s="6">
        <f>IF(ISBLANK('Report Data'!F814)," ",'Report Data'!F814)</f>
        <v>0.64123089881563489</v>
      </c>
      <c r="G814" s="6">
        <f>IF(ISBLANK('Report Data'!G814)," ",'Report Data'!G814)</f>
        <v>0.61861471530349244</v>
      </c>
    </row>
    <row r="815" spans="1:7">
      <c r="A815" s="6" t="str">
        <f>IF('INTERIM REPORT'!B815=" "," ",IF('Report Data'!A815="",'INTERIM REPORT'!A814,'Report Data'!A815))</f>
        <v>Mt. Ascutney Hospital &amp; Health Ctr</v>
      </c>
      <c r="B815" s="6" t="str">
        <f>IF(ISBLANK('Report Data'!B815)," ",'Report Data'!B815)</f>
        <v>[Cap_Cost_pct_of_Total_Expense_Metric] Capital Cost % of Total Expense</v>
      </c>
      <c r="C815" s="6">
        <f>IF(ISBLANK('Report Data'!C815)," ",'Report Data'!C815)</f>
        <v>4.612240556569696E-2</v>
      </c>
      <c r="D815" s="6">
        <f>IF(ISBLANK('Report Data'!D815)," ",'Report Data'!D815)</f>
        <v>4.3089585840180716E-2</v>
      </c>
      <c r="E815" s="6">
        <f>IF(ISBLANK('Report Data'!E815)," ",'Report Data'!E815)</f>
        <v>4.5217242248642472E-2</v>
      </c>
      <c r="F815" s="6">
        <f>IF(ISBLANK('Report Data'!F815)," ",'Report Data'!F815)</f>
        <v>4.5869292757975827E-2</v>
      </c>
      <c r="G815" s="6">
        <f>IF(ISBLANK('Report Data'!G815)," ",'Report Data'!G815)</f>
        <v>5.0138688243547218E-2</v>
      </c>
    </row>
    <row r="816" spans="1:7">
      <c r="A816" s="6" t="str">
        <f>IF('INTERIM REPORT'!B816=" "," ",IF('Report Data'!A816="",'INTERIM REPORT'!A815,'Report Data'!A816))</f>
        <v>Mt. Ascutney Hospital &amp; Health Ctr</v>
      </c>
      <c r="B816" s="6" t="str">
        <f>IF(ISBLANK('Report Data'!B816)," ",'Report Data'!B816)</f>
        <v>[Cap_Cost_per_Adj_Admits_Metric] Capital Cost per Adjusted Admission</v>
      </c>
      <c r="C816" s="6">
        <f>IF(ISBLANK('Report Data'!C816)," ",'Report Data'!C816)</f>
        <v>362.31825066139862</v>
      </c>
      <c r="D816" s="6">
        <f>IF(ISBLANK('Report Data'!D816)," ",'Report Data'!D816)</f>
        <v>363.23369574651855</v>
      </c>
      <c r="E816" s="6">
        <f>IF(ISBLANK('Report Data'!E816)," ",'Report Data'!E816)</f>
        <v>347.80854259141438</v>
      </c>
      <c r="F816" s="6">
        <f>IF(ISBLANK('Report Data'!F816)," ",'Report Data'!F816)</f>
        <v>387.70171996202049</v>
      </c>
      <c r="G816" s="6">
        <f>IF(ISBLANK('Report Data'!G816)," ",'Report Data'!G816)</f>
        <v>374.1382721887552</v>
      </c>
    </row>
    <row r="817" spans="1:7">
      <c r="A817" s="6" t="str">
        <f>IF('INTERIM REPORT'!B817=" "," ",IF('Report Data'!A817="",'INTERIM REPORT'!A816,'Report Data'!A817))</f>
        <v>Mt. Ascutney Hospital &amp; Health Ctr</v>
      </c>
      <c r="B817" s="6" t="str">
        <f>IF(ISBLANK('Report Data'!B817)," ",'Report Data'!B817)</f>
        <v>[Contractual_Allowance_pct_Metric] Contractual Allowance %</v>
      </c>
      <c r="C817" s="6">
        <f>IF(ISBLANK('Report Data'!C817)," ",'Report Data'!C817)</f>
        <v>0.46048008910222982</v>
      </c>
      <c r="D817" s="6">
        <f>IF(ISBLANK('Report Data'!D817)," ",'Report Data'!D817)</f>
        <v>0.49273113672790464</v>
      </c>
      <c r="E817" s="6">
        <f>IF(ISBLANK('Report Data'!E817)," ",'Report Data'!E817)</f>
        <v>0.50642952324151247</v>
      </c>
      <c r="F817" s="6">
        <f>IF(ISBLANK('Report Data'!F817)," ",'Report Data'!F817)</f>
        <v>0.55046119914947023</v>
      </c>
      <c r="G817" s="6">
        <f>IF(ISBLANK('Report Data'!G817)," ",'Report Data'!G817)</f>
        <v>0.56879306921315587</v>
      </c>
    </row>
    <row r="818" spans="1:7">
      <c r="A818" s="6" t="str">
        <f>IF('INTERIM REPORT'!B818=" "," ",IF('Report Data'!A818="",'INTERIM REPORT'!A817,'Report Data'!A818))</f>
        <v>Mt. Ascutney Hospital &amp; Health Ctr</v>
      </c>
      <c r="B818" s="6" t="str">
        <f>IF(ISBLANK('Report Data'!B818)," ",'Report Data'!B818)</f>
        <v>[Current_Ratio_Metric] Current Ratio</v>
      </c>
      <c r="C818" s="6">
        <f>IF(ISBLANK('Report Data'!C818)," ",'Report Data'!C818)</f>
        <v>1.7737110623716392</v>
      </c>
      <c r="D818" s="6">
        <f>IF(ISBLANK('Report Data'!D818)," ",'Report Data'!D818)</f>
        <v>1.4629894137793182</v>
      </c>
      <c r="E818" s="6">
        <f>IF(ISBLANK('Report Data'!E818)," ",'Report Data'!E818)</f>
        <v>1.7578992957823207</v>
      </c>
      <c r="F818" s="6">
        <f>IF(ISBLANK('Report Data'!F818)," ",'Report Data'!F818)</f>
        <v>1.612794681770702</v>
      </c>
      <c r="G818" s="6">
        <f>IF(ISBLANK('Report Data'!G818)," ",'Report Data'!G818)</f>
        <v>1.3414622523376516</v>
      </c>
    </row>
    <row r="819" spans="1:7">
      <c r="A819" s="6" t="str">
        <f>IF('INTERIM REPORT'!B819=" "," ",IF('Report Data'!A819="",'INTERIM REPORT'!A818,'Report Data'!A819))</f>
        <v>Mt. Ascutney Hospital &amp; Health Ctr</v>
      </c>
      <c r="B819" s="6" t="str">
        <f>IF(ISBLANK('Report Data'!B819)," ",'Report Data'!B819)</f>
        <v>[Days_Payable_metric] Days Payable</v>
      </c>
      <c r="C819" s="6">
        <f>IF(ISBLANK('Report Data'!C819)," ",'Report Data'!C819)</f>
        <v>58.515534321999866</v>
      </c>
      <c r="D819" s="6">
        <f>IF(ISBLANK('Report Data'!D819)," ",'Report Data'!D819)</f>
        <v>72.278112303892684</v>
      </c>
      <c r="E819" s="6">
        <f>IF(ISBLANK('Report Data'!E819)," ",'Report Data'!E819)</f>
        <v>53.483220063544259</v>
      </c>
      <c r="F819" s="6">
        <f>IF(ISBLANK('Report Data'!F819)," ",'Report Data'!F819)</f>
        <v>60.508052785517258</v>
      </c>
      <c r="G819" s="6">
        <f>IF(ISBLANK('Report Data'!G819)," ",'Report Data'!G819)</f>
        <v>70.821404983778052</v>
      </c>
    </row>
    <row r="820" spans="1:7">
      <c r="A820" s="6" t="str">
        <f>IF('INTERIM REPORT'!B820=" "," ",IF('Report Data'!A820="",'INTERIM REPORT'!A819,'Report Data'!A820))</f>
        <v>Mt. Ascutney Hospital &amp; Health Ctr</v>
      </c>
      <c r="B820" s="6" t="str">
        <f>IF(ISBLANK('Report Data'!B820)," ",'Report Data'!B820)</f>
        <v>[Days_Receivable_Metric] Days Receivable</v>
      </c>
      <c r="C820" s="6">
        <f>IF(ISBLANK('Report Data'!C820)," ",'Report Data'!C820)</f>
        <v>42.721459077566642</v>
      </c>
      <c r="D820" s="6">
        <f>IF(ISBLANK('Report Data'!D820)," ",'Report Data'!D820)</f>
        <v>41.745091287619097</v>
      </c>
      <c r="E820" s="6">
        <f>IF(ISBLANK('Report Data'!E820)," ",'Report Data'!E820)</f>
        <v>39.057783173872508</v>
      </c>
      <c r="F820" s="6">
        <f>IF(ISBLANK('Report Data'!F820)," ",'Report Data'!F820)</f>
        <v>46.529946830560952</v>
      </c>
      <c r="G820" s="6">
        <f>IF(ISBLANK('Report Data'!G820)," ",'Report Data'!G820)</f>
        <v>38.338726484968269</v>
      </c>
    </row>
    <row r="821" spans="1:7">
      <c r="A821" s="6" t="str">
        <f>IF('INTERIM REPORT'!B821=" "," ",IF('Report Data'!A821="",'INTERIM REPORT'!A820,'Report Data'!A821))</f>
        <v>Mt. Ascutney Hospital &amp; Health Ctr</v>
      </c>
      <c r="B821" s="6" t="str">
        <f>IF(ISBLANK('Report Data'!B821)," ",'Report Data'!B821)</f>
        <v>[Days_Cash_on_Hand_Metric] Days Cash on Hand</v>
      </c>
      <c r="C821" s="6">
        <f>IF(ISBLANK('Report Data'!C821)," ",'Report Data'!C821)</f>
        <v>118.60341076718655</v>
      </c>
      <c r="D821" s="6">
        <f>IF(ISBLANK('Report Data'!D821)," ",'Report Data'!D821)</f>
        <v>132.19846878674073</v>
      </c>
      <c r="E821" s="6">
        <f>IF(ISBLANK('Report Data'!E821)," ",'Report Data'!E821)</f>
        <v>120.42076294276583</v>
      </c>
      <c r="F821" s="6">
        <f>IF(ISBLANK('Report Data'!F821)," ",'Report Data'!F821)</f>
        <v>126.69890401313125</v>
      </c>
      <c r="G821" s="6">
        <f>IF(ISBLANK('Report Data'!G821)," ",'Report Data'!G821)</f>
        <v>133.03979743018883</v>
      </c>
    </row>
    <row r="822" spans="1:7">
      <c r="A822" s="6" t="str">
        <f>IF('INTERIM REPORT'!B822=" "," ",IF('Report Data'!A822="",'INTERIM REPORT'!A821,'Report Data'!A822))</f>
        <v>Mt. Ascutney Hospital &amp; Health Ctr</v>
      </c>
      <c r="B822" s="6" t="str">
        <f>IF(ISBLANK('Report Data'!B822)," ",'Report Data'!B822)</f>
        <v>[Cash_Flow_Margin_Metric] Cash Flow Margin</v>
      </c>
      <c r="C822" s="6">
        <f>IF(ISBLANK('Report Data'!C822)," ",'Report Data'!C822)</f>
        <v>7.1733938151283538E-2</v>
      </c>
      <c r="D822" s="6">
        <f>IF(ISBLANK('Report Data'!D822)," ",'Report Data'!D822)</f>
        <v>6.1563857131145212E-2</v>
      </c>
      <c r="E822" s="6">
        <f>IF(ISBLANK('Report Data'!E822)," ",'Report Data'!E822)</f>
        <v>4.5523298741701024E-2</v>
      </c>
      <c r="F822" s="6">
        <f>IF(ISBLANK('Report Data'!F822)," ",'Report Data'!F822)</f>
        <v>3.8987018809751098E-2</v>
      </c>
      <c r="G822" s="6">
        <f>IF(ISBLANK('Report Data'!G822)," ",'Report Data'!G822)</f>
        <v>5.991060285006166E-2</v>
      </c>
    </row>
    <row r="823" spans="1:7">
      <c r="A823" s="6" t="str">
        <f>IF('INTERIM REPORT'!B823=" "," ",IF('Report Data'!A823="",'INTERIM REPORT'!A822,'Report Data'!A823))</f>
        <v>Mt. Ascutney Hospital &amp; Health Ctr</v>
      </c>
      <c r="B823" s="6" t="str">
        <f>IF(ISBLANK('Report Data'!B823)," ",'Report Data'!B823)</f>
        <v>[Cash_to_Long_Term_Debt_Metric] Cash to Long Term Debt</v>
      </c>
      <c r="C823" s="6">
        <f>IF(ISBLANK('Report Data'!C823)," ",'Report Data'!C823)</f>
        <v>1.360016603676246</v>
      </c>
      <c r="D823" s="6">
        <f>IF(ISBLANK('Report Data'!D823)," ",'Report Data'!D823)</f>
        <v>1.6404182176240241</v>
      </c>
      <c r="E823" s="6">
        <f>IF(ISBLANK('Report Data'!E823)," ",'Report Data'!E823)</f>
        <v>1.5074481748858246</v>
      </c>
      <c r="F823" s="6">
        <f>IF(ISBLANK('Report Data'!F823)," ",'Report Data'!F823)</f>
        <v>1.5981317804956769</v>
      </c>
      <c r="G823" s="6">
        <f>IF(ISBLANK('Report Data'!G823)," ",'Report Data'!G823)</f>
        <v>1.7430441163465502</v>
      </c>
    </row>
    <row r="824" spans="1:7">
      <c r="A824" s="6" t="str">
        <f>IF('INTERIM REPORT'!B824=" "," ",IF('Report Data'!A824="",'INTERIM REPORT'!A823,'Report Data'!A824))</f>
        <v>Mt. Ascutney Hospital &amp; Health Ctr</v>
      </c>
      <c r="B824" s="6" t="str">
        <f>IF(ISBLANK('Report Data'!B824)," ",'Report Data'!B824)</f>
        <v>[Cash_Flow_to_Total_Debt_Metric] Cash Flow to Total Debt</v>
      </c>
      <c r="C824" s="6">
        <f>IF(ISBLANK('Report Data'!C824)," ",'Report Data'!C824)</f>
        <v>0.50425274336698356</v>
      </c>
      <c r="D824" s="6">
        <f>IF(ISBLANK('Report Data'!D824)," ",'Report Data'!D824)</f>
        <v>0.30698970125597291</v>
      </c>
      <c r="E824" s="6">
        <f>IF(ISBLANK('Report Data'!E824)," ",'Report Data'!E824)</f>
        <v>0.25383716941907847</v>
      </c>
      <c r="F824" s="6">
        <f>IF(ISBLANK('Report Data'!F824)," ",'Report Data'!F824)</f>
        <v>0.25173206909751955</v>
      </c>
      <c r="G824" s="6">
        <f>IF(ISBLANK('Report Data'!G824)," ",'Report Data'!G824)</f>
        <v>0.2676719601014047</v>
      </c>
    </row>
    <row r="825" spans="1:7">
      <c r="A825" s="6" t="str">
        <f>IF('INTERIM REPORT'!B825=" "," ",IF('Report Data'!A825="",'INTERIM REPORT'!A824,'Report Data'!A825))</f>
        <v>Mt. Ascutney Hospital &amp; Health Ctr</v>
      </c>
      <c r="B825" s="6" t="str">
        <f>IF(ISBLANK('Report Data'!B825)," ",'Report Data'!B825)</f>
        <v>[Gross_Price_per_Discharge_Metric] Gross Price per Discharge</v>
      </c>
      <c r="C825" s="6">
        <f>IF(ISBLANK('Report Data'!C825)," ",'Report Data'!C825)</f>
        <v>4902.1385068762265</v>
      </c>
      <c r="D825" s="6">
        <f>IF(ISBLANK('Report Data'!D825)," ",'Report Data'!D825)</f>
        <v>5697.000753295667</v>
      </c>
      <c r="E825" s="6">
        <f>IF(ISBLANK('Report Data'!E825)," ",'Report Data'!E825)</f>
        <v>5200.5990783410152</v>
      </c>
      <c r="F825" s="6">
        <f>IF(ISBLANK('Report Data'!F825)," ",'Report Data'!F825)</f>
        <v>5547.4267782426796</v>
      </c>
      <c r="G825" s="6">
        <f>IF(ISBLANK('Report Data'!G825)," ",'Report Data'!G825)</f>
        <v>5198.9521951219522</v>
      </c>
    </row>
    <row r="826" spans="1:7">
      <c r="A826" s="6" t="str">
        <f>IF('INTERIM REPORT'!B826=" "," ",IF('Report Data'!A826="",'INTERIM REPORT'!A825,'Report Data'!A826))</f>
        <v>Mt. Ascutney Hospital &amp; Health Ctr</v>
      </c>
      <c r="B826" s="6" t="str">
        <f>IF(ISBLANK('Report Data'!B826)," ",'Report Data'!B826)</f>
        <v>[Gross_Price_per_Visit_Metric] Gross Price per Visit</v>
      </c>
      <c r="C826" s="6">
        <f>IF(ISBLANK('Report Data'!C826)," ",'Report Data'!C826)</f>
        <v>0</v>
      </c>
      <c r="D826" s="6">
        <f>IF(ISBLANK('Report Data'!D826)," ",'Report Data'!D826)</f>
        <v>0</v>
      </c>
      <c r="E826" s="6">
        <f>IF(ISBLANK('Report Data'!E826)," ",'Report Data'!E826)</f>
        <v>1651.2713622970343</v>
      </c>
      <c r="F826" s="6">
        <f>IF(ISBLANK('Report Data'!F826)," ",'Report Data'!F826)</f>
        <v>1553.5268761806628</v>
      </c>
      <c r="G826" s="6">
        <f>IF(ISBLANK('Report Data'!G826)," ",'Report Data'!G826)</f>
        <v>1675.5752884388983</v>
      </c>
    </row>
    <row r="827" spans="1:7">
      <c r="A827" s="6" t="str">
        <f>IF('INTERIM REPORT'!B827=" "," ",IF('Report Data'!A827="",'INTERIM REPORT'!A826,'Report Data'!A827))</f>
        <v>Mt. Ascutney Hospital &amp; Health Ctr</v>
      </c>
      <c r="B827" s="6" t="str">
        <f>IF(ISBLANK('Report Data'!B827)," ",'Report Data'!B827)</f>
        <v>[Gross_Rev_per_Adj_Admits_Metric] Gross Revenue per Adj Admission</v>
      </c>
      <c r="C827" s="6">
        <f>IF(ISBLANK('Report Data'!C827)," ",'Report Data'!C827)</f>
        <v>13785.57182320442</v>
      </c>
      <c r="D827" s="6">
        <f>IF(ISBLANK('Report Data'!D827)," ",'Report Data'!D827)</f>
        <v>15355.875126903553</v>
      </c>
      <c r="E827" s="6">
        <f>IF(ISBLANK('Report Data'!E827)," ",'Report Data'!E827)</f>
        <v>14249.116161616163</v>
      </c>
      <c r="F827" s="6">
        <f>IF(ISBLANK('Report Data'!F827)," ",'Report Data'!F827)</f>
        <v>15506.84210526316</v>
      </c>
      <c r="G827" s="6">
        <f>IF(ISBLANK('Report Data'!G827)," ",'Report Data'!G827)</f>
        <v>13950.068062827228</v>
      </c>
    </row>
    <row r="828" spans="1:7">
      <c r="A828" s="6" t="str">
        <f>IF('INTERIM REPORT'!B828=" "," ",IF('Report Data'!A828="",'INTERIM REPORT'!A827,'Report Data'!A828))</f>
        <v>Mt. Ascutney Hospital &amp; Health Ctr</v>
      </c>
      <c r="B828" s="6" t="str">
        <f>IF(ISBLANK('Report Data'!B828)," ",'Report Data'!B828)</f>
        <v>[Net_Rev_per_Adj_Admits_Metric] Net Revenue per Adjusted Admission</v>
      </c>
      <c r="C828" s="6">
        <f>IF(ISBLANK('Report Data'!C828)," ",'Report Data'!C828)</f>
        <v>7521.991628768903</v>
      </c>
      <c r="D828" s="6">
        <f>IF(ISBLANK('Report Data'!D828)," ",'Report Data'!D828)</f>
        <v>7897.4107266603869</v>
      </c>
      <c r="E828" s="6">
        <f>IF(ISBLANK('Report Data'!E828)," ",'Report Data'!E828)</f>
        <v>7075.0230851098086</v>
      </c>
      <c r="F828" s="6">
        <f>IF(ISBLANK('Report Data'!F828)," ",'Report Data'!F828)</f>
        <v>7022.4043314911196</v>
      </c>
      <c r="G828" s="6">
        <f>IF(ISBLANK('Report Data'!G828)," ",'Report Data'!G828)</f>
        <v>6059.3298182369863</v>
      </c>
    </row>
    <row r="829" spans="1:7">
      <c r="A829" s="6" t="str">
        <f>IF('INTERIM REPORT'!B829=" "," ",IF('Report Data'!A829="",'INTERIM REPORT'!A828,'Report Data'!A829))</f>
        <v>Mt. Ascutney Hospital &amp; Health Ctr</v>
      </c>
      <c r="B829" s="6" t="str">
        <f>IF(ISBLANK('Report Data'!B829)," ",'Report Data'!B829)</f>
        <v>[Medicare_Gross_Pct_Tot_Gross_Metric] Medicare Gross as % of Tot Gross Rev</v>
      </c>
      <c r="C829" s="6">
        <f>IF(ISBLANK('Report Data'!C829)," ",'Report Data'!C829)</f>
        <v>0.56550658377393581</v>
      </c>
      <c r="D829" s="6">
        <f>IF(ISBLANK('Report Data'!D829)," ",'Report Data'!D829)</f>
        <v>0.57103656946387327</v>
      </c>
      <c r="E829" s="6">
        <f>IF(ISBLANK('Report Data'!E829)," ",'Report Data'!E829)</f>
        <v>0.55880916746297982</v>
      </c>
      <c r="F829" s="6">
        <f>IF(ISBLANK('Report Data'!F829)," ",'Report Data'!F829)</f>
        <v>0.56455015383865514</v>
      </c>
      <c r="G829" s="6">
        <f>IF(ISBLANK('Report Data'!G829)," ",'Report Data'!G829)</f>
        <v>0.57122469121640096</v>
      </c>
    </row>
    <row r="830" spans="1:7">
      <c r="A830" s="6" t="str">
        <f>IF('INTERIM REPORT'!B830=" "," ",IF('Report Data'!A830="",'INTERIM REPORT'!A829,'Report Data'!A830))</f>
        <v>Mt. Ascutney Hospital &amp; Health Ctr</v>
      </c>
      <c r="B830" s="6" t="str">
        <f>IF(ISBLANK('Report Data'!B830)," ",'Report Data'!B830)</f>
        <v>[Medicaid_Gross_Pct_Tot_Gross_Metric] Medicaid Gross as % of Tot Gross Rev</v>
      </c>
      <c r="C830" s="6">
        <f>IF(ISBLANK('Report Data'!C830)," ",'Report Data'!C830)</f>
        <v>0.10756001185865996</v>
      </c>
      <c r="D830" s="6">
        <f>IF(ISBLANK('Report Data'!D830)," ",'Report Data'!D830)</f>
        <v>0.11745057479418707</v>
      </c>
      <c r="E830" s="6">
        <f>IF(ISBLANK('Report Data'!E830)," ",'Report Data'!E830)</f>
        <v>0.11206977602596312</v>
      </c>
      <c r="F830" s="6">
        <f>IF(ISBLANK('Report Data'!F830)," ",'Report Data'!F830)</f>
        <v>0.1064133988899246</v>
      </c>
      <c r="G830" s="6">
        <f>IF(ISBLANK('Report Data'!G830)," ",'Report Data'!G830)</f>
        <v>0.10157501552257905</v>
      </c>
    </row>
    <row r="831" spans="1:7">
      <c r="A831" s="6" t="str">
        <f>IF('INTERIM REPORT'!B831=" "," ",IF('Report Data'!A831="",'INTERIM REPORT'!A830,'Report Data'!A831))</f>
        <v>Mt. Ascutney Hospital &amp; Health Ctr</v>
      </c>
      <c r="B831" s="6" t="str">
        <f>IF(ISBLANK('Report Data'!B831)," ",'Report Data'!B831)</f>
        <v>[CommSelf_Gross_Pct_Tot_Gross_Metric] Comm/self Gross as % of Tot Gross Rev</v>
      </c>
      <c r="C831" s="6">
        <f>IF(ISBLANK('Report Data'!C831)," ",'Report Data'!C831)</f>
        <v>0.32693340436740409</v>
      </c>
      <c r="D831" s="6">
        <f>IF(ISBLANK('Report Data'!D831)," ",'Report Data'!D831)</f>
        <v>0.31151285574193915</v>
      </c>
      <c r="E831" s="6">
        <f>IF(ISBLANK('Report Data'!E831)," ",'Report Data'!E831)</f>
        <v>0.32912105651105661</v>
      </c>
      <c r="F831" s="6">
        <f>IF(ISBLANK('Report Data'!F831)," ",'Report Data'!F831)</f>
        <v>0.32903644727142023</v>
      </c>
      <c r="G831" s="6">
        <f>IF(ISBLANK('Report Data'!G831)," ",'Report Data'!G831)</f>
        <v>0.32720029326101957</v>
      </c>
    </row>
    <row r="832" spans="1:7">
      <c r="A832" s="6" t="str">
        <f>IF('INTERIM REPORT'!B832=" "," ",IF('Report Data'!A832="",'INTERIM REPORT'!A831,'Report Data'!A832))</f>
        <v>Mt. Ascutney Hospital &amp; Health Ctr</v>
      </c>
      <c r="B832" s="6" t="str">
        <f>IF(ISBLANK('Report Data'!B832)," ",'Report Data'!B832)</f>
        <v>[Phys_Gross_Pct_Ttl_Gross_Metric] Physician Gross as % of Ttl Gross Rev</v>
      </c>
      <c r="C832" s="6">
        <f>IF(ISBLANK('Report Data'!C832)," ",'Report Data'!C832)</f>
        <v>0</v>
      </c>
      <c r="D832" s="6">
        <f>IF(ISBLANK('Report Data'!D832)," ",'Report Data'!D832)</f>
        <v>0</v>
      </c>
      <c r="E832" s="6">
        <f>IF(ISBLANK('Report Data'!E832)," ",'Report Data'!E832)</f>
        <v>0</v>
      </c>
      <c r="F832" s="6">
        <f>IF(ISBLANK('Report Data'!F832)," ",'Report Data'!F832)</f>
        <v>0</v>
      </c>
      <c r="G832" s="6">
        <f>IF(ISBLANK('Report Data'!G832)," ",'Report Data'!G832)</f>
        <v>0</v>
      </c>
    </row>
    <row r="833" spans="1:7">
      <c r="A833" s="6" t="str">
        <f>IF('INTERIM REPORT'!B833=" "," ",IF('Report Data'!A833="",'INTERIM REPORT'!A832,'Report Data'!A833))</f>
        <v>Mt. Ascutney Hospital &amp; Health Ctr</v>
      </c>
      <c r="B833" s="6" t="str">
        <f>IF(ISBLANK('Report Data'!B833)," ",'Report Data'!B833)</f>
        <v>[Medicare_Pct_Net_Rev_Metric] Medicare % of Net Rev (less dispr)</v>
      </c>
      <c r="C833" s="6">
        <f>IF(ISBLANK('Report Data'!C833)," ",'Report Data'!C833)</f>
        <v>0.56836755399364047</v>
      </c>
      <c r="D833" s="6">
        <f>IF(ISBLANK('Report Data'!D833)," ",'Report Data'!D833)</f>
        <v>0.56733553662913982</v>
      </c>
      <c r="E833" s="6">
        <f>IF(ISBLANK('Report Data'!E833)," ",'Report Data'!E833)</f>
        <v>0.56193777989801541</v>
      </c>
      <c r="F833" s="6">
        <f>IF(ISBLANK('Report Data'!F833)," ",'Report Data'!F833)</f>
        <v>0.56039428436331884</v>
      </c>
      <c r="G833" s="6">
        <f>IF(ISBLANK('Report Data'!G833)," ",'Report Data'!G833)</f>
        <v>0.56355873473724705</v>
      </c>
    </row>
    <row r="834" spans="1:7">
      <c r="A834" s="6" t="str">
        <f>IF('INTERIM REPORT'!B834=" "," ",IF('Report Data'!A834="",'INTERIM REPORT'!A833,'Report Data'!A834))</f>
        <v>Mt. Ascutney Hospital &amp; Health Ctr</v>
      </c>
      <c r="B834" s="6" t="str">
        <f>IF(ISBLANK('Report Data'!B834)," ",'Report Data'!B834)</f>
        <v>[Medicaid_Pct_Net_Rev_Metric] Medicaid % of Net Rev (less dispr)</v>
      </c>
      <c r="C834" s="6">
        <f>IF(ISBLANK('Report Data'!C834)," ",'Report Data'!C834)</f>
        <v>5.0923811262258749E-2</v>
      </c>
      <c r="D834" s="6">
        <f>IF(ISBLANK('Report Data'!D834)," ",'Report Data'!D834)</f>
        <v>6.5270963498525472E-2</v>
      </c>
      <c r="E834" s="6">
        <f>IF(ISBLANK('Report Data'!E834)," ",'Report Data'!E834)</f>
        <v>3.6605065607613362E-2</v>
      </c>
      <c r="F834" s="6">
        <f>IF(ISBLANK('Report Data'!F834)," ",'Report Data'!F834)</f>
        <v>3.8202284688941116E-2</v>
      </c>
      <c r="G834" s="6">
        <f>IF(ISBLANK('Report Data'!G834)," ",'Report Data'!G834)</f>
        <v>7.5008949131342928E-2</v>
      </c>
    </row>
    <row r="835" spans="1:7">
      <c r="A835" s="6" t="str">
        <f>IF('INTERIM REPORT'!B835=" "," ",IF('Report Data'!A835="",'INTERIM REPORT'!A834,'Report Data'!A835))</f>
        <v>Mt. Ascutney Hospital &amp; Health Ctr</v>
      </c>
      <c r="B835" s="6" t="str">
        <f>IF(ISBLANK('Report Data'!B835)," ",'Report Data'!B835)</f>
        <v>[CommSelf_Pct_Net_Rev_Metric] Comm/self % of Net Rev (less dispr)</v>
      </c>
      <c r="C835" s="6">
        <f>IF(ISBLANK('Report Data'!C835)," ",'Report Data'!C835)</f>
        <v>0.38070863474410027</v>
      </c>
      <c r="D835" s="6">
        <f>IF(ISBLANK('Report Data'!D835)," ",'Report Data'!D835)</f>
        <v>0.36739349987233466</v>
      </c>
      <c r="E835" s="6">
        <f>IF(ISBLANK('Report Data'!E835)," ",'Report Data'!E835)</f>
        <v>0.40145715449437169</v>
      </c>
      <c r="F835" s="6">
        <f>IF(ISBLANK('Report Data'!F835)," ",'Report Data'!F835)</f>
        <v>0.40140343094774017</v>
      </c>
      <c r="G835" s="6">
        <f>IF(ISBLANK('Report Data'!G835)," ",'Report Data'!G835)</f>
        <v>0.36143231613140986</v>
      </c>
    </row>
    <row r="836" spans="1:7">
      <c r="A836" s="6" t="str">
        <f>IF('INTERIM REPORT'!B836=" "," ",IF('Report Data'!A836="",'INTERIM REPORT'!A835,'Report Data'!A836))</f>
        <v>Mt. Ascutney Hospital &amp; Health Ctr</v>
      </c>
      <c r="B836" s="6" t="str">
        <f>IF(ISBLANK('Report Data'!B836)," ",'Report Data'!B836)</f>
        <v>[Phys_Pct_Net_Rev_Metric] Physician % of Net Rev</v>
      </c>
      <c r="C836" s="6">
        <f>IF(ISBLANK('Report Data'!C836)," ",'Report Data'!C836)</f>
        <v>0</v>
      </c>
      <c r="D836" s="6">
        <f>IF(ISBLANK('Report Data'!D836)," ",'Report Data'!D836)</f>
        <v>0</v>
      </c>
      <c r="E836" s="6">
        <f>IF(ISBLANK('Report Data'!E836)," ",'Report Data'!E836)</f>
        <v>0</v>
      </c>
      <c r="F836" s="6">
        <f>IF(ISBLANK('Report Data'!F836)," ",'Report Data'!F836)</f>
        <v>0</v>
      </c>
      <c r="G836" s="6">
        <f>IF(ISBLANK('Report Data'!G836)," ",'Report Data'!G836)</f>
        <v>0</v>
      </c>
    </row>
    <row r="837" spans="1:7">
      <c r="A837" s="6" t="str">
        <f>IF('INTERIM REPORT'!B837=" "," ",IF('Report Data'!A837="",'INTERIM REPORT'!A836,'Report Data'!A837))</f>
        <v>Mt. Ascutney Hospital &amp; Health Ctr</v>
      </c>
      <c r="B837" s="6" t="str">
        <f>IF(ISBLANK('Report Data'!B837)," ",'Report Data'!B837)</f>
        <v>[Free_Care_Gross_Metric] Free Care (Gross Revenue)</v>
      </c>
      <c r="C837" s="6">
        <f>IF(ISBLANK('Report Data'!C837)," ",'Report Data'!C837)</f>
        <v>-733409.78000000014</v>
      </c>
      <c r="D837" s="6">
        <f>IF(ISBLANK('Report Data'!D837)," ",'Report Data'!D837)</f>
        <v>-949741.99999999988</v>
      </c>
      <c r="E837" s="6">
        <f>IF(ISBLANK('Report Data'!E837)," ",'Report Data'!E837)</f>
        <v>-1015852.9999999997</v>
      </c>
      <c r="F837" s="6">
        <f>IF(ISBLANK('Report Data'!F837)," ",'Report Data'!F837)</f>
        <v>-968575.00000000012</v>
      </c>
      <c r="G837" s="6">
        <f>IF(ISBLANK('Report Data'!G837)," ",'Report Data'!G837)</f>
        <v>-1078848</v>
      </c>
    </row>
    <row r="838" spans="1:7">
      <c r="A838" s="6" t="str">
        <f>IF('INTERIM REPORT'!B838=" "," ",IF('Report Data'!A838="",'INTERIM REPORT'!A837,'Report Data'!A838))</f>
        <v>North Country Hospital</v>
      </c>
      <c r="B838" s="6" t="str">
        <f>IF(ISBLANK('Report Data'!B838)," ",'Report Data'!B838)</f>
        <v>[Avg_Daily_Census_Metric] Average Daily Census</v>
      </c>
      <c r="C838" s="6">
        <f>IF(ISBLANK('Report Data'!C838)," ",'Report Data'!C838)</f>
        <v>17.794520547945204</v>
      </c>
      <c r="D838" s="6">
        <f>IF(ISBLANK('Report Data'!D838)," ",'Report Data'!D838)</f>
        <v>18.063013698630137</v>
      </c>
      <c r="E838" s="6">
        <f>IF(ISBLANK('Report Data'!E838)," ",'Report Data'!E838)</f>
        <v>16.990136986301369</v>
      </c>
      <c r="F838" s="6">
        <f>IF(ISBLANK('Report Data'!F838)," ",'Report Data'!F838)</f>
        <v>18.728767123287668</v>
      </c>
      <c r="G838" s="6">
        <f>IF(ISBLANK('Report Data'!G838)," ",'Report Data'!G838)</f>
        <v>19.598360655737707</v>
      </c>
    </row>
    <row r="839" spans="1:7">
      <c r="A839" s="6" t="str">
        <f>IF('INTERIM REPORT'!B839=" "," ",IF('Report Data'!A839="",'INTERIM REPORT'!A838,'Report Data'!A839))</f>
        <v>North Country Hospital</v>
      </c>
      <c r="B839" s="6" t="str">
        <f>IF(ISBLANK('Report Data'!B839)," ",'Report Data'!B839)</f>
        <v>[Avg_Length_of_Stay_Metric] Average Length of Stay</v>
      </c>
      <c r="C839" s="6">
        <f>IF(ISBLANK('Report Data'!C839)," ",'Report Data'!C839)</f>
        <v>3.5745734727572924</v>
      </c>
      <c r="D839" s="6">
        <f>IF(ISBLANK('Report Data'!D839)," ",'Report Data'!D839)</f>
        <v>2.8504107220060528</v>
      </c>
      <c r="E839" s="6">
        <f>IF(ISBLANK('Report Data'!E839)," ",'Report Data'!E839)</f>
        <v>3.5036158192090392</v>
      </c>
      <c r="F839" s="6">
        <f>IF(ISBLANK('Report Data'!F839)," ",'Report Data'!F839)</f>
        <v>3.8296918767506991</v>
      </c>
      <c r="G839" s="6">
        <f>IF(ISBLANK('Report Data'!G839)," ",'Report Data'!G839)</f>
        <v>3.8564516129032258</v>
      </c>
    </row>
    <row r="840" spans="1:7">
      <c r="A840" s="6" t="str">
        <f>IF('INTERIM REPORT'!B840=" "," ",IF('Report Data'!A840="",'INTERIM REPORT'!A839,'Report Data'!A840))</f>
        <v>North Country Hospital</v>
      </c>
      <c r="B840" s="6" t="str">
        <f>IF(ISBLANK('Report Data'!B840)," ",'Report Data'!B840)</f>
        <v>[Acute_ALOS_Metric] Acute ALOS</v>
      </c>
      <c r="C840" s="6">
        <f>IF(ISBLANK('Report Data'!C840)," ",'Report Data'!C840)</f>
        <v>3.295321637426901</v>
      </c>
      <c r="D840" s="6">
        <f>IF(ISBLANK('Report Data'!D840)," ",'Report Data'!D840)</f>
        <v>2.6572222222222224</v>
      </c>
      <c r="E840" s="6">
        <f>IF(ISBLANK('Report Data'!E840)," ",'Report Data'!E840)</f>
        <v>3.2058953574060425</v>
      </c>
      <c r="F840" s="6">
        <f>IF(ISBLANK('Report Data'!F840)," ",'Report Data'!F840)</f>
        <v>3.6366300366300366</v>
      </c>
      <c r="G840" s="6">
        <f>IF(ISBLANK('Report Data'!G840)," ",'Report Data'!G840)</f>
        <v>3.6535764375876578</v>
      </c>
    </row>
    <row r="841" spans="1:7">
      <c r="A841" s="6" t="str">
        <f>IF('INTERIM REPORT'!B841=" "," ",IF('Report Data'!A841="",'INTERIM REPORT'!A840,'Report Data'!A841))</f>
        <v>North Country Hospital</v>
      </c>
      <c r="B841" s="6" t="str">
        <f>IF(ISBLANK('Report Data'!B841)," ",'Report Data'!B841)</f>
        <v>[Adj_Admits_Metric] Adjusted Admissions</v>
      </c>
      <c r="C841" s="6">
        <f>IF(ISBLANK('Report Data'!C841)," ",'Report Data'!C841)</f>
        <v>8532.0665002399746</v>
      </c>
      <c r="D841" s="6">
        <f>IF(ISBLANK('Report Data'!D841)," ",'Report Data'!D841)</f>
        <v>10791.044183022559</v>
      </c>
      <c r="E841" s="6">
        <f>IF(ISBLANK('Report Data'!E841)," ",'Report Data'!E841)</f>
        <v>8013.6319520683655</v>
      </c>
      <c r="F841" s="6">
        <f>IF(ISBLANK('Report Data'!F841)," ",'Report Data'!F841)</f>
        <v>9239.3317373423615</v>
      </c>
      <c r="G841" s="6">
        <f>IF(ISBLANK('Report Data'!G841)," ",'Report Data'!G841)</f>
        <v>9584.0246153118569</v>
      </c>
    </row>
    <row r="842" spans="1:7">
      <c r="A842" s="6" t="str">
        <f>IF('INTERIM REPORT'!B842=" "," ",IF('Report Data'!A842="",'INTERIM REPORT'!A841,'Report Data'!A842))</f>
        <v>North Country Hospital</v>
      </c>
      <c r="B842" s="6" t="str">
        <f>IF(ISBLANK('Report Data'!B842)," ",'Report Data'!B842)</f>
        <v>[Adj_Days_Metric] Adjusted Days</v>
      </c>
      <c r="C842" s="6">
        <f>IF(ISBLANK('Report Data'!C842)," ",'Report Data'!C842)</f>
        <v>28115.903350206005</v>
      </c>
      <c r="D842" s="6">
        <f>IF(ISBLANK('Report Data'!D842)," ",'Report Data'!D842)</f>
        <v>28674.20240410939</v>
      </c>
      <c r="E842" s="6">
        <f>IF(ISBLANK('Report Data'!E842)," ",'Report Data'!E842)</f>
        <v>25690.865471096695</v>
      </c>
      <c r="F842" s="6">
        <f>IF(ISBLANK('Report Data'!F842)," ",'Report Data'!F842)</f>
        <v>33600.031314408414</v>
      </c>
      <c r="G842" s="6">
        <f>IF(ISBLANK('Report Data'!G842)," ",'Report Data'!G842)</f>
        <v>35015.966511763516</v>
      </c>
    </row>
    <row r="843" spans="1:7">
      <c r="A843" s="6" t="str">
        <f>IF('INTERIM REPORT'!B843=" "," ",IF('Report Data'!A843="",'INTERIM REPORT'!A842,'Report Data'!A843))</f>
        <v>North Country Hospital</v>
      </c>
      <c r="B843" s="6" t="str">
        <f>IF(ISBLANK('Report Data'!B843)," ",'Report Data'!B843)</f>
        <v>[Acute_Care_Ave_Daily_Census_Metric] Acute Care Ave Daily Census</v>
      </c>
      <c r="C843" s="6">
        <f>IF(ISBLANK('Report Data'!C843)," ",'Report Data'!C843)</f>
        <v>12.35068493150685</v>
      </c>
      <c r="D843" s="6">
        <f>IF(ISBLANK('Report Data'!D843)," ",'Report Data'!D843)</f>
        <v>13.104109589041096</v>
      </c>
      <c r="E843" s="6">
        <f>IF(ISBLANK('Report Data'!E843)," ",'Report Data'!E843)</f>
        <v>11.918904109589043</v>
      </c>
      <c r="F843" s="6">
        <f>IF(ISBLANK('Report Data'!F843)," ",'Report Data'!F843)</f>
        <v>13.599999999999998</v>
      </c>
      <c r="G843" s="6">
        <f>IF(ISBLANK('Report Data'!G843)," ",'Report Data'!G843)</f>
        <v>14.234972677595628</v>
      </c>
    </row>
    <row r="844" spans="1:7">
      <c r="A844" s="6" t="str">
        <f>IF('INTERIM REPORT'!B844=" "," ",IF('Report Data'!A844="",'INTERIM REPORT'!A843,'Report Data'!A844))</f>
        <v>North Country Hospital</v>
      </c>
      <c r="B844" s="6" t="str">
        <f>IF(ISBLANK('Report Data'!B844)," ",'Report Data'!B844)</f>
        <v>[Acute_Admissions_Metric] Acute Admissions</v>
      </c>
      <c r="C844" s="6">
        <f>IF(ISBLANK('Report Data'!C844)," ",'Report Data'!C844)</f>
        <v>1367.9999999999998</v>
      </c>
      <c r="D844" s="6">
        <f>IF(ISBLANK('Report Data'!D844)," ",'Report Data'!D844)</f>
        <v>1800</v>
      </c>
      <c r="E844" s="6">
        <f>IF(ISBLANK('Report Data'!E844)," ",'Report Data'!E844)</f>
        <v>1357.0000000000002</v>
      </c>
      <c r="F844" s="6">
        <f>IF(ISBLANK('Report Data'!F844)," ",'Report Data'!F844)</f>
        <v>1364.9999999999998</v>
      </c>
      <c r="G844" s="6">
        <f>IF(ISBLANK('Report Data'!G844)," ",'Report Data'!G844)</f>
        <v>1426</v>
      </c>
    </row>
    <row r="845" spans="1:7">
      <c r="A845" s="6" t="str">
        <f>IF('INTERIM REPORT'!B845=" "," ",IF('Report Data'!A845="",'INTERIM REPORT'!A844,'Report Data'!A845))</f>
        <v>North Country Hospital</v>
      </c>
      <c r="B845" s="6" t="str">
        <f>IF(ISBLANK('Report Data'!B845)," ",'Report Data'!B845)</f>
        <v>[Util_Acute_Days] Acute Patient Days</v>
      </c>
      <c r="C845" s="6">
        <f>IF(ISBLANK('Report Data'!C845)," ",'Report Data'!C845)</f>
        <v>4508</v>
      </c>
      <c r="D845" s="6">
        <f>IF(ISBLANK('Report Data'!D845)," ",'Report Data'!D845)</f>
        <v>4783</v>
      </c>
      <c r="E845" s="6">
        <f>IF(ISBLANK('Report Data'!E845)," ",'Report Data'!E845)</f>
        <v>4350.4000000000005</v>
      </c>
      <c r="F845" s="6">
        <f>IF(ISBLANK('Report Data'!F845)," ",'Report Data'!F845)</f>
        <v>4963.9999999999991</v>
      </c>
      <c r="G845" s="6">
        <f>IF(ISBLANK('Report Data'!G845)," ",'Report Data'!G845)</f>
        <v>5210</v>
      </c>
    </row>
    <row r="846" spans="1:7">
      <c r="A846" s="6" t="str">
        <f>IF('INTERIM REPORT'!B846=" "," ",IF('Report Data'!A846="",'INTERIM REPORT'!A845,'Report Data'!A846))</f>
        <v>North Country Hospital</v>
      </c>
      <c r="B846" s="6" t="str">
        <f>IF(ISBLANK('Report Data'!B846)," ",'Report Data'!B846)</f>
        <v>[Age_of_Plant_Metric] Age of Plant</v>
      </c>
      <c r="C846" s="6">
        <f>IF(ISBLANK('Report Data'!C846)," ",'Report Data'!C846)</f>
        <v>10.94598383556775</v>
      </c>
      <c r="D846" s="6">
        <f>IF(ISBLANK('Report Data'!D846)," ",'Report Data'!D846)</f>
        <v>12.693718334318937</v>
      </c>
      <c r="E846" s="6">
        <f>IF(ISBLANK('Report Data'!E846)," ",'Report Data'!E846)</f>
        <v>12.738349311112033</v>
      </c>
      <c r="F846" s="6">
        <f>IF(ISBLANK('Report Data'!F846)," ",'Report Data'!F846)</f>
        <v>12.881277758564822</v>
      </c>
      <c r="G846" s="6">
        <f>IF(ISBLANK('Report Data'!G846)," ",'Report Data'!G846)</f>
        <v>14.200447586292661</v>
      </c>
    </row>
    <row r="847" spans="1:7">
      <c r="A847" s="6" t="str">
        <f>IF('INTERIM REPORT'!B847=" "," ",IF('Report Data'!A847="",'INTERIM REPORT'!A846,'Report Data'!A847))</f>
        <v>North Country Hospital</v>
      </c>
      <c r="B847" s="6" t="str">
        <f>IF(ISBLANK('Report Data'!B847)," ",'Report Data'!B847)</f>
        <v>[Age_of_Plant_Bldg_Metric] Age of Plant Building</v>
      </c>
      <c r="C847" s="6">
        <f>IF(ISBLANK('Report Data'!C847)," ",'Report Data'!C847)</f>
        <v>16.751833374080853</v>
      </c>
      <c r="D847" s="6">
        <f>IF(ISBLANK('Report Data'!D847)," ",'Report Data'!D847)</f>
        <v>17.795511763838231</v>
      </c>
      <c r="E847" s="6">
        <f>IF(ISBLANK('Report Data'!E847)," ",'Report Data'!E847)</f>
        <v>18.004128699824907</v>
      </c>
      <c r="F847" s="6">
        <f>IF(ISBLANK('Report Data'!F847)," ",'Report Data'!F847)</f>
        <v>21.518313904979859</v>
      </c>
      <c r="G847" s="6">
        <f>IF(ISBLANK('Report Data'!G847)," ",'Report Data'!G847)</f>
        <v>25.074284647230371</v>
      </c>
    </row>
    <row r="848" spans="1:7">
      <c r="A848" s="6" t="str">
        <f>IF('INTERIM REPORT'!B848=" "," ",IF('Report Data'!A848="",'INTERIM REPORT'!A847,'Report Data'!A848))</f>
        <v>North Country Hospital</v>
      </c>
      <c r="B848" s="6" t="str">
        <f>IF(ISBLANK('Report Data'!B848)," ",'Report Data'!B848)</f>
        <v>[Age_of_Plant_Equip_Metric] Age of Plant Equipment</v>
      </c>
      <c r="C848" s="6">
        <f>IF(ISBLANK('Report Data'!C848)," ",'Report Data'!C848)</f>
        <v>7.126647982330951</v>
      </c>
      <c r="D848" s="6">
        <f>IF(ISBLANK('Report Data'!D848)," ",'Report Data'!D848)</f>
        <v>8.8024453968638792</v>
      </c>
      <c r="E848" s="6">
        <f>IF(ISBLANK('Report Data'!E848)," ",'Report Data'!E848)</f>
        <v>8.9882793532286538</v>
      </c>
      <c r="F848" s="6">
        <f>IF(ISBLANK('Report Data'!F848)," ",'Report Data'!F848)</f>
        <v>8.378269713566052</v>
      </c>
      <c r="G848" s="6">
        <f>IF(ISBLANK('Report Data'!G848)," ",'Report Data'!G848)</f>
        <v>8.5312602707188887</v>
      </c>
    </row>
    <row r="849" spans="1:7">
      <c r="A849" s="6" t="str">
        <f>IF('INTERIM REPORT'!B849=" "," ",IF('Report Data'!A849="",'INTERIM REPORT'!A848,'Report Data'!A849))</f>
        <v>North Country Hospital</v>
      </c>
      <c r="B849" s="6" t="str">
        <f>IF(ISBLANK('Report Data'!B849)," ",'Report Data'!B849)</f>
        <v>[Long_Term_Debt_Cap_Metric] Long Term Debt to Capitalization</v>
      </c>
      <c r="C849" s="6">
        <f>IF(ISBLANK('Report Data'!C849)," ",'Report Data'!C849)</f>
        <v>0.27824265753077071</v>
      </c>
      <c r="D849" s="6">
        <f>IF(ISBLANK('Report Data'!D849)," ",'Report Data'!D849)</f>
        <v>0.24955816327294791</v>
      </c>
      <c r="E849" s="6">
        <f>IF(ISBLANK('Report Data'!E849)," ",'Report Data'!E849)</f>
        <v>0.2182322580524266</v>
      </c>
      <c r="F849" s="6">
        <f>IF(ISBLANK('Report Data'!F849)," ",'Report Data'!F849)</f>
        <v>0.23252944258769007</v>
      </c>
      <c r="G849" s="6">
        <f>IF(ISBLANK('Report Data'!G849)," ",'Report Data'!G849)</f>
        <v>0.21771360202236828</v>
      </c>
    </row>
    <row r="850" spans="1:7">
      <c r="A850" s="6" t="str">
        <f>IF('INTERIM REPORT'!B850=" "," ",IF('Report Data'!A850="",'INTERIM REPORT'!A849,'Report Data'!A850))</f>
        <v>North Country Hospital</v>
      </c>
      <c r="B850" s="6" t="str">
        <f>IF(ISBLANK('Report Data'!B850)," ",'Report Data'!B850)</f>
        <v>[Debt_per_Staff_Bed_Metric] Debt per Staffed Bed</v>
      </c>
      <c r="C850" s="6">
        <f>IF(ISBLANK('Report Data'!C850)," ",'Report Data'!C850)</f>
        <v>1185232.3703703703</v>
      </c>
      <c r="D850" s="6">
        <f>IF(ISBLANK('Report Data'!D850)," ",'Report Data'!D850)</f>
        <v>1204128.2937037039</v>
      </c>
      <c r="E850" s="6">
        <f>IF(ISBLANK('Report Data'!E850)," ",'Report Data'!E850)</f>
        <v>1121298.2751851853</v>
      </c>
      <c r="F850" s="6">
        <f>IF(ISBLANK('Report Data'!F850)," ",'Report Data'!F850)</f>
        <v>1250401.5555555555</v>
      </c>
      <c r="G850" s="6">
        <f>IF(ISBLANK('Report Data'!G850)," ",'Report Data'!G850)</f>
        <v>1172049.9618518518</v>
      </c>
    </row>
    <row r="851" spans="1:7">
      <c r="A851" s="6" t="str">
        <f>IF('INTERIM REPORT'!B851=" "," ",IF('Report Data'!A851="",'INTERIM REPORT'!A850,'Report Data'!A851))</f>
        <v>North Country Hospital</v>
      </c>
      <c r="B851" s="6" t="str">
        <f>IF(ISBLANK('Report Data'!B851)," ",'Report Data'!B851)</f>
        <v>[Net_Prop_Plant_and_Equip_per_Staffed_Bed_Metric] Net Prop, Plant &amp; Equip per Staffed Bed</v>
      </c>
      <c r="C851" s="6">
        <f>IF(ISBLANK('Report Data'!C851)," ",'Report Data'!C851)</f>
        <v>914737.98925925931</v>
      </c>
      <c r="D851" s="6">
        <f>IF(ISBLANK('Report Data'!D851)," ",'Report Data'!D851)</f>
        <v>866791.00185185147</v>
      </c>
      <c r="E851" s="6">
        <f>IF(ISBLANK('Report Data'!E851)," ",'Report Data'!E851)</f>
        <v>964698.33333333337</v>
      </c>
      <c r="F851" s="6">
        <f>IF(ISBLANK('Report Data'!F851)," ",'Report Data'!F851)</f>
        <v>823922.29629629629</v>
      </c>
      <c r="G851" s="6">
        <f>IF(ISBLANK('Report Data'!G851)," ",'Report Data'!G851)</f>
        <v>890098.29629629629</v>
      </c>
    </row>
    <row r="852" spans="1:7">
      <c r="A852" s="6" t="str">
        <f>IF('INTERIM REPORT'!B852=" "," ",IF('Report Data'!A852="",'INTERIM REPORT'!A851,'Report Data'!A852))</f>
        <v>North Country Hospital</v>
      </c>
      <c r="B852" s="6" t="str">
        <f>IF(ISBLANK('Report Data'!B852)," ",'Report Data'!B852)</f>
        <v>[Long_Term_Debt_to_Total_Assets_Metric] Long Term Debt to Total Assets</v>
      </c>
      <c r="C852" s="6">
        <f>IF(ISBLANK('Report Data'!C852)," ",'Report Data'!C852)</f>
        <v>0.23822612787905315</v>
      </c>
      <c r="D852" s="6">
        <f>IF(ISBLANK('Report Data'!D852)," ",'Report Data'!D852)</f>
        <v>0.20736143287051356</v>
      </c>
      <c r="E852" s="6">
        <f>IF(ISBLANK('Report Data'!E852)," ",'Report Data'!E852)</f>
        <v>0.18646892860698416</v>
      </c>
      <c r="F852" s="6">
        <f>IF(ISBLANK('Report Data'!F852)," ",'Report Data'!F852)</f>
        <v>0.19655446706694121</v>
      </c>
      <c r="G852" s="6">
        <f>IF(ISBLANK('Report Data'!G852)," ",'Report Data'!G852)</f>
        <v>0.179794132841749</v>
      </c>
    </row>
    <row r="853" spans="1:7">
      <c r="A853" s="6" t="str">
        <f>IF('INTERIM REPORT'!B853=" "," ",IF('Report Data'!A853="",'INTERIM REPORT'!A852,'Report Data'!A853))</f>
        <v>North Country Hospital</v>
      </c>
      <c r="B853" s="6" t="str">
        <f>IF(ISBLANK('Report Data'!B853)," ",'Report Data'!B853)</f>
        <v>[Debt_Service_Coverage_Ratio_Metric] Debt Service Coverage Ratio</v>
      </c>
      <c r="C853" s="6">
        <f>IF(ISBLANK('Report Data'!C853)," ",'Report Data'!C853)</f>
        <v>1.9541944065674606</v>
      </c>
      <c r="D853" s="6">
        <f>IF(ISBLANK('Report Data'!D853)," ",'Report Data'!D853)</f>
        <v>1.1211964312507319</v>
      </c>
      <c r="E853" s="6">
        <f>IF(ISBLANK('Report Data'!E853)," ",'Report Data'!E853)</f>
        <v>3.5137728570067028</v>
      </c>
      <c r="F853" s="6">
        <f>IF(ISBLANK('Report Data'!F853)," ",'Report Data'!F853)</f>
        <v>3.8155392881659296</v>
      </c>
      <c r="G853" s="6">
        <f>IF(ISBLANK('Report Data'!G853)," ",'Report Data'!G853)</f>
        <v>3.3623906840778499</v>
      </c>
    </row>
    <row r="854" spans="1:7">
      <c r="A854" s="6" t="str">
        <f>IF('INTERIM REPORT'!B854=" "," ",IF('Report Data'!A854="",'INTERIM REPORT'!A853,'Report Data'!A854))</f>
        <v>North Country Hospital</v>
      </c>
      <c r="B854" s="6" t="str">
        <f>IF(ISBLANK('Report Data'!B854)," ",'Report Data'!B854)</f>
        <v>[Depreciation_Rate_Metric] Depreciation Rate</v>
      </c>
      <c r="C854" s="6">
        <f>IF(ISBLANK('Report Data'!C854)," ",'Report Data'!C854)</f>
        <v>6.1741774927024142</v>
      </c>
      <c r="D854" s="6">
        <f>IF(ISBLANK('Report Data'!D854)," ",'Report Data'!D854)</f>
        <v>5.5209888440242665</v>
      </c>
      <c r="E854" s="6">
        <f>IF(ISBLANK('Report Data'!E854)," ",'Report Data'!E854)</f>
        <v>5.3618787161079453</v>
      </c>
      <c r="F854" s="6">
        <f>IF(ISBLANK('Report Data'!F854)," ",'Report Data'!F854)</f>
        <v>5.6052638203654244</v>
      </c>
      <c r="G854" s="6">
        <f>IF(ISBLANK('Report Data'!G854)," ",'Report Data'!G854)</f>
        <v>5.1134061793560965</v>
      </c>
    </row>
    <row r="855" spans="1:7">
      <c r="A855" s="6" t="str">
        <f>IF('INTERIM REPORT'!B855=" "," ",IF('Report Data'!A855="",'INTERIM REPORT'!A854,'Report Data'!A855))</f>
        <v>North Country Hospital</v>
      </c>
      <c r="B855" s="6" t="str">
        <f>IF(ISBLANK('Report Data'!B855)," ",'Report Data'!B855)</f>
        <v>[Cap_Expenditures_to_Depreciation_Metric] Capital Expenditures to Depreciation</v>
      </c>
      <c r="C855" s="6">
        <f>IF(ISBLANK('Report Data'!C855)," ",'Report Data'!C855)</f>
        <v>0.53476255135684092</v>
      </c>
      <c r="D855" s="6">
        <f>IF(ISBLANK('Report Data'!D855)," ",'Report Data'!D855)</f>
        <v>0</v>
      </c>
      <c r="E855" s="6">
        <f>IF(ISBLANK('Report Data'!E855)," ",'Report Data'!E855)</f>
        <v>1.4343719853760315</v>
      </c>
      <c r="F855" s="6">
        <f>IF(ISBLANK('Report Data'!F855)," ",'Report Data'!F855)</f>
        <v>1.4116160247691001</v>
      </c>
      <c r="G855" s="6">
        <f>IF(ISBLANK('Report Data'!G855)," ",'Report Data'!G855)</f>
        <v>1.3173019257830214</v>
      </c>
    </row>
    <row r="856" spans="1:7">
      <c r="A856" s="6" t="str">
        <f>IF('INTERIM REPORT'!B856=" "," ",IF('Report Data'!A856="",'INTERIM REPORT'!A855,'Report Data'!A856))</f>
        <v>North Country Hospital</v>
      </c>
      <c r="B856" s="6" t="str">
        <f>IF(ISBLANK('Report Data'!B856)," ",'Report Data'!B856)</f>
        <v>[Cap_Expenditure_Growth_Rate_Metric] Capital Expenditure Growth Rate</v>
      </c>
      <c r="C856" s="6">
        <f>IF(ISBLANK('Report Data'!C856)," ",'Report Data'!C856)</f>
        <v>3.3017189085275263</v>
      </c>
      <c r="D856" s="6">
        <f>IF(ISBLANK('Report Data'!D856)," ",'Report Data'!D856)</f>
        <v>0</v>
      </c>
      <c r="E856" s="6">
        <f>IF(ISBLANK('Report Data'!E856)," ",'Report Data'!E856)</f>
        <v>7.6909286193692399</v>
      </c>
      <c r="F856" s="6">
        <f>IF(ISBLANK('Report Data'!F856)," ",'Report Data'!F856)</f>
        <v>7.9124802318862999</v>
      </c>
      <c r="G856" s="6">
        <f>IF(ISBLANK('Report Data'!G856)," ",'Report Data'!G856)</f>
        <v>6.7358998073765886</v>
      </c>
    </row>
    <row r="857" spans="1:7">
      <c r="A857" s="6" t="str">
        <f>IF('INTERIM REPORT'!B857=" "," ",IF('Report Data'!A857="",'INTERIM REPORT'!A856,'Report Data'!A857))</f>
        <v>North Country Hospital</v>
      </c>
      <c r="B857" s="6" t="str">
        <f>IF(ISBLANK('Report Data'!B857)," ",'Report Data'!B857)</f>
        <v>[Cap_Acquisitions_as_a_pct_of_Net_Patient_Rev_Metric] Capital Acquisitions as a % of Net Patient Rev</v>
      </c>
      <c r="C857" s="6">
        <f>IF(ISBLANK('Report Data'!C857)," ",'Report Data'!C857)</f>
        <v>3.2428734637550888E-2</v>
      </c>
      <c r="D857" s="6">
        <f>IF(ISBLANK('Report Data'!D857)," ",'Report Data'!D857)</f>
        <v>0</v>
      </c>
      <c r="E857" s="6">
        <f>IF(ISBLANK('Report Data'!E857)," ",'Report Data'!E857)</f>
        <v>8.2366280120169069E-2</v>
      </c>
      <c r="F857" s="6">
        <f>IF(ISBLANK('Report Data'!F857)," ",'Report Data'!F857)</f>
        <v>8.2556435810621179E-2</v>
      </c>
      <c r="G857" s="6">
        <f>IF(ISBLANK('Report Data'!G857)," ",'Report Data'!G857)</f>
        <v>7.5400059635676919E-2</v>
      </c>
    </row>
    <row r="858" spans="1:7">
      <c r="A858" s="6" t="str">
        <f>IF('INTERIM REPORT'!B858=" "," ",IF('Report Data'!A858="",'INTERIM REPORT'!A857,'Report Data'!A858))</f>
        <v>North Country Hospital</v>
      </c>
      <c r="B858" s="6" t="str">
        <f>IF(ISBLANK('Report Data'!B858)," ",'Report Data'!B858)</f>
        <v>[Deduction_pct_Metric] Deduction %</v>
      </c>
      <c r="C858" s="6">
        <f>IF(ISBLANK('Report Data'!C858)," ",'Report Data'!C858)</f>
        <v>0.56655538286563834</v>
      </c>
      <c r="D858" s="6">
        <f>IF(ISBLANK('Report Data'!D858)," ",'Report Data'!D858)</f>
        <v>0.6026157044956707</v>
      </c>
      <c r="E858" s="6">
        <f>IF(ISBLANK('Report Data'!E858)," ",'Report Data'!E858)</f>
        <v>0.60675649144941668</v>
      </c>
      <c r="F858" s="6">
        <f>IF(ISBLANK('Report Data'!F858)," ",'Report Data'!F858)</f>
        <v>0.60461476128220681</v>
      </c>
      <c r="G858" s="6">
        <f>IF(ISBLANK('Report Data'!G858)," ",'Report Data'!G858)</f>
        <v>0.61247482099279704</v>
      </c>
    </row>
    <row r="859" spans="1:7">
      <c r="A859" s="6" t="str">
        <f>IF('INTERIM REPORT'!B859=" "," ",IF('Report Data'!A859="",'INTERIM REPORT'!A858,'Report Data'!A859))</f>
        <v>North Country Hospital</v>
      </c>
      <c r="B859" s="6" t="str">
        <f>IF(ISBLANK('Report Data'!B859)," ",'Report Data'!B859)</f>
        <v>[Bad_Debt_pct_Metric] Bad Debt %</v>
      </c>
      <c r="C859" s="6">
        <f>IF(ISBLANK('Report Data'!C859)," ",'Report Data'!C859)</f>
        <v>1.1800965087319924E-2</v>
      </c>
      <c r="D859" s="6">
        <f>IF(ISBLANK('Report Data'!D859)," ",'Report Data'!D859)</f>
        <v>1.5739903914189782E-2</v>
      </c>
      <c r="E859" s="6">
        <f>IF(ISBLANK('Report Data'!E859)," ",'Report Data'!E859)</f>
        <v>1.0729966365099953E-2</v>
      </c>
      <c r="F859" s="6">
        <f>IF(ISBLANK('Report Data'!F859)," ",'Report Data'!F859)</f>
        <v>2.1839353170056232E-2</v>
      </c>
      <c r="G859" s="6">
        <f>IF(ISBLANK('Report Data'!G859)," ",'Report Data'!G859)</f>
        <v>2.2497639361523301E-2</v>
      </c>
    </row>
    <row r="860" spans="1:7">
      <c r="A860" s="6" t="str">
        <f>IF('INTERIM REPORT'!B860=" "," ",IF('Report Data'!A860="",'INTERIM REPORT'!A859,'Report Data'!A860))</f>
        <v>North Country Hospital</v>
      </c>
      <c r="B860" s="6" t="str">
        <f>IF(ISBLANK('Report Data'!B860)," ",'Report Data'!B860)</f>
        <v>[Free_Care_pct_Metric] Free Care %</v>
      </c>
      <c r="C860" s="6">
        <f>IF(ISBLANK('Report Data'!C860)," ",'Report Data'!C860)</f>
        <v>8.7370026528827312E-3</v>
      </c>
      <c r="D860" s="6">
        <f>IF(ISBLANK('Report Data'!D860)," ",'Report Data'!D860)</f>
        <v>8.6476492816625703E-3</v>
      </c>
      <c r="E860" s="6">
        <f>IF(ISBLANK('Report Data'!E860)," ",'Report Data'!E860)</f>
        <v>9.0824229002086296E-3</v>
      </c>
      <c r="F860" s="6">
        <f>IF(ISBLANK('Report Data'!F860)," ",'Report Data'!F860)</f>
        <v>9.0831630360396244E-3</v>
      </c>
      <c r="G860" s="6">
        <f>IF(ISBLANK('Report Data'!G860)," ",'Report Data'!G860)</f>
        <v>9.1462659116031894E-3</v>
      </c>
    </row>
    <row r="861" spans="1:7">
      <c r="A861" s="6" t="str">
        <f>IF('INTERIM REPORT'!B861=" "," ",IF('Report Data'!A861="",'INTERIM REPORT'!A860,'Report Data'!A861))</f>
        <v>North Country Hospital</v>
      </c>
      <c r="B861" s="6" t="str">
        <f>IF(ISBLANK('Report Data'!B861)," ",'Report Data'!B861)</f>
        <v>[Operating_Margin_pct_Metric] Operating Margin %</v>
      </c>
      <c r="C861" s="6">
        <f>IF(ISBLANK('Report Data'!C861)," ",'Report Data'!C861)</f>
        <v>-2.2743620215701046E-2</v>
      </c>
      <c r="D861" s="6">
        <f>IF(ISBLANK('Report Data'!D861)," ",'Report Data'!D861)</f>
        <v>-2.3115823605978095E-2</v>
      </c>
      <c r="E861" s="6">
        <f>IF(ISBLANK('Report Data'!E861)," ",'Report Data'!E861)</f>
        <v>1.0942020538287507E-2</v>
      </c>
      <c r="F861" s="6">
        <f>IF(ISBLANK('Report Data'!F861)," ",'Report Data'!F861)</f>
        <v>1.5773704831887093E-2</v>
      </c>
      <c r="G861" s="6">
        <f>IF(ISBLANK('Report Data'!G861)," ",'Report Data'!G861)</f>
        <v>1.6225642823504829E-2</v>
      </c>
    </row>
    <row r="862" spans="1:7">
      <c r="A862" s="6" t="str">
        <f>IF('INTERIM REPORT'!B862=" "," ",IF('Report Data'!A862="",'INTERIM REPORT'!A861,'Report Data'!A862))</f>
        <v>North Country Hospital</v>
      </c>
      <c r="B862" s="6" t="str">
        <f>IF(ISBLANK('Report Data'!B862)," ",'Report Data'!B862)</f>
        <v>[Total_Margin_pct_Metric] Total Margin %</v>
      </c>
      <c r="C862" s="6">
        <f>IF(ISBLANK('Report Data'!C862)," ",'Report Data'!C862)</f>
        <v>2.336803088411734E-2</v>
      </c>
      <c r="D862" s="6">
        <f>IF(ISBLANK('Report Data'!D862)," ",'Report Data'!D862)</f>
        <v>1.1854547287365645E-2</v>
      </c>
      <c r="E862" s="6">
        <f>IF(ISBLANK('Report Data'!E862)," ",'Report Data'!E862)</f>
        <v>2.7640904839394433E-2</v>
      </c>
      <c r="F862" s="6">
        <f>IF(ISBLANK('Report Data'!F862)," ",'Report Data'!F862)</f>
        <v>2.8353739073220398E-2</v>
      </c>
      <c r="G862" s="6">
        <f>IF(ISBLANK('Report Data'!G862)," ",'Report Data'!G862)</f>
        <v>3.08658672871687E-2</v>
      </c>
    </row>
    <row r="863" spans="1:7">
      <c r="A863" s="6" t="str">
        <f>IF('INTERIM REPORT'!B863=" "," ",IF('Report Data'!A863="",'INTERIM REPORT'!A862,'Report Data'!A863))</f>
        <v>North Country Hospital</v>
      </c>
      <c r="B863" s="6" t="str">
        <f>IF(ISBLANK('Report Data'!B863)," ",'Report Data'!B863)</f>
        <v>[Outpatient_Gross_Rev_pct_Metric] Outpatient Gross Revenue %</v>
      </c>
      <c r="C863" s="6">
        <f>IF(ISBLANK('Report Data'!C863)," ",'Report Data'!C863)</f>
        <v>0.83535721681171216</v>
      </c>
      <c r="D863" s="6">
        <f>IF(ISBLANK('Report Data'!D863)," ",'Report Data'!D863)</f>
        <v>0.82936506991470438</v>
      </c>
      <c r="E863" s="6">
        <f>IF(ISBLANK('Report Data'!E863)," ",'Report Data'!E863)</f>
        <v>0.82707565723426968</v>
      </c>
      <c r="F863" s="6">
        <f>IF(ISBLANK('Report Data'!F863)," ",'Report Data'!F863)</f>
        <v>0.84908971397578559</v>
      </c>
      <c r="G863" s="6">
        <f>IF(ISBLANK('Report Data'!G863)," ",'Report Data'!G863)</f>
        <v>0.84801856969614953</v>
      </c>
    </row>
    <row r="864" spans="1:7">
      <c r="A864" s="6" t="str">
        <f>IF('INTERIM REPORT'!B864=" "," ",IF('Report Data'!A864="",'INTERIM REPORT'!A863,'Report Data'!A864))</f>
        <v>North Country Hospital</v>
      </c>
      <c r="B864" s="6" t="str">
        <f>IF(ISBLANK('Report Data'!B864)," ",'Report Data'!B864)</f>
        <v>[Inpatient_Gross_Rev_pct_Metric] Inpatient Gross Revenue %</v>
      </c>
      <c r="C864" s="6">
        <f>IF(ISBLANK('Report Data'!C864)," ",'Report Data'!C864)</f>
        <v>0.16033630304704297</v>
      </c>
      <c r="D864" s="6">
        <f>IF(ISBLANK('Report Data'!D864)," ",'Report Data'!D864)</f>
        <v>0.16680498842103911</v>
      </c>
      <c r="E864" s="6">
        <f>IF(ISBLANK('Report Data'!E864)," ",'Report Data'!E864)</f>
        <v>0.16933645170087339</v>
      </c>
      <c r="F864" s="6">
        <f>IF(ISBLANK('Report Data'!F864)," ",'Report Data'!F864)</f>
        <v>0.14773795754979938</v>
      </c>
      <c r="G864" s="6">
        <f>IF(ISBLANK('Report Data'!G864)," ",'Report Data'!G864)</f>
        <v>0.1487892672689676</v>
      </c>
    </row>
    <row r="865" spans="1:7">
      <c r="A865" s="6" t="str">
        <f>IF('INTERIM REPORT'!B865=" "," ",IF('Report Data'!A865="",'INTERIM REPORT'!A864,'Report Data'!A865))</f>
        <v>North Country Hospital</v>
      </c>
      <c r="B865" s="6" t="str">
        <f>IF(ISBLANK('Report Data'!B865)," ",'Report Data'!B865)</f>
        <v>[SNF_Rehab_Swing_Gross_Rev_pct_Metric] SNF/Rehab/Swing Gross Revenue %</v>
      </c>
      <c r="C865" s="6">
        <f>IF(ISBLANK('Report Data'!C865)," ",'Report Data'!C865)</f>
        <v>4.3064801412446259E-3</v>
      </c>
      <c r="D865" s="6">
        <f>IF(ISBLANK('Report Data'!D865)," ",'Report Data'!D865)</f>
        <v>3.8299416642565399E-3</v>
      </c>
      <c r="E865" s="6">
        <f>IF(ISBLANK('Report Data'!E865)," ",'Report Data'!E865)</f>
        <v>3.5878910648567464E-3</v>
      </c>
      <c r="F865" s="6">
        <f>IF(ISBLANK('Report Data'!F865)," ",'Report Data'!F865)</f>
        <v>3.1723284744148363E-3</v>
      </c>
      <c r="G865" s="6">
        <f>IF(ISBLANK('Report Data'!G865)," ",'Report Data'!G865)</f>
        <v>3.1921630348826064E-3</v>
      </c>
    </row>
    <row r="866" spans="1:7">
      <c r="A866" s="6" t="str">
        <f>IF('INTERIM REPORT'!B866=" "," ",IF('Report Data'!A866="",'INTERIM REPORT'!A865,'Report Data'!A866))</f>
        <v>North Country Hospital</v>
      </c>
      <c r="B866" s="6" t="str">
        <f>IF(ISBLANK('Report Data'!B866)," ",'Report Data'!B866)</f>
        <v>[All_Net_Patient_Rev_pct_Metric] All Net Patient Revenue % with DSH &amp; GME</v>
      </c>
      <c r="C866" s="6">
        <f>IF(ISBLANK('Report Data'!C866)," ",'Report Data'!C866)</f>
        <v>0.43344462011245183</v>
      </c>
      <c r="D866" s="6">
        <f>IF(ISBLANK('Report Data'!D866)," ",'Report Data'!D866)</f>
        <v>0.39738430507028599</v>
      </c>
      <c r="E866" s="6">
        <f>IF(ISBLANK('Report Data'!E866)," ",'Report Data'!E866)</f>
        <v>0.39324350921074064</v>
      </c>
      <c r="F866" s="6">
        <f>IF(ISBLANK('Report Data'!F866)," ",'Report Data'!F866)</f>
        <v>0.3953852385283827</v>
      </c>
      <c r="G866" s="6">
        <f>IF(ISBLANK('Report Data'!G866)," ",'Report Data'!G866)</f>
        <v>0.38752518210544451</v>
      </c>
    </row>
    <row r="867" spans="1:7">
      <c r="A867" s="6" t="str">
        <f>IF('INTERIM REPORT'!B867=" "," ",IF('Report Data'!A867="",'INTERIM REPORT'!A866,'Report Data'!A867))</f>
        <v>North Country Hospital</v>
      </c>
      <c r="B867" s="6" t="str">
        <f>IF(ISBLANK('Report Data'!B867)," ",'Report Data'!B867)</f>
        <v>[Medicare_Net_Patient_Rev_pct_incl_Phys_Metric] Medicare Net Patient Revenue % including Phys</v>
      </c>
      <c r="C867" s="6">
        <f>IF(ISBLANK('Report Data'!C867)," ",'Report Data'!C867)</f>
        <v>0.38007952295419412</v>
      </c>
      <c r="D867" s="6">
        <f>IF(ISBLANK('Report Data'!D867)," ",'Report Data'!D867)</f>
        <v>0.38020137404692494</v>
      </c>
      <c r="E867" s="6">
        <f>IF(ISBLANK('Report Data'!E867)," ",'Report Data'!E867)</f>
        <v>0.35347939918613563</v>
      </c>
      <c r="F867" s="6">
        <f>IF(ISBLANK('Report Data'!F867)," ",'Report Data'!F867)</f>
        <v>0.37769683721225988</v>
      </c>
      <c r="G867" s="6">
        <f>IF(ISBLANK('Report Data'!G867)," ",'Report Data'!G867)</f>
        <v>0.36899154245240079</v>
      </c>
    </row>
    <row r="868" spans="1:7">
      <c r="A868" s="6" t="str">
        <f>IF('INTERIM REPORT'!B868=" "," ",IF('Report Data'!A868="",'INTERIM REPORT'!A867,'Report Data'!A868))</f>
        <v>North Country Hospital</v>
      </c>
      <c r="B868" s="6" t="str">
        <f>IF(ISBLANK('Report Data'!B868)," ",'Report Data'!B868)</f>
        <v>[Medicaid_Net_Patient_Rev_pct_incl_Phys_Metric] Medicaid Net Patient Revenue % including Phys</v>
      </c>
      <c r="C868" s="6">
        <f>IF(ISBLANK('Report Data'!C868)," ",'Report Data'!C868)</f>
        <v>0.23675569994196424</v>
      </c>
      <c r="D868" s="6">
        <f>IF(ISBLANK('Report Data'!D868)," ",'Report Data'!D868)</f>
        <v>0.17229025706591944</v>
      </c>
      <c r="E868" s="6">
        <f>IF(ISBLANK('Report Data'!E868)," ",'Report Data'!E868)</f>
        <v>0.15267832461228176</v>
      </c>
      <c r="F868" s="6">
        <f>IF(ISBLANK('Report Data'!F868)," ",'Report Data'!F868)</f>
        <v>0.14898371828383505</v>
      </c>
      <c r="G868" s="6">
        <f>IF(ISBLANK('Report Data'!G868)," ",'Report Data'!G868)</f>
        <v>0.13875543739133689</v>
      </c>
    </row>
    <row r="869" spans="1:7">
      <c r="A869" s="6" t="str">
        <f>IF('INTERIM REPORT'!B869=" "," ",IF('Report Data'!A869="",'INTERIM REPORT'!A868,'Report Data'!A869))</f>
        <v>North Country Hospital</v>
      </c>
      <c r="B869" s="6" t="str">
        <f>IF(ISBLANK('Report Data'!B869)," ",'Report Data'!B869)</f>
        <v>[Commercial_Self_Pay_Net_Patient_Rev_pct_incl_Phys_Metric] Commercial/Self Pay Net Patient Rev % including Phys</v>
      </c>
      <c r="C869" s="6">
        <f>IF(ISBLANK('Report Data'!C869)," ",'Report Data'!C869)</f>
        <v>0.62886483584653885</v>
      </c>
      <c r="D869" s="6">
        <f>IF(ISBLANK('Report Data'!D869)," ",'Report Data'!D869)</f>
        <v>0.59734267349140846</v>
      </c>
      <c r="E869" s="6">
        <f>IF(ISBLANK('Report Data'!E869)," ",'Report Data'!E869)</f>
        <v>0.61118947046992578</v>
      </c>
      <c r="F869" s="6">
        <f>IF(ISBLANK('Report Data'!F869)," ",'Report Data'!F869)</f>
        <v>0.56424669381496151</v>
      </c>
      <c r="G869" s="6">
        <f>IF(ISBLANK('Report Data'!G869)," ",'Report Data'!G869)</f>
        <v>0.55943290277788871</v>
      </c>
    </row>
    <row r="870" spans="1:7">
      <c r="A870" s="6" t="str">
        <f>IF('INTERIM REPORT'!B870=" "," ",IF('Report Data'!A870="",'INTERIM REPORT'!A869,'Report Data'!A870))</f>
        <v>North Country Hospital</v>
      </c>
      <c r="B870" s="6" t="str">
        <f>IF(ISBLANK('Report Data'!B870)," ",'Report Data'!B870)</f>
        <v>[Adj_Admits_Per_FTE_Metric] Adjusted Admissions Per FTE</v>
      </c>
      <c r="C870" s="6">
        <f>IF(ISBLANK('Report Data'!C870)," ",'Report Data'!C870)</f>
        <v>18.693454494193887</v>
      </c>
      <c r="D870" s="6">
        <f>IF(ISBLANK('Report Data'!D870)," ",'Report Data'!D870)</f>
        <v>24.108677799424836</v>
      </c>
      <c r="E870" s="6">
        <f>IF(ISBLANK('Report Data'!E870)," ",'Report Data'!E870)</f>
        <v>17.265921082602642</v>
      </c>
      <c r="F870" s="6">
        <f>IF(ISBLANK('Report Data'!F870)," ",'Report Data'!F870)</f>
        <v>19.995956666541918</v>
      </c>
      <c r="G870" s="6">
        <f>IF(ISBLANK('Report Data'!G870)," ",'Report Data'!G870)</f>
        <v>21.195622476749577</v>
      </c>
    </row>
    <row r="871" spans="1:7">
      <c r="A871" s="6" t="str">
        <f>IF('INTERIM REPORT'!B871=" "," ",IF('Report Data'!A871="",'INTERIM REPORT'!A870,'Report Data'!A871))</f>
        <v>North Country Hospital</v>
      </c>
      <c r="B871" s="6" t="str">
        <f>IF(ISBLANK('Report Data'!B871)," ",'Report Data'!B871)</f>
        <v>[FTEs_per_100_Adj_Discharges_Metric] FTEs per 100 Adj Discharges</v>
      </c>
      <c r="C871" s="6">
        <f>IF(ISBLANK('Report Data'!C871)," ",'Report Data'!C871)</f>
        <v>5.3494660406967371</v>
      </c>
      <c r="D871" s="6">
        <f>IF(ISBLANK('Report Data'!D871)," ",'Report Data'!D871)</f>
        <v>4.1478840454031749</v>
      </c>
      <c r="E871" s="6">
        <f>IF(ISBLANK('Report Data'!E871)," ",'Report Data'!E871)</f>
        <v>5.7917558826769602</v>
      </c>
      <c r="F871" s="6">
        <f>IF(ISBLANK('Report Data'!F871)," ",'Report Data'!F871)</f>
        <v>5.0010110377626606</v>
      </c>
      <c r="G871" s="6">
        <f>IF(ISBLANK('Report Data'!G871)," ",'Report Data'!G871)</f>
        <v>4.7179553282615059</v>
      </c>
    </row>
    <row r="872" spans="1:7">
      <c r="A872" s="6" t="str">
        <f>IF('INTERIM REPORT'!B872=" "," ",IF('Report Data'!A872="",'INTERIM REPORT'!A871,'Report Data'!A872))</f>
        <v>North Country Hospital</v>
      </c>
      <c r="B872" s="6" t="str">
        <f>IF(ISBLANK('Report Data'!B872)," ",'Report Data'!B872)</f>
        <v>[FTEs_Per_Adj_Occupied_Bed_Metric] FTEs Per Adjusted Occupied Bed</v>
      </c>
      <c r="C872" s="6">
        <f>IF(ISBLANK('Report Data'!C872)," ",'Report Data'!C872)</f>
        <v>5.9252337698329507</v>
      </c>
      <c r="D872" s="6">
        <f>IF(ISBLANK('Report Data'!D872)," ",'Report Data'!D872)</f>
        <v>5.6975952703949106</v>
      </c>
      <c r="E872" s="6">
        <f>IF(ISBLANK('Report Data'!E872)," ",'Report Data'!E872)</f>
        <v>6.5940732977871273</v>
      </c>
      <c r="F872" s="6">
        <f>IF(ISBLANK('Report Data'!F872)," ",'Report Data'!F872)</f>
        <v>5.0193971077544353</v>
      </c>
      <c r="G872" s="6">
        <f>IF(ISBLANK('Report Data'!G872)," ",'Report Data'!G872)</f>
        <v>4.7133369842741475</v>
      </c>
    </row>
    <row r="873" spans="1:7">
      <c r="A873" s="6" t="str">
        <f>IF('INTERIM REPORT'!B873=" "," ",IF('Report Data'!A873="",'INTERIM REPORT'!A872,'Report Data'!A873))</f>
        <v>North Country Hospital</v>
      </c>
      <c r="B873" s="6" t="str">
        <f>IF(ISBLANK('Report Data'!B873)," ",'Report Data'!B873)</f>
        <v>[Return_On_Assets_Metric] Return On Assets</v>
      </c>
      <c r="C873" s="6">
        <f>IF(ISBLANK('Report Data'!C873)," ",'Report Data'!C873)</f>
        <v>2.4045965399749639E-2</v>
      </c>
      <c r="D873" s="6">
        <f>IF(ISBLANK('Report Data'!D873)," ",'Report Data'!D873)</f>
        <v>1.1580569160548086E-2</v>
      </c>
      <c r="E873" s="6">
        <f>IF(ISBLANK('Report Data'!E873)," ",'Report Data'!E873)</f>
        <v>2.7012286336748847E-2</v>
      </c>
      <c r="F873" s="6">
        <f>IF(ISBLANK('Report Data'!F873)," ",'Report Data'!F873)</f>
        <v>2.9390743549219164E-2</v>
      </c>
      <c r="G873" s="6">
        <f>IF(ISBLANK('Report Data'!G873)," ",'Report Data'!G873)</f>
        <v>3.1576786545938991E-2</v>
      </c>
    </row>
    <row r="874" spans="1:7">
      <c r="A874" s="6" t="str">
        <f>IF('INTERIM REPORT'!B874=" "," ",IF('Report Data'!A874="",'INTERIM REPORT'!A873,'Report Data'!A874))</f>
        <v>North Country Hospital</v>
      </c>
      <c r="B874" s="6" t="str">
        <f>IF(ISBLANK('Report Data'!B874)," ",'Report Data'!B874)</f>
        <v>[OH_Exp_w_fringe_pct_of_TTL_OPEX_Metric] Overhead Expense w/ fringe, as a % of Total Operating Exp</v>
      </c>
      <c r="C874" s="6">
        <f>IF(ISBLANK('Report Data'!C874)," ",'Report Data'!C874)</f>
        <v>0.2145403440981653</v>
      </c>
      <c r="D874" s="6">
        <f>IF(ISBLANK('Report Data'!D874)," ",'Report Data'!D874)</f>
        <v>0.25013718765439602</v>
      </c>
      <c r="E874" s="6">
        <f>IF(ISBLANK('Report Data'!E874)," ",'Report Data'!E874)</f>
        <v>0.23215664994631299</v>
      </c>
      <c r="F874" s="6">
        <f>IF(ISBLANK('Report Data'!F874)," ",'Report Data'!F874)</f>
        <v>0.24264240222159691</v>
      </c>
      <c r="G874" s="6">
        <f>IF(ISBLANK('Report Data'!G874)," ",'Report Data'!G874)</f>
        <v>0.24215019981646868</v>
      </c>
    </row>
    <row r="875" spans="1:7">
      <c r="A875" s="6" t="str">
        <f>IF('INTERIM REPORT'!B875=" "," ",IF('Report Data'!A875="",'INTERIM REPORT'!A874,'Report Data'!A875))</f>
        <v>North Country Hospital</v>
      </c>
      <c r="B875" s="6" t="str">
        <f>IF(ISBLANK('Report Data'!B875)," ",'Report Data'!B875)</f>
        <v>[Cost_per_Adj_Admits_Metric] Cost per Adjusted Admission</v>
      </c>
      <c r="C875" s="6">
        <f>IF(ISBLANK('Report Data'!C875)," ",'Report Data'!C875)</f>
        <v>9866.1931253855528</v>
      </c>
      <c r="D875" s="6">
        <f>IF(ISBLANK('Report Data'!D875)," ",'Report Data'!D875)</f>
        <v>7725.6467952528365</v>
      </c>
      <c r="E875" s="6">
        <f>IF(ISBLANK('Report Data'!E875)," ",'Report Data'!E875)</f>
        <v>10812.61410909139</v>
      </c>
      <c r="F875" s="6">
        <f>IF(ISBLANK('Report Data'!F875)," ",'Report Data'!F875)</f>
        <v>9422.4945564127556</v>
      </c>
      <c r="G875" s="6">
        <f>IF(ISBLANK('Report Data'!G875)," ",'Report Data'!G875)</f>
        <v>9248.5660834371483</v>
      </c>
    </row>
    <row r="876" spans="1:7">
      <c r="A876" s="6" t="str">
        <f>IF('INTERIM REPORT'!B876=" "," ",IF('Report Data'!A876="",'INTERIM REPORT'!A875,'Report Data'!A876))</f>
        <v>North Country Hospital</v>
      </c>
      <c r="B876" s="6" t="str">
        <f>IF(ISBLANK('Report Data'!B876)," ",'Report Data'!B876)</f>
        <v>[Salary_per_FTE_NonMD_Metric] Salary per FTE - Non-MD</v>
      </c>
      <c r="C876" s="6">
        <f>IF(ISBLANK('Report Data'!C876)," ",'Report Data'!C876)</f>
        <v>58601.980106042683</v>
      </c>
      <c r="D876" s="6">
        <f>IF(ISBLANK('Report Data'!D876)," ",'Report Data'!D876)</f>
        <v>59832.828172475412</v>
      </c>
      <c r="E876" s="6">
        <f>IF(ISBLANK('Report Data'!E876)," ",'Report Data'!E876)</f>
        <v>59605.410165255416</v>
      </c>
      <c r="F876" s="6">
        <f>IF(ISBLANK('Report Data'!F876)," ",'Report Data'!F876)</f>
        <v>60606.107431935234</v>
      </c>
      <c r="G876" s="6">
        <f>IF(ISBLANK('Report Data'!G876)," ",'Report Data'!G876)</f>
        <v>63064.013534732505</v>
      </c>
    </row>
    <row r="877" spans="1:7">
      <c r="A877" s="6" t="str">
        <f>IF('INTERIM REPORT'!B877=" "," ",IF('Report Data'!A877="",'INTERIM REPORT'!A876,'Report Data'!A877))</f>
        <v>North Country Hospital</v>
      </c>
      <c r="B877" s="6" t="str">
        <f>IF(ISBLANK('Report Data'!B877)," ",'Report Data'!B877)</f>
        <v>[Salary_and_Benefits_per_FTE_NonMD_Metric] Salary &amp; Benefits per FTE - Non-MD</v>
      </c>
      <c r="C877" s="6">
        <f>IF(ISBLANK('Report Data'!C877)," ",'Report Data'!C877)</f>
        <v>80693.553656719698</v>
      </c>
      <c r="D877" s="6">
        <f>IF(ISBLANK('Report Data'!D877)," ",'Report Data'!D877)</f>
        <v>81495.890192135805</v>
      </c>
      <c r="E877" s="6">
        <f>IF(ISBLANK('Report Data'!E877)," ",'Report Data'!E877)</f>
        <v>82730.230064852527</v>
      </c>
      <c r="F877" s="6">
        <f>IF(ISBLANK('Report Data'!F877)," ",'Report Data'!F877)</f>
        <v>80714.669090594281</v>
      </c>
      <c r="G877" s="6">
        <f>IF(ISBLANK('Report Data'!G877)," ",'Report Data'!G877)</f>
        <v>86533.447597142658</v>
      </c>
    </row>
    <row r="878" spans="1:7">
      <c r="A878" s="6" t="str">
        <f>IF('INTERIM REPORT'!B878=" "," ",IF('Report Data'!A878="",'INTERIM REPORT'!A877,'Report Data'!A878))</f>
        <v>North Country Hospital</v>
      </c>
      <c r="B878" s="6" t="str">
        <f>IF(ISBLANK('Report Data'!B878)," ",'Report Data'!B878)</f>
        <v>[Fringe_Benefit_pct_NonMD_Metric] Fringe Benefit % - Non-MD</v>
      </c>
      <c r="C878" s="6">
        <f>IF(ISBLANK('Report Data'!C878)," ",'Report Data'!C878)</f>
        <v>0.37697657162268922</v>
      </c>
      <c r="D878" s="6">
        <f>IF(ISBLANK('Report Data'!D878)," ",'Report Data'!D878)</f>
        <v>0.36205980364514945</v>
      </c>
      <c r="E878" s="6">
        <f>IF(ISBLANK('Report Data'!E878)," ",'Report Data'!E878)</f>
        <v>0.38796511651348015</v>
      </c>
      <c r="F878" s="6">
        <f>IF(ISBLANK('Report Data'!F878)," ",'Report Data'!F878)</f>
        <v>0.33179101101720354</v>
      </c>
      <c r="G878" s="6">
        <f>IF(ISBLANK('Report Data'!G878)," ",'Report Data'!G878)</f>
        <v>0.37215255970799199</v>
      </c>
    </row>
    <row r="879" spans="1:7">
      <c r="A879" s="6" t="str">
        <f>IF('INTERIM REPORT'!B879=" "," ",IF('Report Data'!A879="",'INTERIM REPORT'!A878,'Report Data'!A879))</f>
        <v>North Country Hospital</v>
      </c>
      <c r="B879" s="6" t="str">
        <f>IF(ISBLANK('Report Data'!B879)," ",'Report Data'!B879)</f>
        <v>[Comp_Ratio_Metric] Compensation Ratio</v>
      </c>
      <c r="C879" s="6">
        <f>IF(ISBLANK('Report Data'!C879)," ",'Report Data'!C879)</f>
        <v>0.64589996684736195</v>
      </c>
      <c r="D879" s="6">
        <f>IF(ISBLANK('Report Data'!D879)," ",'Report Data'!D879)</f>
        <v>0.612980892111745</v>
      </c>
      <c r="E879" s="6">
        <f>IF(ISBLANK('Report Data'!E879)," ",'Report Data'!E879)</f>
        <v>0.62043387963263696</v>
      </c>
      <c r="F879" s="6">
        <f>IF(ISBLANK('Report Data'!F879)," ",'Report Data'!F879)</f>
        <v>0.57613062460333708</v>
      </c>
      <c r="G879" s="6">
        <f>IF(ISBLANK('Report Data'!G879)," ",'Report Data'!G879)</f>
        <v>0.58029439466244104</v>
      </c>
    </row>
    <row r="880" spans="1:7">
      <c r="A880" s="6" t="str">
        <f>IF('INTERIM REPORT'!B880=" "," ",IF('Report Data'!A880="",'INTERIM REPORT'!A879,'Report Data'!A880))</f>
        <v>North Country Hospital</v>
      </c>
      <c r="B880" s="6" t="str">
        <f>IF(ISBLANK('Report Data'!B880)," ",'Report Data'!B880)</f>
        <v>[Cap_Cost_pct_of_Total_Expense_Metric] Capital Cost % of Total Expense</v>
      </c>
      <c r="C880" s="6">
        <f>IF(ISBLANK('Report Data'!C880)," ",'Report Data'!C880)</f>
        <v>6.3464813956957175E-2</v>
      </c>
      <c r="D880" s="6">
        <f>IF(ISBLANK('Report Data'!D880)," ",'Report Data'!D880)</f>
        <v>5.8670348503399694E-2</v>
      </c>
      <c r="E880" s="6">
        <f>IF(ISBLANK('Report Data'!E880)," ",'Report Data'!E880)</f>
        <v>5.7292989501542164E-2</v>
      </c>
      <c r="F880" s="6">
        <f>IF(ISBLANK('Report Data'!F880)," ",'Report Data'!F880)</f>
        <v>5.8225953123217218E-2</v>
      </c>
      <c r="G880" s="6">
        <f>IF(ISBLANK('Report Data'!G880)," ",'Report Data'!G880)</f>
        <v>5.7187450800856979E-2</v>
      </c>
    </row>
    <row r="881" spans="1:7">
      <c r="A881" s="6" t="str">
        <f>IF('INTERIM REPORT'!B881=" "," ",IF('Report Data'!A881="",'INTERIM REPORT'!A880,'Report Data'!A881))</f>
        <v>North Country Hospital</v>
      </c>
      <c r="B881" s="6" t="str">
        <f>IF(ISBLANK('Report Data'!B881)," ",'Report Data'!B881)</f>
        <v>[Cap_Cost_per_Adj_Admits_Metric] Capital Cost per Adjusted Admission</v>
      </c>
      <c r="C881" s="6">
        <f>IF(ISBLANK('Report Data'!C881)," ",'Report Data'!C881)</f>
        <v>626.15611116600394</v>
      </c>
      <c r="D881" s="6">
        <f>IF(ISBLANK('Report Data'!D881)," ",'Report Data'!D881)</f>
        <v>453.2663898916569</v>
      </c>
      <c r="E881" s="6">
        <f>IF(ISBLANK('Report Data'!E881)," ",'Report Data'!E881)</f>
        <v>619.48698663639971</v>
      </c>
      <c r="F881" s="6">
        <f>IF(ISBLANK('Report Data'!F881)," ",'Report Data'!F881)</f>
        <v>548.63372634545851</v>
      </c>
      <c r="G881" s="6">
        <f>IF(ISBLANK('Report Data'!G881)," ",'Report Data'!G881)</f>
        <v>528.90191787503636</v>
      </c>
    </row>
    <row r="882" spans="1:7">
      <c r="A882" s="6" t="str">
        <f>IF('INTERIM REPORT'!B882=" "," ",IF('Report Data'!A882="",'INTERIM REPORT'!A881,'Report Data'!A882))</f>
        <v>North Country Hospital</v>
      </c>
      <c r="B882" s="6" t="str">
        <f>IF(ISBLANK('Report Data'!B882)," ",'Report Data'!B882)</f>
        <v>[Contractual_Allowance_pct_Metric] Contractual Allowance %</v>
      </c>
      <c r="C882" s="6">
        <f>IF(ISBLANK('Report Data'!C882)," ",'Report Data'!C882)</f>
        <v>0.57334475624329029</v>
      </c>
      <c r="D882" s="6">
        <f>IF(ISBLANK('Report Data'!D882)," ",'Report Data'!D882)</f>
        <v>0.60549654007570752</v>
      </c>
      <c r="E882" s="6">
        <f>IF(ISBLANK('Report Data'!E882)," ",'Report Data'!E882)</f>
        <v>0.61131168576196204</v>
      </c>
      <c r="F882" s="6">
        <f>IF(ISBLANK('Report Data'!F882)," ",'Report Data'!F882)</f>
        <v>0.60934897045260883</v>
      </c>
      <c r="G882" s="6">
        <f>IF(ISBLANK('Report Data'!G882)," ",'Report Data'!G882)</f>
        <v>0.61701610442436516</v>
      </c>
    </row>
    <row r="883" spans="1:7">
      <c r="A883" s="6" t="str">
        <f>IF('INTERIM REPORT'!B883=" "," ",IF('Report Data'!A883="",'INTERIM REPORT'!A882,'Report Data'!A883))</f>
        <v>North Country Hospital</v>
      </c>
      <c r="B883" s="6" t="str">
        <f>IF(ISBLANK('Report Data'!B883)," ",'Report Data'!B883)</f>
        <v>[Current_Ratio_Metric] Current Ratio</v>
      </c>
      <c r="C883" s="6">
        <f>IF(ISBLANK('Report Data'!C883)," ",'Report Data'!C883)</f>
        <v>4.3322155848597657</v>
      </c>
      <c r="D883" s="6">
        <f>IF(ISBLANK('Report Data'!D883)," ",'Report Data'!D883)</f>
        <v>3.2324996876658632</v>
      </c>
      <c r="E883" s="6">
        <f>IF(ISBLANK('Report Data'!E883)," ",'Report Data'!E883)</f>
        <v>4.4095138170281674</v>
      </c>
      <c r="F883" s="6">
        <f>IF(ISBLANK('Report Data'!F883)," ",'Report Data'!F883)</f>
        <v>3.5220072721369462</v>
      </c>
      <c r="G883" s="6">
        <f>IF(ISBLANK('Report Data'!G883)," ",'Report Data'!G883)</f>
        <v>3.8536091246742816</v>
      </c>
    </row>
    <row r="884" spans="1:7">
      <c r="A884" s="6" t="str">
        <f>IF('INTERIM REPORT'!B884=" "," ",IF('Report Data'!A884="",'INTERIM REPORT'!A883,'Report Data'!A884))</f>
        <v>North Country Hospital</v>
      </c>
      <c r="B884" s="6" t="str">
        <f>IF(ISBLANK('Report Data'!B884)," ",'Report Data'!B884)</f>
        <v>[Days_Payable_metric] Days Payable</v>
      </c>
      <c r="C884" s="6">
        <f>IF(ISBLANK('Report Data'!C884)," ",'Report Data'!C884)</f>
        <v>57.996735902784636</v>
      </c>
      <c r="D884" s="6">
        <f>IF(ISBLANK('Report Data'!D884)," ",'Report Data'!D884)</f>
        <v>69.100820162993784</v>
      </c>
      <c r="E884" s="6">
        <f>IF(ISBLANK('Report Data'!E884)," ",'Report Data'!E884)</f>
        <v>60.914024088750423</v>
      </c>
      <c r="F884" s="6">
        <f>IF(ISBLANK('Report Data'!F884)," ",'Report Data'!F884)</f>
        <v>74.883287558943266</v>
      </c>
      <c r="G884" s="6">
        <f>IF(ISBLANK('Report Data'!G884)," ",'Report Data'!G884)</f>
        <v>68.276153824057005</v>
      </c>
    </row>
    <row r="885" spans="1:7">
      <c r="A885" s="6" t="str">
        <f>IF('INTERIM REPORT'!B885=" "," ",IF('Report Data'!A885="",'INTERIM REPORT'!A884,'Report Data'!A885))</f>
        <v>North Country Hospital</v>
      </c>
      <c r="B885" s="6" t="str">
        <f>IF(ISBLANK('Report Data'!B885)," ",'Report Data'!B885)</f>
        <v>[Days_Receivable_Metric] Days Receivable</v>
      </c>
      <c r="C885" s="6">
        <f>IF(ISBLANK('Report Data'!C885)," ",'Report Data'!C885)</f>
        <v>33.39356301768067</v>
      </c>
      <c r="D885" s="6">
        <f>IF(ISBLANK('Report Data'!D885)," ",'Report Data'!D885)</f>
        <v>41.773603819175271</v>
      </c>
      <c r="E885" s="6">
        <f>IF(ISBLANK('Report Data'!E885)," ",'Report Data'!E885)</f>
        <v>40.476649045437291</v>
      </c>
      <c r="F885" s="6">
        <f>IF(ISBLANK('Report Data'!F885)," ",'Report Data'!F885)</f>
        <v>37.817834970625512</v>
      </c>
      <c r="G885" s="6">
        <f>IF(ISBLANK('Report Data'!G885)," ",'Report Data'!G885)</f>
        <v>37.954699899223435</v>
      </c>
    </row>
    <row r="886" spans="1:7">
      <c r="A886" s="6" t="str">
        <f>IF('INTERIM REPORT'!B886=" "," ",IF('Report Data'!A886="",'INTERIM REPORT'!A885,'Report Data'!A886))</f>
        <v>North Country Hospital</v>
      </c>
      <c r="B886" s="6" t="str">
        <f>IF(ISBLANK('Report Data'!B886)," ",'Report Data'!B886)</f>
        <v>[Days_Cash_on_Hand_Metric] Days Cash on Hand</v>
      </c>
      <c r="C886" s="6">
        <f>IF(ISBLANK('Report Data'!C886)," ",'Report Data'!C886)</f>
        <v>185.47809049732604</v>
      </c>
      <c r="D886" s="6">
        <f>IF(ISBLANK('Report Data'!D886)," ",'Report Data'!D886)</f>
        <v>213.39165380183482</v>
      </c>
      <c r="E886" s="6">
        <f>IF(ISBLANK('Report Data'!E886)," ",'Report Data'!E886)</f>
        <v>196.31038699894899</v>
      </c>
      <c r="F886" s="6">
        <f>IF(ISBLANK('Report Data'!F886)," ",'Report Data'!F886)</f>
        <v>190.85507997579873</v>
      </c>
      <c r="G886" s="6">
        <f>IF(ISBLANK('Report Data'!G886)," ",'Report Data'!G886)</f>
        <v>201.75111754589057</v>
      </c>
    </row>
    <row r="887" spans="1:7">
      <c r="A887" s="6" t="str">
        <f>IF('INTERIM REPORT'!B887=" "," ",IF('Report Data'!A887="",'INTERIM REPORT'!A886,'Report Data'!A887))</f>
        <v>North Country Hospital</v>
      </c>
      <c r="B887" s="6" t="str">
        <f>IF(ISBLANK('Report Data'!B887)," ",'Report Data'!B887)</f>
        <v>[Cash_Flow_Margin_Metric] Cash Flow Margin</v>
      </c>
      <c r="C887" s="6">
        <f>IF(ISBLANK('Report Data'!C887)," ",'Report Data'!C887)</f>
        <v>4.2164613366953263E-2</v>
      </c>
      <c r="D887" s="6">
        <f>IF(ISBLANK('Report Data'!D887)," ",'Report Data'!D887)</f>
        <v>3.6910738324327459E-2</v>
      </c>
      <c r="E887" s="6">
        <f>IF(ISBLANK('Report Data'!E887)," ",'Report Data'!E887)</f>
        <v>6.760810897200388E-2</v>
      </c>
      <c r="F887" s="6">
        <f>IF(ISBLANK('Report Data'!F887)," ",'Report Data'!F887)</f>
        <v>7.3081218956983413E-2</v>
      </c>
      <c r="G887" s="6">
        <f>IF(ISBLANK('Report Data'!G887)," ",'Report Data'!G887)</f>
        <v>7.2485190473680294E-2</v>
      </c>
    </row>
    <row r="888" spans="1:7">
      <c r="A888" s="6" t="str">
        <f>IF('INTERIM REPORT'!B888=" "," ",IF('Report Data'!A888="",'INTERIM REPORT'!A887,'Report Data'!A888))</f>
        <v>North Country Hospital</v>
      </c>
      <c r="B888" s="6" t="str">
        <f>IF(ISBLANK('Report Data'!B888)," ",'Report Data'!B888)</f>
        <v>[Cash_to_Long_Term_Debt_Metric] Cash to Long Term Debt</v>
      </c>
      <c r="C888" s="6">
        <f>IF(ISBLANK('Report Data'!C888)," ",'Report Data'!C888)</f>
        <v>2.0869667533387406</v>
      </c>
      <c r="D888" s="6">
        <f>IF(ISBLANK('Report Data'!D888)," ",'Report Data'!D888)</f>
        <v>2.6370501882203436</v>
      </c>
      <c r="E888" s="6">
        <f>IF(ISBLANK('Report Data'!E888)," ",'Report Data'!E888)</f>
        <v>2.6755398475940697</v>
      </c>
      <c r="F888" s="6">
        <f>IF(ISBLANK('Report Data'!F888)," ",'Report Data'!F888)</f>
        <v>2.5704382023614976</v>
      </c>
      <c r="G888" s="6">
        <f>IF(ISBLANK('Report Data'!G888)," ",'Report Data'!G888)</f>
        <v>2.9286858178105817</v>
      </c>
    </row>
    <row r="889" spans="1:7">
      <c r="A889" s="6" t="str">
        <f>IF('INTERIM REPORT'!B889=" "," ",IF('Report Data'!A889="",'INTERIM REPORT'!A888,'Report Data'!A889))</f>
        <v>North Country Hospital</v>
      </c>
      <c r="B889" s="6" t="str">
        <f>IF(ISBLANK('Report Data'!B889)," ",'Report Data'!B889)</f>
        <v>[Cash_Flow_to_Total_Debt_Metric] Cash Flow to Total Debt</v>
      </c>
      <c r="C889" s="6">
        <f>IF(ISBLANK('Report Data'!C889)," ",'Report Data'!C889)</f>
        <v>0.27350287554176717</v>
      </c>
      <c r="D889" s="6">
        <f>IF(ISBLANK('Report Data'!D889)," ",'Report Data'!D889)</f>
        <v>0.24987066369853222</v>
      </c>
      <c r="E889" s="6">
        <f>IF(ISBLANK('Report Data'!E889)," ",'Report Data'!E889)</f>
        <v>0.2937277931007104</v>
      </c>
      <c r="F889" s="6">
        <f>IF(ISBLANK('Report Data'!F889)," ",'Report Data'!F889)</f>
        <v>0.33032253934898814</v>
      </c>
      <c r="G889" s="6">
        <f>IF(ISBLANK('Report Data'!G889)," ",'Report Data'!G889)</f>
        <v>0.37110335806797651</v>
      </c>
    </row>
    <row r="890" spans="1:7">
      <c r="A890" s="6" t="str">
        <f>IF('INTERIM REPORT'!B890=" "," ",IF('Report Data'!A890="",'INTERIM REPORT'!A889,'Report Data'!A890))</f>
        <v>North Country Hospital</v>
      </c>
      <c r="B890" s="6" t="str">
        <f>IF(ISBLANK('Report Data'!B890)," ",'Report Data'!B890)</f>
        <v>[Gross_Price_per_Discharge_Metric] Gross Price per Discharge</v>
      </c>
      <c r="C890" s="6">
        <f>IF(ISBLANK('Report Data'!C890)," ",'Report Data'!C890)</f>
        <v>15612.211755641165</v>
      </c>
      <c r="D890" s="6">
        <f>IF(ISBLANK('Report Data'!D890)," ",'Report Data'!D890)</f>
        <v>13083.921491569386</v>
      </c>
      <c r="E890" s="6">
        <f>IF(ISBLANK('Report Data'!E890)," ",'Report Data'!E890)</f>
        <v>18465.596056497176</v>
      </c>
      <c r="F890" s="6">
        <f>IF(ISBLANK('Report Data'!F890)," ",'Report Data'!F890)</f>
        <v>15851.838560224089</v>
      </c>
      <c r="G890" s="6">
        <f>IF(ISBLANK('Report Data'!G890)," ",'Report Data'!G890)</f>
        <v>15971.766397849464</v>
      </c>
    </row>
    <row r="891" spans="1:7">
      <c r="A891" s="6" t="str">
        <f>IF('INTERIM REPORT'!B891=" "," ",IF('Report Data'!A891="",'INTERIM REPORT'!A890,'Report Data'!A891))</f>
        <v>North Country Hospital</v>
      </c>
      <c r="B891" s="6" t="str">
        <f>IF(ISBLANK('Report Data'!B891)," ",'Report Data'!B891)</f>
        <v>[Gross_Price_per_Visit_Metric] Gross Price per Visit</v>
      </c>
      <c r="C891" s="6">
        <f>IF(ISBLANK('Report Data'!C891)," ",'Report Data'!C891)</f>
        <v>2245.1009243505996</v>
      </c>
      <c r="D891" s="6">
        <f>IF(ISBLANK('Report Data'!D891)," ",'Report Data'!D891)</f>
        <v>2213.8702655700563</v>
      </c>
      <c r="E891" s="6">
        <f>IF(ISBLANK('Report Data'!E891)," ",'Report Data'!E891)</f>
        <v>2398.6687074768597</v>
      </c>
      <c r="F891" s="6">
        <f>IF(ISBLANK('Report Data'!F891)," ",'Report Data'!F891)</f>
        <v>3898.6866992711921</v>
      </c>
      <c r="G891" s="6">
        <f>IF(ISBLANK('Report Data'!G891)," ",'Report Data'!G891)</f>
        <v>3781.3306780266648</v>
      </c>
    </row>
    <row r="892" spans="1:7">
      <c r="A892" s="6" t="str">
        <f>IF('INTERIM REPORT'!B892=" "," ",IF('Report Data'!A892="",'INTERIM REPORT'!A891,'Report Data'!A892))</f>
        <v>North Country Hospital</v>
      </c>
      <c r="B892" s="6" t="str">
        <f>IF(ISBLANK('Report Data'!B892)," ",'Report Data'!B892)</f>
        <v>[Gross_Rev_per_Adj_Admits_Metric] Gross Revenue per Adj Admission</v>
      </c>
      <c r="C892" s="6">
        <f>IF(ISBLANK('Report Data'!C892)," ",'Report Data'!C892)</f>
        <v>20736.395292397661</v>
      </c>
      <c r="D892" s="6">
        <f>IF(ISBLANK('Report Data'!D892)," ",'Report Data'!D892)</f>
        <v>16812.83911666667</v>
      </c>
      <c r="E892" s="6">
        <f>IF(ISBLANK('Report Data'!E892)," ",'Report Data'!E892)</f>
        <v>24085.560073691962</v>
      </c>
      <c r="F892" s="6">
        <f>IF(ISBLANK('Report Data'!F892)," ",'Report Data'!F892)</f>
        <v>20729.327347985349</v>
      </c>
      <c r="G892" s="6">
        <f>IF(ISBLANK('Report Data'!G892)," ",'Report Data'!G892)</f>
        <v>20832.738779803647</v>
      </c>
    </row>
    <row r="893" spans="1:7">
      <c r="A893" s="6" t="str">
        <f>IF('INTERIM REPORT'!B893=" "," ",IF('Report Data'!A893="",'INTERIM REPORT'!A892,'Report Data'!A893))</f>
        <v>North Country Hospital</v>
      </c>
      <c r="B893" s="6" t="str">
        <f>IF(ISBLANK('Report Data'!B893)," ",'Report Data'!B893)</f>
        <v>[Net_Rev_per_Adj_Admits_Metric] Net Revenue per Adjusted Admission</v>
      </c>
      <c r="C893" s="6">
        <f>IF(ISBLANK('Report Data'!C893)," ",'Report Data'!C893)</f>
        <v>8988.0789182600856</v>
      </c>
      <c r="D893" s="6">
        <f>IF(ISBLANK('Report Data'!D893)," ",'Report Data'!D893)</f>
        <v>6681.1582278042142</v>
      </c>
      <c r="E893" s="6">
        <f>IF(ISBLANK('Report Data'!E893)," ",'Report Data'!E893)</f>
        <v>9471.4901487844727</v>
      </c>
      <c r="F893" s="6">
        <f>IF(ISBLANK('Report Data'!F893)," ",'Report Data'!F893)</f>
        <v>8196.0700419424647</v>
      </c>
      <c r="G893" s="6">
        <f>IF(ISBLANK('Report Data'!G893)," ",'Report Data'!G893)</f>
        <v>8073.2108248537061</v>
      </c>
    </row>
    <row r="894" spans="1:7">
      <c r="A894" s="6" t="str">
        <f>IF('INTERIM REPORT'!B894=" "," ",IF('Report Data'!A894="",'INTERIM REPORT'!A893,'Report Data'!A894))</f>
        <v>North Country Hospital</v>
      </c>
      <c r="B894" s="6" t="str">
        <f>IF(ISBLANK('Report Data'!B894)," ",'Report Data'!B894)</f>
        <v>[Medicare_Gross_Pct_Tot_Gross_Metric] Medicare Gross as % of Tot Gross Rev</v>
      </c>
      <c r="C894" s="6">
        <f>IF(ISBLANK('Report Data'!C894)," ",'Report Data'!C894)</f>
        <v>0.42327413514330953</v>
      </c>
      <c r="D894" s="6">
        <f>IF(ISBLANK('Report Data'!D894)," ",'Report Data'!D894)</f>
        <v>0.45437994361832706</v>
      </c>
      <c r="E894" s="6">
        <f>IF(ISBLANK('Report Data'!E894)," ",'Report Data'!E894)</f>
        <v>0.41364664524294226</v>
      </c>
      <c r="F894" s="6">
        <f>IF(ISBLANK('Report Data'!F894)," ",'Report Data'!F894)</f>
        <v>0.40907294088172197</v>
      </c>
      <c r="G894" s="6">
        <f>IF(ISBLANK('Report Data'!G894)," ",'Report Data'!G894)</f>
        <v>0.40939522514096821</v>
      </c>
    </row>
    <row r="895" spans="1:7">
      <c r="A895" s="6" t="str">
        <f>IF('INTERIM REPORT'!B895=" "," ",IF('Report Data'!A895="",'INTERIM REPORT'!A894,'Report Data'!A895))</f>
        <v>North Country Hospital</v>
      </c>
      <c r="B895" s="6" t="str">
        <f>IF(ISBLANK('Report Data'!B895)," ",'Report Data'!B895)</f>
        <v>[Medicaid_Gross_Pct_Tot_Gross_Metric] Medicaid Gross as % of Tot Gross Rev</v>
      </c>
      <c r="C895" s="6">
        <f>IF(ISBLANK('Report Data'!C895)," ",'Report Data'!C895)</f>
        <v>0.24713834763224665</v>
      </c>
      <c r="D895" s="6">
        <f>IF(ISBLANK('Report Data'!D895)," ",'Report Data'!D895)</f>
        <v>0.24508638968432497</v>
      </c>
      <c r="E895" s="6">
        <f>IF(ISBLANK('Report Data'!E895)," ",'Report Data'!E895)</f>
        <v>0.2527752069870346</v>
      </c>
      <c r="F895" s="6">
        <f>IF(ISBLANK('Report Data'!F895)," ",'Report Data'!F895)</f>
        <v>0.23426881648096187</v>
      </c>
      <c r="G895" s="6">
        <f>IF(ISBLANK('Report Data'!G895)," ",'Report Data'!G895)</f>
        <v>0.23410624936887059</v>
      </c>
    </row>
    <row r="896" spans="1:7">
      <c r="A896" s="6" t="str">
        <f>IF('INTERIM REPORT'!B896=" "," ",IF('Report Data'!A896="",'INTERIM REPORT'!A895,'Report Data'!A896))</f>
        <v>North Country Hospital</v>
      </c>
      <c r="B896" s="6" t="str">
        <f>IF(ISBLANK('Report Data'!B896)," ",'Report Data'!B896)</f>
        <v>[CommSelf_Gross_Pct_Tot_Gross_Metric] Comm/self Gross as % of Tot Gross Rev</v>
      </c>
      <c r="C896" s="6">
        <f>IF(ISBLANK('Report Data'!C896)," ",'Report Data'!C896)</f>
        <v>0.32958751722444385</v>
      </c>
      <c r="D896" s="6">
        <f>IF(ISBLANK('Report Data'!D896)," ",'Report Data'!D896)</f>
        <v>0.30053366669734805</v>
      </c>
      <c r="E896" s="6">
        <f>IF(ISBLANK('Report Data'!E896)," ",'Report Data'!E896)</f>
        <v>0.33357814777002326</v>
      </c>
      <c r="F896" s="6">
        <f>IF(ISBLANK('Report Data'!F896)," ",'Report Data'!F896)</f>
        <v>0.3566582426373161</v>
      </c>
      <c r="G896" s="6">
        <f>IF(ISBLANK('Report Data'!G896)," ",'Report Data'!G896)</f>
        <v>0.35649852549016159</v>
      </c>
    </row>
    <row r="897" spans="1:7">
      <c r="A897" s="6" t="str">
        <f>IF('INTERIM REPORT'!B897=" "," ",IF('Report Data'!A897="",'INTERIM REPORT'!A896,'Report Data'!A897))</f>
        <v>North Country Hospital</v>
      </c>
      <c r="B897" s="6" t="str">
        <f>IF(ISBLANK('Report Data'!B897)," ",'Report Data'!B897)</f>
        <v>[Phys_Gross_Pct_Ttl_Gross_Metric] Physician Gross as % of Ttl Gross Rev</v>
      </c>
      <c r="C897" s="6">
        <f>IF(ISBLANK('Report Data'!C897)," ",'Report Data'!C897)</f>
        <v>0</v>
      </c>
      <c r="D897" s="6">
        <f>IF(ISBLANK('Report Data'!D897)," ",'Report Data'!D897)</f>
        <v>0</v>
      </c>
      <c r="E897" s="6">
        <f>IF(ISBLANK('Report Data'!E897)," ",'Report Data'!E897)</f>
        <v>0</v>
      </c>
      <c r="F897" s="6">
        <f>IF(ISBLANK('Report Data'!F897)," ",'Report Data'!F897)</f>
        <v>0</v>
      </c>
      <c r="G897" s="6">
        <f>IF(ISBLANK('Report Data'!G897)," ",'Report Data'!G897)</f>
        <v>0</v>
      </c>
    </row>
    <row r="898" spans="1:7">
      <c r="A898" s="6" t="str">
        <f>IF('INTERIM REPORT'!B898=" "," ",IF('Report Data'!A898="",'INTERIM REPORT'!A897,'Report Data'!A898))</f>
        <v>North Country Hospital</v>
      </c>
      <c r="B898" s="6" t="str">
        <f>IF(ISBLANK('Report Data'!B898)," ",'Report Data'!B898)</f>
        <v>[Medicare_Pct_Net_Rev_Metric] Medicare % of Net Rev (less dispr)</v>
      </c>
      <c r="C898" s="6">
        <f>IF(ISBLANK('Report Data'!C898)," ",'Report Data'!C898)</f>
        <v>0.37706751227896573</v>
      </c>
      <c r="D898" s="6">
        <f>IF(ISBLANK('Report Data'!D898)," ",'Report Data'!D898)</f>
        <v>0.41292373089341999</v>
      </c>
      <c r="E898" s="6">
        <f>IF(ISBLANK('Report Data'!E898)," ",'Report Data'!E898)</f>
        <v>0.34995076399804792</v>
      </c>
      <c r="F898" s="6">
        <f>IF(ISBLANK('Report Data'!F898)," ",'Report Data'!F898)</f>
        <v>0.36794295055269594</v>
      </c>
      <c r="G898" s="6">
        <f>IF(ISBLANK('Report Data'!G898)," ",'Report Data'!G898)</f>
        <v>0.36749946525339477</v>
      </c>
    </row>
    <row r="899" spans="1:7">
      <c r="A899" s="6" t="str">
        <f>IF('INTERIM REPORT'!B899=" "," ",IF('Report Data'!A899="",'INTERIM REPORT'!A898,'Report Data'!A899))</f>
        <v>North Country Hospital</v>
      </c>
      <c r="B899" s="6" t="str">
        <f>IF(ISBLANK('Report Data'!B899)," ",'Report Data'!B899)</f>
        <v>[Medicaid_Pct_Net_Rev_Metric] Medicaid % of Net Rev (less dispr)</v>
      </c>
      <c r="C899" s="6">
        <f>IF(ISBLANK('Report Data'!C899)," ",'Report Data'!C899)</f>
        <v>0.13713979455866679</v>
      </c>
      <c r="D899" s="6">
        <f>IF(ISBLANK('Report Data'!D899)," ",'Report Data'!D899)</f>
        <v>0.15798104706983523</v>
      </c>
      <c r="E899" s="6">
        <f>IF(ISBLANK('Report Data'!E899)," ",'Report Data'!E899)</f>
        <v>0.16208635374449348</v>
      </c>
      <c r="F899" s="6">
        <f>IF(ISBLANK('Report Data'!F899)," ",'Report Data'!F899)</f>
        <v>0.15281195744271961</v>
      </c>
      <c r="G899" s="6">
        <f>IF(ISBLANK('Report Data'!G899)," ",'Report Data'!G899)</f>
        <v>0.14732011042881776</v>
      </c>
    </row>
    <row r="900" spans="1:7">
      <c r="A900" s="6" t="str">
        <f>IF('INTERIM REPORT'!B900=" "," ",IF('Report Data'!A900="",'INTERIM REPORT'!A899,'Report Data'!A900))</f>
        <v>North Country Hospital</v>
      </c>
      <c r="B900" s="6" t="str">
        <f>IF(ISBLANK('Report Data'!B900)," ",'Report Data'!B900)</f>
        <v>[CommSelf_Pct_Net_Rev_Metric] Comm/self % of Net Rev (less dispr)</v>
      </c>
      <c r="C900" s="6">
        <f>IF(ISBLANK('Report Data'!C900)," ",'Report Data'!C900)</f>
        <v>0.48579269316236728</v>
      </c>
      <c r="D900" s="6">
        <f>IF(ISBLANK('Report Data'!D900)," ",'Report Data'!D900)</f>
        <v>0.42909522203674505</v>
      </c>
      <c r="E900" s="6">
        <f>IF(ISBLANK('Report Data'!E900)," ",'Report Data'!E900)</f>
        <v>0.48796288225745882</v>
      </c>
      <c r="F900" s="6">
        <f>IF(ISBLANK('Report Data'!F900)," ",'Report Data'!F900)</f>
        <v>0.47924509200458448</v>
      </c>
      <c r="G900" s="6">
        <f>IF(ISBLANK('Report Data'!G900)," ",'Report Data'!G900)</f>
        <v>0.48518042431778741</v>
      </c>
    </row>
    <row r="901" spans="1:7">
      <c r="A901" s="6" t="str">
        <f>IF('INTERIM REPORT'!B901=" "," ",IF('Report Data'!A901="",'INTERIM REPORT'!A900,'Report Data'!A901))</f>
        <v>North Country Hospital</v>
      </c>
      <c r="B901" s="6" t="str">
        <f>IF(ISBLANK('Report Data'!B901)," ",'Report Data'!B901)</f>
        <v>[Phys_Pct_Net_Rev_Metric] Physician % of Net Rev</v>
      </c>
      <c r="C901" s="6">
        <f>IF(ISBLANK('Report Data'!C901)," ",'Report Data'!C901)</f>
        <v>0</v>
      </c>
      <c r="D901" s="6">
        <f>IF(ISBLANK('Report Data'!D901)," ",'Report Data'!D901)</f>
        <v>0</v>
      </c>
      <c r="E901" s="6">
        <f>IF(ISBLANK('Report Data'!E901)," ",'Report Data'!E901)</f>
        <v>0</v>
      </c>
      <c r="F901" s="6">
        <f>IF(ISBLANK('Report Data'!F901)," ",'Report Data'!F901)</f>
        <v>0</v>
      </c>
      <c r="G901" s="6">
        <f>IF(ISBLANK('Report Data'!G901)," ",'Report Data'!G901)</f>
        <v>0</v>
      </c>
    </row>
    <row r="902" spans="1:7">
      <c r="A902" s="6" t="str">
        <f>IF('INTERIM REPORT'!B902=" "," ",IF('Report Data'!A902="",'INTERIM REPORT'!A901,'Report Data'!A902))</f>
        <v>North Country Hospital</v>
      </c>
      <c r="B902" s="6" t="str">
        <f>IF(ISBLANK('Report Data'!B902)," ",'Report Data'!B902)</f>
        <v>[Free_Care_Gross_Metric] Free Care (Gross Revenue)</v>
      </c>
      <c r="C902" s="6">
        <f>IF(ISBLANK('Report Data'!C902)," ",'Report Data'!C902)</f>
        <v>-1545788.1099999996</v>
      </c>
      <c r="D902" s="6">
        <f>IF(ISBLANK('Report Data'!D902)," ",'Report Data'!D902)</f>
        <v>-1568926.4900000002</v>
      </c>
      <c r="E902" s="6">
        <f>IF(ISBLANK('Report Data'!E902)," ",'Report Data'!E902)</f>
        <v>-1753023.9999999998</v>
      </c>
      <c r="F902" s="6">
        <f>IF(ISBLANK('Report Data'!F902)," ",'Report Data'!F902)</f>
        <v>-1739654.0000000002</v>
      </c>
      <c r="G902" s="6">
        <f>IF(ISBLANK('Report Data'!G902)," ",'Report Data'!G902)</f>
        <v>-1826157</v>
      </c>
    </row>
    <row r="903" spans="1:7">
      <c r="A903" s="6" t="str">
        <f>IF('INTERIM REPORT'!B903=" "," ",IF('Report Data'!A903="",'INTERIM REPORT'!A902,'Report Data'!A903))</f>
        <v>Northeastern VT Regional Hospital</v>
      </c>
      <c r="B903" s="6" t="str">
        <f>IF(ISBLANK('Report Data'!B903)," ",'Report Data'!B903)</f>
        <v>[Avg_Daily_Census_Metric] Average Daily Census</v>
      </c>
      <c r="C903" s="6">
        <f>IF(ISBLANK('Report Data'!C903)," ",'Report Data'!C903)</f>
        <v>15.249315068493148</v>
      </c>
      <c r="D903" s="6">
        <f>IF(ISBLANK('Report Data'!D903)," ",'Report Data'!D903)</f>
        <v>16.295890410958908</v>
      </c>
      <c r="E903" s="6">
        <f>IF(ISBLANK('Report Data'!E903)," ",'Report Data'!E903)</f>
        <v>15.849315068493148</v>
      </c>
      <c r="F903" s="6">
        <f>IF(ISBLANK('Report Data'!F903)," ",'Report Data'!F903)</f>
        <v>18.868493150684934</v>
      </c>
      <c r="G903" s="6">
        <f>IF(ISBLANK('Report Data'!G903)," ",'Report Data'!G903)</f>
        <v>16.931693989071047</v>
      </c>
    </row>
    <row r="904" spans="1:7">
      <c r="A904" s="6" t="str">
        <f>IF('INTERIM REPORT'!B904=" "," ",IF('Report Data'!A904="",'INTERIM REPORT'!A903,'Report Data'!A904))</f>
        <v>Northeastern VT Regional Hospital</v>
      </c>
      <c r="B904" s="6" t="str">
        <f>IF(ISBLANK('Report Data'!B904)," ",'Report Data'!B904)</f>
        <v>[Avg_Length_of_Stay_Metric] Average Length of Stay</v>
      </c>
      <c r="C904" s="6">
        <f>IF(ISBLANK('Report Data'!C904)," ",'Report Data'!C904)</f>
        <v>3.5094577553593935</v>
      </c>
      <c r="D904" s="6">
        <f>IF(ISBLANK('Report Data'!D904)," ",'Report Data'!D904)</f>
        <v>3.5112160566706012</v>
      </c>
      <c r="E904" s="6">
        <f>IF(ISBLANK('Report Data'!E904)," ",'Report Data'!E904)</f>
        <v>3.412979351032448</v>
      </c>
      <c r="F904" s="6">
        <f>IF(ISBLANK('Report Data'!F904)," ",'Report Data'!F904)</f>
        <v>3.9924637681159427</v>
      </c>
      <c r="G904" s="6">
        <f>IF(ISBLANK('Report Data'!G904)," ",'Report Data'!G904)</f>
        <v>3.4717086834733908</v>
      </c>
    </row>
    <row r="905" spans="1:7">
      <c r="A905" s="6" t="str">
        <f>IF('INTERIM REPORT'!B905=" "," ",IF('Report Data'!A905="",'INTERIM REPORT'!A904,'Report Data'!A905))</f>
        <v>Northeastern VT Regional Hospital</v>
      </c>
      <c r="B905" s="6" t="str">
        <f>IF(ISBLANK('Report Data'!B905)," ",'Report Data'!B905)</f>
        <v>[Acute_ALOS_Metric] Acute ALOS</v>
      </c>
      <c r="C905" s="6">
        <f>IF(ISBLANK('Report Data'!C905)," ",'Report Data'!C905)</f>
        <v>3.3518665607625091</v>
      </c>
      <c r="D905" s="6">
        <f>IF(ISBLANK('Report Data'!D905)," ",'Report Data'!D905)</f>
        <v>3.2056140350877191</v>
      </c>
      <c r="E905" s="6">
        <f>IF(ISBLANK('Report Data'!E905)," ",'Report Data'!E905)</f>
        <v>3.2365591397849451</v>
      </c>
      <c r="F905" s="6">
        <f>IF(ISBLANK('Report Data'!F905)," ",'Report Data'!F905)</f>
        <v>3.829351535836178</v>
      </c>
      <c r="G905" s="6">
        <f>IF(ISBLANK('Report Data'!G905)," ",'Report Data'!G905)</f>
        <v>3.3083612040133779</v>
      </c>
    </row>
    <row r="906" spans="1:7">
      <c r="A906" s="6" t="str">
        <f>IF('INTERIM REPORT'!B906=" "," ",IF('Report Data'!A906="",'INTERIM REPORT'!A905,'Report Data'!A906))</f>
        <v>Northeastern VT Regional Hospital</v>
      </c>
      <c r="B906" s="6" t="str">
        <f>IF(ISBLANK('Report Data'!B906)," ",'Report Data'!B906)</f>
        <v>[Adj_Admits_Metric] Adjusted Admissions</v>
      </c>
      <c r="C906" s="6">
        <f>IF(ISBLANK('Report Data'!C906)," ",'Report Data'!C906)</f>
        <v>6060.7251725659917</v>
      </c>
      <c r="D906" s="6">
        <f>IF(ISBLANK('Report Data'!D906)," ",'Report Data'!D906)</f>
        <v>6512.9425773058601</v>
      </c>
      <c r="E906" s="6">
        <f>IF(ISBLANK('Report Data'!E906)," ",'Report Data'!E906)</f>
        <v>6517.5486918934303</v>
      </c>
      <c r="F906" s="6">
        <f>IF(ISBLANK('Report Data'!F906)," ",'Report Data'!F906)</f>
        <v>5901.0356552780368</v>
      </c>
      <c r="G906" s="6">
        <f>IF(ISBLANK('Report Data'!G906)," ",'Report Data'!G906)</f>
        <v>6070.9367880286882</v>
      </c>
    </row>
    <row r="907" spans="1:7">
      <c r="A907" s="6" t="str">
        <f>IF('INTERIM REPORT'!B907=" "," ",IF('Report Data'!A907="",'INTERIM REPORT'!A906,'Report Data'!A907))</f>
        <v>Northeastern VT Regional Hospital</v>
      </c>
      <c r="B907" s="6" t="str">
        <f>IF(ISBLANK('Report Data'!B907)," ",'Report Data'!B907)</f>
        <v>[Adj_Days_Metric] Adjusted Days</v>
      </c>
      <c r="C907" s="6">
        <f>IF(ISBLANK('Report Data'!C907)," ",'Report Data'!C907)</f>
        <v>20916.294178351302</v>
      </c>
      <c r="D907" s="6">
        <f>IF(ISBLANK('Report Data'!D907)," ",'Report Data'!D907)</f>
        <v>21536.195107646927</v>
      </c>
      <c r="E907" s="6">
        <f>IF(ISBLANK('Report Data'!E907)," ",'Report Data'!E907)</f>
        <v>21094.431787741098</v>
      </c>
      <c r="F907" s="6">
        <f>IF(ISBLANK('Report Data'!F907)," ",'Report Data'!F907)</f>
        <v>22597.139949562996</v>
      </c>
      <c r="G907" s="6">
        <f>IF(ISBLANK('Report Data'!G907)," ",'Report Data'!G907)</f>
        <v>20084.8517415317</v>
      </c>
    </row>
    <row r="908" spans="1:7">
      <c r="A908" s="6" t="str">
        <f>IF('INTERIM REPORT'!B908=" "," ",IF('Report Data'!A908="",'INTERIM REPORT'!A907,'Report Data'!A908))</f>
        <v>Northeastern VT Regional Hospital</v>
      </c>
      <c r="B908" s="6" t="str">
        <f>IF(ISBLANK('Report Data'!B908)," ",'Report Data'!B908)</f>
        <v>[Acute_Care_Ave_Daily_Census_Metric] Acute Care Ave Daily Census</v>
      </c>
      <c r="C908" s="6">
        <f>IF(ISBLANK('Report Data'!C908)," ",'Report Data'!C908)</f>
        <v>11.561643835616437</v>
      </c>
      <c r="D908" s="6">
        <f>IF(ISBLANK('Report Data'!D908)," ",'Report Data'!D908)</f>
        <v>12.515068493150684</v>
      </c>
      <c r="E908" s="6">
        <f>IF(ISBLANK('Report Data'!E908)," ",'Report Data'!E908)</f>
        <v>12.369863013698629</v>
      </c>
      <c r="F908" s="6">
        <f>IF(ISBLANK('Report Data'!F908)," ",'Report Data'!F908)</f>
        <v>15.36986301369863</v>
      </c>
      <c r="G908" s="6">
        <f>IF(ISBLANK('Report Data'!G908)," ",'Report Data'!G908)</f>
        <v>13.513661202185792</v>
      </c>
    </row>
    <row r="909" spans="1:7">
      <c r="A909" s="6" t="str">
        <f>IF('INTERIM REPORT'!B909=" "," ",IF('Report Data'!A909="",'INTERIM REPORT'!A908,'Report Data'!A909))</f>
        <v>Northeastern VT Regional Hospital</v>
      </c>
      <c r="B909" s="6" t="str">
        <f>IF(ISBLANK('Report Data'!B909)," ",'Report Data'!B909)</f>
        <v>[Acute_Admissions_Metric] Acute Admissions</v>
      </c>
      <c r="C909" s="6">
        <f>IF(ISBLANK('Report Data'!C909)," ",'Report Data'!C909)</f>
        <v>1259</v>
      </c>
      <c r="D909" s="6">
        <f>IF(ISBLANK('Report Data'!D909)," ",'Report Data'!D909)</f>
        <v>1425</v>
      </c>
      <c r="E909" s="6">
        <f>IF(ISBLANK('Report Data'!E909)," ",'Report Data'!E909)</f>
        <v>1395.0000000000002</v>
      </c>
      <c r="F909" s="6">
        <f>IF(ISBLANK('Report Data'!F909)," ",'Report Data'!F909)</f>
        <v>1464.9999999999998</v>
      </c>
      <c r="G909" s="6">
        <f>IF(ISBLANK('Report Data'!G909)," ",'Report Data'!G909)</f>
        <v>1495</v>
      </c>
    </row>
    <row r="910" spans="1:7">
      <c r="A910" s="6" t="str">
        <f>IF('INTERIM REPORT'!B910=" "," ",IF('Report Data'!A910="",'INTERIM REPORT'!A909,'Report Data'!A910))</f>
        <v>Northeastern VT Regional Hospital</v>
      </c>
      <c r="B910" s="6" t="str">
        <f>IF(ISBLANK('Report Data'!B910)," ",'Report Data'!B910)</f>
        <v>[Util_Acute_Days] Acute Patient Days</v>
      </c>
      <c r="C910" s="6">
        <f>IF(ISBLANK('Report Data'!C910)," ",'Report Data'!C910)</f>
        <v>4219.9999999999991</v>
      </c>
      <c r="D910" s="6">
        <f>IF(ISBLANK('Report Data'!D910)," ",'Report Data'!D910)</f>
        <v>4568</v>
      </c>
      <c r="E910" s="6">
        <f>IF(ISBLANK('Report Data'!E910)," ",'Report Data'!E910)</f>
        <v>4514.9999999999991</v>
      </c>
      <c r="F910" s="6">
        <f>IF(ISBLANK('Report Data'!F910)," ",'Report Data'!F910)</f>
        <v>5610</v>
      </c>
      <c r="G910" s="6">
        <f>IF(ISBLANK('Report Data'!G910)," ",'Report Data'!G910)</f>
        <v>4946</v>
      </c>
    </row>
    <row r="911" spans="1:7">
      <c r="A911" s="6" t="str">
        <f>IF('INTERIM REPORT'!B911=" "," ",IF('Report Data'!A911="",'INTERIM REPORT'!A910,'Report Data'!A911))</f>
        <v>Northeastern VT Regional Hospital</v>
      </c>
      <c r="B911" s="6" t="str">
        <f>IF(ISBLANK('Report Data'!B911)," ",'Report Data'!B911)</f>
        <v>[Age_of_Plant_Metric] Age of Plant</v>
      </c>
      <c r="C911" s="6">
        <f>IF(ISBLANK('Report Data'!C911)," ",'Report Data'!C911)</f>
        <v>12.974937333983089</v>
      </c>
      <c r="D911" s="6">
        <f>IF(ISBLANK('Report Data'!D911)," ",'Report Data'!D911)</f>
        <v>13.06353265570247</v>
      </c>
      <c r="E911" s="6">
        <f>IF(ISBLANK('Report Data'!E911)," ",'Report Data'!E911)</f>
        <v>13.104625507246377</v>
      </c>
      <c r="F911" s="6">
        <f>IF(ISBLANK('Report Data'!F911)," ",'Report Data'!F911)</f>
        <v>12.706656252489728</v>
      </c>
      <c r="G911" s="6">
        <f>IF(ISBLANK('Report Data'!G911)," ",'Report Data'!G911)</f>
        <v>12.262744010088273</v>
      </c>
    </row>
    <row r="912" spans="1:7">
      <c r="A912" s="6" t="str">
        <f>IF('INTERIM REPORT'!B912=" "," ",IF('Report Data'!A912="",'INTERIM REPORT'!A911,'Report Data'!A912))</f>
        <v>Northeastern VT Regional Hospital</v>
      </c>
      <c r="B912" s="6" t="str">
        <f>IF(ISBLANK('Report Data'!B912)," ",'Report Data'!B912)</f>
        <v>[Age_of_Plant_Bldg_Metric] Age of Plant Building</v>
      </c>
      <c r="C912" s="6">
        <f>IF(ISBLANK('Report Data'!C912)," ",'Report Data'!C912)</f>
        <v>20.725768618146525</v>
      </c>
      <c r="D912" s="6">
        <f>IF(ISBLANK('Report Data'!D912)," ",'Report Data'!D912)</f>
        <v>20.560480256178387</v>
      </c>
      <c r="E912" s="6">
        <f>IF(ISBLANK('Report Data'!E912)," ",'Report Data'!E912)</f>
        <v>20.399211708607812</v>
      </c>
      <c r="F912" s="6">
        <f>IF(ISBLANK('Report Data'!F912)," ",'Report Data'!F912)</f>
        <v>22.94251492638401</v>
      </c>
      <c r="G912" s="6">
        <f>IF(ISBLANK('Report Data'!G912)," ",'Report Data'!G912)</f>
        <v>20.484513508740946</v>
      </c>
    </row>
    <row r="913" spans="1:7">
      <c r="A913" s="6" t="str">
        <f>IF('INTERIM REPORT'!B913=" "," ",IF('Report Data'!A913="",'INTERIM REPORT'!A912,'Report Data'!A913))</f>
        <v>Northeastern VT Regional Hospital</v>
      </c>
      <c r="B913" s="6" t="str">
        <f>IF(ISBLANK('Report Data'!B913)," ",'Report Data'!B913)</f>
        <v>[Age_of_Plant_Equip_Metric] Age of Plant Equipment</v>
      </c>
      <c r="C913" s="6">
        <f>IF(ISBLANK('Report Data'!C913)," ",'Report Data'!C913)</f>
        <v>9.1928743217621545</v>
      </c>
      <c r="D913" s="6">
        <f>IF(ISBLANK('Report Data'!D913)," ",'Report Data'!D913)</f>
        <v>9.463122104740707</v>
      </c>
      <c r="E913" s="6">
        <f>IF(ISBLANK('Report Data'!E913)," ",'Report Data'!E913)</f>
        <v>9.7426051313321231</v>
      </c>
      <c r="F913" s="6">
        <f>IF(ISBLANK('Report Data'!F913)," ",'Report Data'!F913)</f>
        <v>8.861453069404595</v>
      </c>
      <c r="G913" s="6">
        <f>IF(ISBLANK('Report Data'!G913)," ",'Report Data'!G913)</f>
        <v>8.975081203219883</v>
      </c>
    </row>
    <row r="914" spans="1:7">
      <c r="A914" s="6" t="str">
        <f>IF('INTERIM REPORT'!B914=" "," ",IF('Report Data'!A914="",'INTERIM REPORT'!A913,'Report Data'!A914))</f>
        <v>Northeastern VT Regional Hospital</v>
      </c>
      <c r="B914" s="6" t="str">
        <f>IF(ISBLANK('Report Data'!B914)," ",'Report Data'!B914)</f>
        <v>[Long_Term_Debt_Cap_Metric] Long Term Debt to Capitalization</v>
      </c>
      <c r="C914" s="6">
        <f>IF(ISBLANK('Report Data'!C914)," ",'Report Data'!C914)</f>
        <v>0.22852878857473152</v>
      </c>
      <c r="D914" s="6">
        <f>IF(ISBLANK('Report Data'!D914)," ",'Report Data'!D914)</f>
        <v>0.21010736165304714</v>
      </c>
      <c r="E914" s="6">
        <f>IF(ISBLANK('Report Data'!E914)," ",'Report Data'!E914)</f>
        <v>0.28658302466108521</v>
      </c>
      <c r="F914" s="6">
        <f>IF(ISBLANK('Report Data'!F914)," ",'Report Data'!F914)</f>
        <v>0.25888553646931728</v>
      </c>
      <c r="G914" s="6">
        <f>IF(ISBLANK('Report Data'!G914)," ",'Report Data'!G914)</f>
        <v>0.24774661531396552</v>
      </c>
    </row>
    <row r="915" spans="1:7">
      <c r="A915" s="6" t="str">
        <f>IF('INTERIM REPORT'!B915=" "," ",IF('Report Data'!A915="",'INTERIM REPORT'!A914,'Report Data'!A915))</f>
        <v>Northeastern VT Regional Hospital</v>
      </c>
      <c r="B915" s="6" t="str">
        <f>IF(ISBLANK('Report Data'!B915)," ",'Report Data'!B915)</f>
        <v>[Debt_per_Staff_Bed_Metric] Debt per Staffed Bed</v>
      </c>
      <c r="C915" s="6">
        <f>IF(ISBLANK('Report Data'!C915)," ",'Report Data'!C915)</f>
        <v>855608.82758620684</v>
      </c>
      <c r="D915" s="6">
        <f>IF(ISBLANK('Report Data'!D915)," ",'Report Data'!D915)</f>
        <v>859300.44827586203</v>
      </c>
      <c r="E915" s="6">
        <f>IF(ISBLANK('Report Data'!E915)," ",'Report Data'!E915)</f>
        <v>1007655.1724137932</v>
      </c>
      <c r="F915" s="6">
        <f>IF(ISBLANK('Report Data'!F915)," ",'Report Data'!F915)</f>
        <v>962417.24137931038</v>
      </c>
      <c r="G915" s="6">
        <f>IF(ISBLANK('Report Data'!G915)," ",'Report Data'!G915)</f>
        <v>983679.31034482759</v>
      </c>
    </row>
    <row r="916" spans="1:7">
      <c r="A916" s="6" t="str">
        <f>IF('INTERIM REPORT'!B916=" "," ",IF('Report Data'!A916="",'INTERIM REPORT'!A915,'Report Data'!A916))</f>
        <v>Northeastern VT Regional Hospital</v>
      </c>
      <c r="B916" s="6" t="str">
        <f>IF(ISBLANK('Report Data'!B916)," ",'Report Data'!B916)</f>
        <v>[Net_Prop_Plant_and_Equip_per_Staffed_Bed_Metric] Net Prop, Plant &amp; Equip per Staffed Bed</v>
      </c>
      <c r="C916" s="6">
        <f>IF(ISBLANK('Report Data'!C916)," ",'Report Data'!C916)</f>
        <v>735218.75862068962</v>
      </c>
      <c r="D916" s="6">
        <f>IF(ISBLANK('Report Data'!D916)," ",'Report Data'!D916)</f>
        <v>797988.17241379316</v>
      </c>
      <c r="E916" s="6">
        <f>IF(ISBLANK('Report Data'!E916)," ",'Report Data'!E916)</f>
        <v>906896.55172413797</v>
      </c>
      <c r="F916" s="6">
        <f>IF(ISBLANK('Report Data'!F916)," ",'Report Data'!F916)</f>
        <v>836296.55172413797</v>
      </c>
      <c r="G916" s="6">
        <f>IF(ISBLANK('Report Data'!G916)," ",'Report Data'!G916)</f>
        <v>905262.06896551722</v>
      </c>
    </row>
    <row r="917" spans="1:7">
      <c r="A917" s="6" t="str">
        <f>IF('INTERIM REPORT'!B917=" "," ",IF('Report Data'!A917="",'INTERIM REPORT'!A916,'Report Data'!A917))</f>
        <v>Northeastern VT Regional Hospital</v>
      </c>
      <c r="B917" s="6" t="str">
        <f>IF(ISBLANK('Report Data'!B917)," ",'Report Data'!B917)</f>
        <v>[Long_Term_Debt_to_Total_Assets_Metric] Long Term Debt to Total Assets</v>
      </c>
      <c r="C917" s="6">
        <f>IF(ISBLANK('Report Data'!C917)," ",'Report Data'!C917)</f>
        <v>0.18128678664846726</v>
      </c>
      <c r="D917" s="6">
        <f>IF(ISBLANK('Report Data'!D917)," ",'Report Data'!D917)</f>
        <v>0.16528511505343535</v>
      </c>
      <c r="E917" s="6">
        <f>IF(ISBLANK('Report Data'!E917)," ",'Report Data'!E917)</f>
        <v>0.237633250297831</v>
      </c>
      <c r="F917" s="6">
        <f>IF(ISBLANK('Report Data'!F917)," ",'Report Data'!F917)</f>
        <v>0.21199004421506637</v>
      </c>
      <c r="G917" s="6">
        <f>IF(ISBLANK('Report Data'!G917)," ",'Report Data'!G917)</f>
        <v>0.20136084075166358</v>
      </c>
    </row>
    <row r="918" spans="1:7">
      <c r="A918" s="6" t="str">
        <f>IF('INTERIM REPORT'!B918=" "," ",IF('Report Data'!A918="",'INTERIM REPORT'!A917,'Report Data'!A918))</f>
        <v>Northeastern VT Regional Hospital</v>
      </c>
      <c r="B918" s="6" t="str">
        <f>IF(ISBLANK('Report Data'!B918)," ",'Report Data'!B918)</f>
        <v>[Debt_Service_Coverage_Ratio_Metric] Debt Service Coverage Ratio</v>
      </c>
      <c r="C918" s="6">
        <f>IF(ISBLANK('Report Data'!C918)," ",'Report Data'!C918)</f>
        <v>4.6091104209623701</v>
      </c>
      <c r="D918" s="6">
        <f>IF(ISBLANK('Report Data'!D918)," ",'Report Data'!D918)</f>
        <v>4.7501215953307847</v>
      </c>
      <c r="E918" s="6">
        <f>IF(ISBLANK('Report Data'!E918)," ",'Report Data'!E918)</f>
        <v>2.2422175732217697</v>
      </c>
      <c r="F918" s="6">
        <f>IF(ISBLANK('Report Data'!F918)," ",'Report Data'!F918)</f>
        <v>5.3384324458820753</v>
      </c>
      <c r="G918" s="6">
        <f>IF(ISBLANK('Report Data'!G918)," ",'Report Data'!G918)</f>
        <v>6.1784163737853888</v>
      </c>
    </row>
    <row r="919" spans="1:7">
      <c r="A919" s="6" t="str">
        <f>IF('INTERIM REPORT'!B919=" "," ",IF('Report Data'!A919="",'INTERIM REPORT'!A918,'Report Data'!A919))</f>
        <v>Northeastern VT Regional Hospital</v>
      </c>
      <c r="B919" s="6" t="str">
        <f>IF(ISBLANK('Report Data'!B919)," ",'Report Data'!B919)</f>
        <v>[Depreciation_Rate_Metric] Depreciation Rate</v>
      </c>
      <c r="C919" s="6">
        <f>IF(ISBLANK('Report Data'!C919)," ",'Report Data'!C919)</f>
        <v>4.9442186943413926</v>
      </c>
      <c r="D919" s="6">
        <f>IF(ISBLANK('Report Data'!D919)," ",'Report Data'!D919)</f>
        <v>4.899203610528339</v>
      </c>
      <c r="E919" s="6">
        <f>IF(ISBLANK('Report Data'!E919)," ",'Report Data'!E919)</f>
        <v>4.8244354382722721</v>
      </c>
      <c r="F919" s="6">
        <f>IF(ISBLANK('Report Data'!F919)," ",'Report Data'!F919)</f>
        <v>5.1000893477769011</v>
      </c>
      <c r="G919" s="6">
        <f>IF(ISBLANK('Report Data'!G919)," ",'Report Data'!G919)</f>
        <v>5.2955363369953776</v>
      </c>
    </row>
    <row r="920" spans="1:7">
      <c r="A920" s="6" t="str">
        <f>IF('INTERIM REPORT'!B920=" "," ",IF('Report Data'!A920="",'INTERIM REPORT'!A919,'Report Data'!A920))</f>
        <v>Northeastern VT Regional Hospital</v>
      </c>
      <c r="B920" s="6" t="str">
        <f>IF(ISBLANK('Report Data'!B920)," ",'Report Data'!B920)</f>
        <v>[Cap_Expenditures_to_Depreciation_Metric] Capital Expenditures to Depreciation</v>
      </c>
      <c r="C920" s="6">
        <f>IF(ISBLANK('Report Data'!C920)," ",'Report Data'!C920)</f>
        <v>1.1678531069795883</v>
      </c>
      <c r="D920" s="6">
        <f>IF(ISBLANK('Report Data'!D920)," ",'Report Data'!D920)</f>
        <v>1.6436751207530051</v>
      </c>
      <c r="E920" s="6">
        <f>IF(ISBLANK('Report Data'!E920)," ",'Report Data'!E920)</f>
        <v>1.0989237681159425</v>
      </c>
      <c r="F920" s="6">
        <f>IF(ISBLANK('Report Data'!F920)," ",'Report Data'!F920)</f>
        <v>1.0787741432489959</v>
      </c>
      <c r="G920" s="6">
        <f>IF(ISBLANK('Report Data'!G920)," ",'Report Data'!G920)</f>
        <v>1.2564186633039094</v>
      </c>
    </row>
    <row r="921" spans="1:7">
      <c r="A921" s="6" t="str">
        <f>IF('INTERIM REPORT'!B921=" "," ",IF('Report Data'!A921="",'INTERIM REPORT'!A920,'Report Data'!A921))</f>
        <v>Northeastern VT Regional Hospital</v>
      </c>
      <c r="B921" s="6" t="str">
        <f>IF(ISBLANK('Report Data'!B921)," ",'Report Data'!B921)</f>
        <v>[Cap_Expenditure_Growth_Rate_Metric] Capital Expenditure Growth Rate</v>
      </c>
      <c r="C921" s="6">
        <f>IF(ISBLANK('Report Data'!C921)," ",'Report Data'!C921)</f>
        <v>5.7741211637731586</v>
      </c>
      <c r="D921" s="6">
        <f>IF(ISBLANK('Report Data'!D921)," ",'Report Data'!D921)</f>
        <v>8.0526990861287278</v>
      </c>
      <c r="E921" s="6">
        <f>IF(ISBLANK('Report Data'!E921)," ",'Report Data'!E921)</f>
        <v>5.3016867708582529</v>
      </c>
      <c r="F921" s="6">
        <f>IF(ISBLANK('Report Data'!F921)," ",'Report Data'!F921)</f>
        <v>5.5018445166413574</v>
      </c>
      <c r="G921" s="6">
        <f>IF(ISBLANK('Report Data'!G921)," ",'Report Data'!G921)</f>
        <v>6.653410686005012</v>
      </c>
    </row>
    <row r="922" spans="1:7">
      <c r="A922" s="6" t="str">
        <f>IF('INTERIM REPORT'!B922=" "," ",IF('Report Data'!A922="",'INTERIM REPORT'!A921,'Report Data'!A922))</f>
        <v>Northeastern VT Regional Hospital</v>
      </c>
      <c r="B922" s="6" t="str">
        <f>IF(ISBLANK('Report Data'!B922)," ",'Report Data'!B922)</f>
        <v>[Cap_Acquisitions_as_a_pct_of_Net_Patient_Rev_Metric] Capital Acquisitions as a % of Net Patient Rev</v>
      </c>
      <c r="C922" s="6">
        <f>IF(ISBLANK('Report Data'!C922)," ",'Report Data'!C922)</f>
        <v>4.4718919404594333E-2</v>
      </c>
      <c r="D922" s="6">
        <f>IF(ISBLANK('Report Data'!D922)," ",'Report Data'!D922)</f>
        <v>6.5990085393764414E-2</v>
      </c>
      <c r="E922" s="6">
        <f>IF(ISBLANK('Report Data'!E922)," ",'Report Data'!E922)</f>
        <v>4.6479676243480879E-2</v>
      </c>
      <c r="F922" s="6">
        <f>IF(ISBLANK('Report Data'!F922)," ",'Report Data'!F922)</f>
        <v>4.6689052234974042E-2</v>
      </c>
      <c r="G922" s="6">
        <f>IF(ISBLANK('Report Data'!G922)," ",'Report Data'!G922)</f>
        <v>6.0107098429092905E-2</v>
      </c>
    </row>
    <row r="923" spans="1:7">
      <c r="A923" s="6" t="str">
        <f>IF('INTERIM REPORT'!B923=" "," ",IF('Report Data'!A923="",'INTERIM REPORT'!A922,'Report Data'!A923))</f>
        <v>Northeastern VT Regional Hospital</v>
      </c>
      <c r="B923" s="6" t="str">
        <f>IF(ISBLANK('Report Data'!B923)," ",'Report Data'!B923)</f>
        <v>[Deduction_pct_Metric] Deduction %</v>
      </c>
      <c r="C923" s="6">
        <f>IF(ISBLANK('Report Data'!C923)," ",'Report Data'!C923)</f>
        <v>0.51103338891892081</v>
      </c>
      <c r="D923" s="6">
        <f>IF(ISBLANK('Report Data'!D923)," ",'Report Data'!D923)</f>
        <v>0.51305996857292102</v>
      </c>
      <c r="E923" s="6">
        <f>IF(ISBLANK('Report Data'!E923)," ",'Report Data'!E923)</f>
        <v>0.5229676505642854</v>
      </c>
      <c r="F923" s="6">
        <f>IF(ISBLANK('Report Data'!F923)," ",'Report Data'!F923)</f>
        <v>0.53571337865622171</v>
      </c>
      <c r="G923" s="6">
        <f>IF(ISBLANK('Report Data'!G923)," ",'Report Data'!G923)</f>
        <v>0.54766869290626952</v>
      </c>
    </row>
    <row r="924" spans="1:7">
      <c r="A924" s="6" t="str">
        <f>IF('INTERIM REPORT'!B924=" "," ",IF('Report Data'!A924="",'INTERIM REPORT'!A923,'Report Data'!A924))</f>
        <v>Northeastern VT Regional Hospital</v>
      </c>
      <c r="B924" s="6" t="str">
        <f>IF(ISBLANK('Report Data'!B924)," ",'Report Data'!B924)</f>
        <v>[Bad_Debt_pct_Metric] Bad Debt %</v>
      </c>
      <c r="C924" s="6">
        <f>IF(ISBLANK('Report Data'!C924)," ",'Report Data'!C924)</f>
        <v>2.1567589973200487E-2</v>
      </c>
      <c r="D924" s="6">
        <f>IF(ISBLANK('Report Data'!D924)," ",'Report Data'!D924)</f>
        <v>1.890818467817983E-2</v>
      </c>
      <c r="E924" s="6">
        <f>IF(ISBLANK('Report Data'!E924)," ",'Report Data'!E924)</f>
        <v>1.8672220985711967E-2</v>
      </c>
      <c r="F924" s="6">
        <f>IF(ISBLANK('Report Data'!F924)," ",'Report Data'!F924)</f>
        <v>1.9443786506299739E-2</v>
      </c>
      <c r="G924" s="6">
        <f>IF(ISBLANK('Report Data'!G924)," ",'Report Data'!G924)</f>
        <v>1.9341874175214237E-2</v>
      </c>
    </row>
    <row r="925" spans="1:7">
      <c r="A925" s="6" t="str">
        <f>IF('INTERIM REPORT'!B925=" "," ",IF('Report Data'!A925="",'INTERIM REPORT'!A924,'Report Data'!A925))</f>
        <v>Northeastern VT Regional Hospital</v>
      </c>
      <c r="B925" s="6" t="str">
        <f>IF(ISBLANK('Report Data'!B925)," ",'Report Data'!B925)</f>
        <v>[Free_Care_pct_Metric] Free Care %</v>
      </c>
      <c r="C925" s="6">
        <f>IF(ISBLANK('Report Data'!C925)," ",'Report Data'!C925)</f>
        <v>1.6974934274659022E-2</v>
      </c>
      <c r="D925" s="6">
        <f>IF(ISBLANK('Report Data'!D925)," ",'Report Data'!D925)</f>
        <v>1.8146921413941194E-2</v>
      </c>
      <c r="E925" s="6">
        <f>IF(ISBLANK('Report Data'!E925)," ",'Report Data'!E925)</f>
        <v>1.7965755095247799E-2</v>
      </c>
      <c r="F925" s="6">
        <f>IF(ISBLANK('Report Data'!F925)," ",'Report Data'!F925)</f>
        <v>1.8296353563035894E-2</v>
      </c>
      <c r="G925" s="6">
        <f>IF(ISBLANK('Report Data'!G925)," ",'Report Data'!G925)</f>
        <v>1.8555974095860166E-2</v>
      </c>
    </row>
    <row r="926" spans="1:7">
      <c r="A926" s="6" t="str">
        <f>IF('INTERIM REPORT'!B926=" "," ",IF('Report Data'!A926="",'INTERIM REPORT'!A925,'Report Data'!A926))</f>
        <v>Northeastern VT Regional Hospital</v>
      </c>
      <c r="B926" s="6" t="str">
        <f>IF(ISBLANK('Report Data'!B926)," ",'Report Data'!B926)</f>
        <v>[Operating_Margin_pct_Metric] Operating Margin %</v>
      </c>
      <c r="C926" s="6">
        <f>IF(ISBLANK('Report Data'!C926)," ",'Report Data'!C926)</f>
        <v>1.8731086790822693E-2</v>
      </c>
      <c r="D926" s="6">
        <f>IF(ISBLANK('Report Data'!D926)," ",'Report Data'!D926)</f>
        <v>1.7262336255022312E-2</v>
      </c>
      <c r="E926" s="6">
        <f>IF(ISBLANK('Report Data'!E926)," ",'Report Data'!E926)</f>
        <v>1.8283770951229683E-2</v>
      </c>
      <c r="F926" s="6">
        <f>IF(ISBLANK('Report Data'!F926)," ",'Report Data'!F926)</f>
        <v>1.7986816158393506E-2</v>
      </c>
      <c r="G926" s="6">
        <f>IF(ISBLANK('Report Data'!G926)," ",'Report Data'!G926)</f>
        <v>1.9542086782629108E-2</v>
      </c>
    </row>
    <row r="927" spans="1:7">
      <c r="A927" s="6" t="str">
        <f>IF('INTERIM REPORT'!B927=" "," ",IF('Report Data'!A927="",'INTERIM REPORT'!A926,'Report Data'!A927))</f>
        <v>Northeastern VT Regional Hospital</v>
      </c>
      <c r="B927" s="6" t="str">
        <f>IF(ISBLANK('Report Data'!B927)," ",'Report Data'!B927)</f>
        <v>[Total_Margin_pct_Metric] Total Margin %</v>
      </c>
      <c r="C927" s="6">
        <f>IF(ISBLANK('Report Data'!C927)," ",'Report Data'!C927)</f>
        <v>6.2499795363956572E-3</v>
      </c>
      <c r="D927" s="6">
        <f>IF(ISBLANK('Report Data'!D927)," ",'Report Data'!D927)</f>
        <v>2.2633131893493814E-2</v>
      </c>
      <c r="E927" s="6">
        <f>IF(ISBLANK('Report Data'!E927)," ",'Report Data'!E927)</f>
        <v>1.8283770951229683E-2</v>
      </c>
      <c r="F927" s="6">
        <f>IF(ISBLANK('Report Data'!F927)," ",'Report Data'!F927)</f>
        <v>1.7986816158393506E-2</v>
      </c>
      <c r="G927" s="6">
        <f>IF(ISBLANK('Report Data'!G927)," ",'Report Data'!G927)</f>
        <v>1.9542086782629108E-2</v>
      </c>
    </row>
    <row r="928" spans="1:7">
      <c r="A928" s="6" t="str">
        <f>IF('INTERIM REPORT'!B928=" "," ",IF('Report Data'!A928="",'INTERIM REPORT'!A927,'Report Data'!A928))</f>
        <v>Northeastern VT Regional Hospital</v>
      </c>
      <c r="B928" s="6" t="str">
        <f>IF(ISBLANK('Report Data'!B928)," ",'Report Data'!B928)</f>
        <v>[Outpatient_Gross_Rev_pct_Metric] Outpatient Gross Revenue %</v>
      </c>
      <c r="C928" s="6">
        <f>IF(ISBLANK('Report Data'!C928)," ",'Report Data'!C928)</f>
        <v>0.78266672015108063</v>
      </c>
      <c r="D928" s="6">
        <f>IF(ISBLANK('Report Data'!D928)," ",'Report Data'!D928)</f>
        <v>0.77279012266408198</v>
      </c>
      <c r="E928" s="6">
        <f>IF(ISBLANK('Report Data'!E928)," ",'Report Data'!E928)</f>
        <v>0.77647372439893048</v>
      </c>
      <c r="F928" s="6">
        <f>IF(ISBLANK('Report Data'!F928)," ",'Report Data'!F928)</f>
        <v>0.74328043259075049</v>
      </c>
      <c r="G928" s="6">
        <f>IF(ISBLANK('Report Data'!G928)," ",'Report Data'!G928)</f>
        <v>0.74556703236489352</v>
      </c>
    </row>
    <row r="929" spans="1:7">
      <c r="A929" s="6" t="str">
        <f>IF('INTERIM REPORT'!B929=" "," ",IF('Report Data'!A929="",'INTERIM REPORT'!A928,'Report Data'!A929))</f>
        <v>Northeastern VT Regional Hospital</v>
      </c>
      <c r="B929" s="6" t="str">
        <f>IF(ISBLANK('Report Data'!B929)," ",'Report Data'!B929)</f>
        <v>[Inpatient_Gross_Rev_pct_Metric] Inpatient Gross Revenue %</v>
      </c>
      <c r="C929" s="6">
        <f>IF(ISBLANK('Report Data'!C929)," ",'Report Data'!C929)</f>
        <v>0.20773091736594357</v>
      </c>
      <c r="D929" s="6">
        <f>IF(ISBLANK('Report Data'!D929)," ",'Report Data'!D929)</f>
        <v>0.21879511190001386</v>
      </c>
      <c r="E929" s="6">
        <f>IF(ISBLANK('Report Data'!E929)," ",'Report Data'!E929)</f>
        <v>0.21403752636863468</v>
      </c>
      <c r="F929" s="6">
        <f>IF(ISBLANK('Report Data'!F929)," ",'Report Data'!F929)</f>
        <v>0.24826150621368748</v>
      </c>
      <c r="G929" s="6">
        <f>IF(ISBLANK('Report Data'!G929)," ",'Report Data'!G929)</f>
        <v>0.24625524069827223</v>
      </c>
    </row>
    <row r="930" spans="1:7">
      <c r="A930" s="6" t="str">
        <f>IF('INTERIM REPORT'!B930=" "," ",IF('Report Data'!A930="",'INTERIM REPORT'!A929,'Report Data'!A930))</f>
        <v>Northeastern VT Regional Hospital</v>
      </c>
      <c r="B930" s="6" t="str">
        <f>IF(ISBLANK('Report Data'!B930)," ",'Report Data'!B930)</f>
        <v>[SNF_Rehab_Swing_Gross_Rev_pct_Metric] SNF/Rehab/Swing Gross Revenue %</v>
      </c>
      <c r="C930" s="6">
        <f>IF(ISBLANK('Report Data'!C930)," ",'Report Data'!C930)</f>
        <v>9.6023624829757199E-3</v>
      </c>
      <c r="D930" s="6">
        <f>IF(ISBLANK('Report Data'!D930)," ",'Report Data'!D930)</f>
        <v>8.4147654359041299E-3</v>
      </c>
      <c r="E930" s="6">
        <f>IF(ISBLANK('Report Data'!E930)," ",'Report Data'!E930)</f>
        <v>9.4887492324347497E-3</v>
      </c>
      <c r="F930" s="6">
        <f>IF(ISBLANK('Report Data'!F930)," ",'Report Data'!F930)</f>
        <v>8.4580611955621873E-3</v>
      </c>
      <c r="G930" s="6">
        <f>IF(ISBLANK('Report Data'!G930)," ",'Report Data'!G930)</f>
        <v>8.177726936834372E-3</v>
      </c>
    </row>
    <row r="931" spans="1:7">
      <c r="A931" s="6" t="str">
        <f>IF('INTERIM REPORT'!B931=" "," ",IF('Report Data'!A931="",'INTERIM REPORT'!A930,'Report Data'!A931))</f>
        <v>Northeastern VT Regional Hospital</v>
      </c>
      <c r="B931" s="6" t="str">
        <f>IF(ISBLANK('Report Data'!B931)," ",'Report Data'!B931)</f>
        <v>[All_Net_Patient_Rev_pct_Metric] All Net Patient Revenue % with DSH &amp; GME</v>
      </c>
      <c r="C931" s="6">
        <f>IF(ISBLANK('Report Data'!C931)," ",'Report Data'!C931)</f>
        <v>0.48896661108107931</v>
      </c>
      <c r="D931" s="6">
        <f>IF(ISBLANK('Report Data'!D931)," ",'Report Data'!D931)</f>
        <v>0.48694003142707892</v>
      </c>
      <c r="E931" s="6">
        <f>IF(ISBLANK('Report Data'!E931)," ",'Report Data'!E931)</f>
        <v>0.47703234943571454</v>
      </c>
      <c r="F931" s="6">
        <f>IF(ISBLANK('Report Data'!F931)," ",'Report Data'!F931)</f>
        <v>0.46428662134377818</v>
      </c>
      <c r="G931" s="6">
        <f>IF(ISBLANK('Report Data'!G931)," ",'Report Data'!G931)</f>
        <v>0.45233130709373059</v>
      </c>
    </row>
    <row r="932" spans="1:7">
      <c r="A932" s="6" t="str">
        <f>IF('INTERIM REPORT'!B932=" "," ",IF('Report Data'!A932="",'INTERIM REPORT'!A931,'Report Data'!A932))</f>
        <v>Northeastern VT Regional Hospital</v>
      </c>
      <c r="B932" s="6" t="str">
        <f>IF(ISBLANK('Report Data'!B932)," ",'Report Data'!B932)</f>
        <v>[Medicare_Net_Patient_Rev_pct_incl_Phys_Metric] Medicare Net Patient Revenue % including Phys</v>
      </c>
      <c r="C932" s="6">
        <f>IF(ISBLANK('Report Data'!C932)," ",'Report Data'!C932)</f>
        <v>0.40423374318671568</v>
      </c>
      <c r="D932" s="6">
        <f>IF(ISBLANK('Report Data'!D932)," ",'Report Data'!D932)</f>
        <v>0.43445475798724498</v>
      </c>
      <c r="E932" s="6">
        <f>IF(ISBLANK('Report Data'!E932)," ",'Report Data'!E932)</f>
        <v>0.44088262902350794</v>
      </c>
      <c r="F932" s="6">
        <f>IF(ISBLANK('Report Data'!F932)," ",'Report Data'!F932)</f>
        <v>0.42124422530269595</v>
      </c>
      <c r="G932" s="6">
        <f>IF(ISBLANK('Report Data'!G932)," ",'Report Data'!G932)</f>
        <v>0.44275792195522173</v>
      </c>
    </row>
    <row r="933" spans="1:7">
      <c r="A933" s="6" t="str">
        <f>IF('INTERIM REPORT'!B933=" "," ",IF('Report Data'!A933="",'INTERIM REPORT'!A932,'Report Data'!A933))</f>
        <v>Northeastern VT Regional Hospital</v>
      </c>
      <c r="B933" s="6" t="str">
        <f>IF(ISBLANK('Report Data'!B933)," ",'Report Data'!B933)</f>
        <v>[Medicaid_Net_Patient_Rev_pct_incl_Phys_Metric] Medicaid Net Patient Revenue % including Phys</v>
      </c>
      <c r="C933" s="6">
        <f>IF(ISBLANK('Report Data'!C933)," ",'Report Data'!C933)</f>
        <v>0.28292889689519984</v>
      </c>
      <c r="D933" s="6">
        <f>IF(ISBLANK('Report Data'!D933)," ",'Report Data'!D933)</f>
        <v>0.32869736862236604</v>
      </c>
      <c r="E933" s="6">
        <f>IF(ISBLANK('Report Data'!E933)," ",'Report Data'!E933)</f>
        <v>0.33767354142784833</v>
      </c>
      <c r="F933" s="6">
        <f>IF(ISBLANK('Report Data'!F933)," ",'Report Data'!F933)</f>
        <v>0.26947582800252895</v>
      </c>
      <c r="G933" s="6">
        <f>IF(ISBLANK('Report Data'!G933)," ",'Report Data'!G933)</f>
        <v>0.19895718404383528</v>
      </c>
    </row>
    <row r="934" spans="1:7">
      <c r="A934" s="6" t="str">
        <f>IF('INTERIM REPORT'!B934=" "," ",IF('Report Data'!A934="",'INTERIM REPORT'!A933,'Report Data'!A934))</f>
        <v>Northeastern VT Regional Hospital</v>
      </c>
      <c r="B934" s="6" t="str">
        <f>IF(ISBLANK('Report Data'!B934)," ",'Report Data'!B934)</f>
        <v>[Commercial_Self_Pay_Net_Patient_Rev_pct_incl_Phys_Metric] Commercial/Self Pay Net Patient Rev % including Phys</v>
      </c>
      <c r="C934" s="6">
        <f>IF(ISBLANK('Report Data'!C934)," ",'Report Data'!C934)</f>
        <v>0.67667336126597177</v>
      </c>
      <c r="D934" s="6">
        <f>IF(ISBLANK('Report Data'!D934)," ",'Report Data'!D934)</f>
        <v>0.61939308795766401</v>
      </c>
      <c r="E934" s="6">
        <f>IF(ISBLANK('Report Data'!E934)," ",'Report Data'!E934)</f>
        <v>0.58101024168511106</v>
      </c>
      <c r="F934" s="6">
        <f>IF(ISBLANK('Report Data'!F934)," ",'Report Data'!F934)</f>
        <v>0.61517757811670093</v>
      </c>
      <c r="G934" s="6">
        <f>IF(ISBLANK('Report Data'!G934)," ",'Report Data'!G934)</f>
        <v>0.59555099646499843</v>
      </c>
    </row>
    <row r="935" spans="1:7">
      <c r="A935" s="6" t="str">
        <f>IF('INTERIM REPORT'!B935=" "," ",IF('Report Data'!A935="",'INTERIM REPORT'!A934,'Report Data'!A935))</f>
        <v>Northeastern VT Regional Hospital</v>
      </c>
      <c r="B935" s="6" t="str">
        <f>IF(ISBLANK('Report Data'!B935)," ",'Report Data'!B935)</f>
        <v>[Adj_Admits_Per_FTE_Metric] Adjusted Admissions Per FTE</v>
      </c>
      <c r="C935" s="6">
        <f>IF(ISBLANK('Report Data'!C935)," ",'Report Data'!C935)</f>
        <v>14.071802118797285</v>
      </c>
      <c r="D935" s="6">
        <f>IF(ISBLANK('Report Data'!D935)," ",'Report Data'!D935)</f>
        <v>14.869731911657217</v>
      </c>
      <c r="E935" s="6">
        <f>IF(ISBLANK('Report Data'!E935)," ",'Report Data'!E935)</f>
        <v>14.613337874200514</v>
      </c>
      <c r="F935" s="6">
        <f>IF(ISBLANK('Report Data'!F935)," ",'Report Data'!F935)</f>
        <v>13.469608891298872</v>
      </c>
      <c r="G935" s="6">
        <f>IF(ISBLANK('Report Data'!G935)," ",'Report Data'!G935)</f>
        <v>13.109343096585368</v>
      </c>
    </row>
    <row r="936" spans="1:7">
      <c r="A936" s="6" t="str">
        <f>IF('INTERIM REPORT'!B936=" "," ",IF('Report Data'!A936="",'INTERIM REPORT'!A935,'Report Data'!A936))</f>
        <v>Northeastern VT Regional Hospital</v>
      </c>
      <c r="B936" s="6" t="str">
        <f>IF(ISBLANK('Report Data'!B936)," ",'Report Data'!B936)</f>
        <v>[FTEs_per_100_Adj_Discharges_Metric] FTEs per 100 Adj Discharges</v>
      </c>
      <c r="C936" s="6">
        <f>IF(ISBLANK('Report Data'!C936)," ",'Report Data'!C936)</f>
        <v>7.1064103343536065</v>
      </c>
      <c r="D936" s="6">
        <f>IF(ISBLANK('Report Data'!D936)," ",'Report Data'!D936)</f>
        <v>6.7250708078741077</v>
      </c>
      <c r="E936" s="6">
        <f>IF(ISBLANK('Report Data'!E936)," ",'Report Data'!E936)</f>
        <v>6.8430635670545552</v>
      </c>
      <c r="F936" s="6">
        <f>IF(ISBLANK('Report Data'!F936)," ",'Report Data'!F936)</f>
        <v>7.4241205373526649</v>
      </c>
      <c r="G936" s="6">
        <f>IF(ISBLANK('Report Data'!G936)," ",'Report Data'!G936)</f>
        <v>7.6281472887872859</v>
      </c>
    </row>
    <row r="937" spans="1:7">
      <c r="A937" s="6" t="str">
        <f>IF('INTERIM REPORT'!B937=" "," ",IF('Report Data'!A937="",'INTERIM REPORT'!A936,'Report Data'!A937))</f>
        <v>Northeastern VT Regional Hospital</v>
      </c>
      <c r="B937" s="6" t="str">
        <f>IF(ISBLANK('Report Data'!B937)," ",'Report Data'!B937)</f>
        <v>[FTEs_Per_Adj_Occupied_Bed_Metric] FTEs Per Adjusted Occupied Bed</v>
      </c>
      <c r="C937" s="6">
        <f>IF(ISBLANK('Report Data'!C937)," ",'Report Data'!C937)</f>
        <v>7.5159346421274877</v>
      </c>
      <c r="D937" s="6">
        <f>IF(ISBLANK('Report Data'!D937)," ",'Report Data'!D937)</f>
        <v>7.4233168487238688</v>
      </c>
      <c r="E937" s="6">
        <f>IF(ISBLANK('Report Data'!E937)," ",'Report Data'!E937)</f>
        <v>7.7172024180620236</v>
      </c>
      <c r="F937" s="6">
        <f>IF(ISBLANK('Report Data'!F937)," ",'Report Data'!F937)</f>
        <v>7.0764043749303083</v>
      </c>
      <c r="G937" s="6">
        <f>IF(ISBLANK('Report Data'!G937)," ",'Report Data'!G937)</f>
        <v>8.4158699389587586</v>
      </c>
    </row>
    <row r="938" spans="1:7">
      <c r="A938" s="6" t="str">
        <f>IF('INTERIM REPORT'!B938=" "," ",IF('Report Data'!A938="",'INTERIM REPORT'!A937,'Report Data'!A938))</f>
        <v>Northeastern VT Regional Hospital</v>
      </c>
      <c r="B938" s="6" t="str">
        <f>IF(ISBLANK('Report Data'!B938)," ",'Report Data'!B938)</f>
        <v>[Return_On_Assets_Metric] Return On Assets</v>
      </c>
      <c r="C938" s="6">
        <f>IF(ISBLANK('Report Data'!C938)," ",'Report Data'!C938)</f>
        <v>7.6117643340764159E-3</v>
      </c>
      <c r="D938" s="6">
        <f>IF(ISBLANK('Report Data'!D938)," ",'Report Data'!D938)</f>
        <v>2.8648139644905861E-2</v>
      </c>
      <c r="E938" s="6">
        <f>IF(ISBLANK('Report Data'!E938)," ",'Report Data'!E938)</f>
        <v>2.1878482984248514E-2</v>
      </c>
      <c r="F938" s="6">
        <f>IF(ISBLANK('Report Data'!F938)," ",'Report Data'!F938)</f>
        <v>2.2537147557748129E-2</v>
      </c>
      <c r="G938" s="6">
        <f>IF(ISBLANK('Report Data'!G938)," ",'Report Data'!G938)</f>
        <v>2.451965318312755E-2</v>
      </c>
    </row>
    <row r="939" spans="1:7">
      <c r="A939" s="6" t="str">
        <f>IF('INTERIM REPORT'!B939=" "," ",IF('Report Data'!A939="",'INTERIM REPORT'!A938,'Report Data'!A939))</f>
        <v>Northeastern VT Regional Hospital</v>
      </c>
      <c r="B939" s="6" t="str">
        <f>IF(ISBLANK('Report Data'!B939)," ",'Report Data'!B939)</f>
        <v>[OH_Exp_w_fringe_pct_of_TTL_OPEX_Metric] Overhead Expense w/ fringe, as a % of Total Operating Exp</v>
      </c>
      <c r="C939" s="6">
        <f>IF(ISBLANK('Report Data'!C939)," ",'Report Data'!C939)</f>
        <v>0.21441188240776532</v>
      </c>
      <c r="D939" s="6">
        <f>IF(ISBLANK('Report Data'!D939)," ",'Report Data'!D939)</f>
        <v>0.21143272010698066</v>
      </c>
      <c r="E939" s="6">
        <f>IF(ISBLANK('Report Data'!E939)," ",'Report Data'!E939)</f>
        <v>0.21275687680985048</v>
      </c>
      <c r="F939" s="6">
        <f>IF(ISBLANK('Report Data'!F939)," ",'Report Data'!F939)</f>
        <v>0.21000179506959432</v>
      </c>
      <c r="G939" s="6">
        <f>IF(ISBLANK('Report Data'!G939)," ",'Report Data'!G939)</f>
        <v>0.22020428113661175</v>
      </c>
    </row>
    <row r="940" spans="1:7">
      <c r="A940" s="6" t="str">
        <f>IF('INTERIM REPORT'!B940=" "," ",IF('Report Data'!A940="",'INTERIM REPORT'!A939,'Report Data'!A940))</f>
        <v>Northeastern VT Regional Hospital</v>
      </c>
      <c r="B940" s="6" t="str">
        <f>IF(ISBLANK('Report Data'!B940)," ",'Report Data'!B940)</f>
        <v>[Cost_per_Adj_Admits_Metric] Cost per Adjusted Admission</v>
      </c>
      <c r="C940" s="6">
        <f>IF(ISBLANK('Report Data'!C940)," ",'Report Data'!C940)</f>
        <v>12769.99217029871</v>
      </c>
      <c r="D940" s="6">
        <f>IF(ISBLANK('Report Data'!D940)," ",'Report Data'!D940)</f>
        <v>12501.927820417226</v>
      </c>
      <c r="E940" s="6">
        <f>IF(ISBLANK('Report Data'!E940)," ",'Report Data'!E940)</f>
        <v>12842.635929074027</v>
      </c>
      <c r="F940" s="6">
        <f>IF(ISBLANK('Report Data'!F940)," ",'Report Data'!F940)</f>
        <v>14803.171358889915</v>
      </c>
      <c r="G940" s="6">
        <f>IF(ISBLANK('Report Data'!G940)," ",'Report Data'!G940)</f>
        <v>14875.61098940786</v>
      </c>
    </row>
    <row r="941" spans="1:7">
      <c r="A941" s="6" t="str">
        <f>IF('INTERIM REPORT'!B941=" "," ",IF('Report Data'!A941="",'INTERIM REPORT'!A940,'Report Data'!A941))</f>
        <v>Northeastern VT Regional Hospital</v>
      </c>
      <c r="B941" s="6" t="str">
        <f>IF(ISBLANK('Report Data'!B941)," ",'Report Data'!B941)</f>
        <v>[Salary_per_FTE_NonMD_Metric] Salary per FTE - Non-MD</v>
      </c>
      <c r="C941" s="6">
        <f>IF(ISBLANK('Report Data'!C941)," ",'Report Data'!C941)</f>
        <v>61194.327838402598</v>
      </c>
      <c r="D941" s="6">
        <f>IF(ISBLANK('Report Data'!D941)," ",'Report Data'!D941)</f>
        <v>64221.703196347051</v>
      </c>
      <c r="E941" s="6">
        <f>IF(ISBLANK('Report Data'!E941)," ",'Report Data'!E941)</f>
        <v>66468.721973094143</v>
      </c>
      <c r="F941" s="6">
        <f>IF(ISBLANK('Report Data'!F941)," ",'Report Data'!F941)</f>
        <v>67411.369550330957</v>
      </c>
      <c r="G941" s="6">
        <f>IF(ISBLANK('Report Data'!G941)," ",'Report Data'!G941)</f>
        <v>69356.210321744715</v>
      </c>
    </row>
    <row r="942" spans="1:7">
      <c r="A942" s="6" t="str">
        <f>IF('INTERIM REPORT'!B942=" "," ",IF('Report Data'!A942="",'INTERIM REPORT'!A941,'Report Data'!A942))</f>
        <v>Northeastern VT Regional Hospital</v>
      </c>
      <c r="B942" s="6" t="str">
        <f>IF(ISBLANK('Report Data'!B942)," ",'Report Data'!B942)</f>
        <v>[Salary_and_Benefits_per_FTE_NonMD_Metric] Salary &amp; Benefits per FTE - Non-MD</v>
      </c>
      <c r="C942" s="6">
        <f>IF(ISBLANK('Report Data'!C942)," ",'Report Data'!C942)</f>
        <v>81113.851869050384</v>
      </c>
      <c r="D942" s="6">
        <f>IF(ISBLANK('Report Data'!D942)," ",'Report Data'!D942)</f>
        <v>85067.694063926989</v>
      </c>
      <c r="E942" s="6">
        <f>IF(ISBLANK('Report Data'!E942)," ",'Report Data'!E942)</f>
        <v>86382.502242152419</v>
      </c>
      <c r="F942" s="6">
        <f>IF(ISBLANK('Report Data'!F942)," ",'Report Data'!F942)</f>
        <v>92288.005021684527</v>
      </c>
      <c r="G942" s="6">
        <f>IF(ISBLANK('Report Data'!G942)," ",'Report Data'!G942)</f>
        <v>93696.190887497243</v>
      </c>
    </row>
    <row r="943" spans="1:7">
      <c r="A943" s="6" t="str">
        <f>IF('INTERIM REPORT'!B943=" "," ",IF('Report Data'!A943="",'INTERIM REPORT'!A942,'Report Data'!A943))</f>
        <v>Northeastern VT Regional Hospital</v>
      </c>
      <c r="B943" s="6" t="str">
        <f>IF(ISBLANK('Report Data'!B943)," ",'Report Data'!B943)</f>
        <v>[Fringe_Benefit_pct_NonMD_Metric] Fringe Benefit % - Non-MD</v>
      </c>
      <c r="C943" s="6">
        <f>IF(ISBLANK('Report Data'!C943)," ",'Report Data'!C943)</f>
        <v>0.32551258808250616</v>
      </c>
      <c r="D943" s="6">
        <f>IF(ISBLANK('Report Data'!D943)," ",'Report Data'!D943)</f>
        <v>0.32459417657994527</v>
      </c>
      <c r="E943" s="6">
        <f>IF(ISBLANK('Report Data'!E943)," ",'Report Data'!E943)</f>
        <v>0.29959625637332377</v>
      </c>
      <c r="F943" s="6">
        <f>IF(ISBLANK('Report Data'!F943)," ",'Report Data'!F943)</f>
        <v>0.36902729669036122</v>
      </c>
      <c r="G943" s="6">
        <f>IF(ISBLANK('Report Data'!G943)," ",'Report Data'!G943)</f>
        <v>0.35094161651622691</v>
      </c>
    </row>
    <row r="944" spans="1:7">
      <c r="A944" s="6" t="str">
        <f>IF('INTERIM REPORT'!B944=" "," ",IF('Report Data'!A944="",'INTERIM REPORT'!A943,'Report Data'!A944))</f>
        <v>Northeastern VT Regional Hospital</v>
      </c>
      <c r="B944" s="6" t="str">
        <f>IF(ISBLANK('Report Data'!B944)," ",'Report Data'!B944)</f>
        <v>[Comp_Ratio_Metric] Compensation Ratio</v>
      </c>
      <c r="C944" s="6">
        <f>IF(ISBLANK('Report Data'!C944)," ",'Report Data'!C944)</f>
        <v>0.58853892900397875</v>
      </c>
      <c r="D944" s="6">
        <f>IF(ISBLANK('Report Data'!D944)," ",'Report Data'!D944)</f>
        <v>0.58968145185224585</v>
      </c>
      <c r="E944" s="6">
        <f>IF(ISBLANK('Report Data'!E944)," ",'Report Data'!E944)</f>
        <v>0.60355436319633682</v>
      </c>
      <c r="F944" s="6">
        <f>IF(ISBLANK('Report Data'!F944)," ",'Report Data'!F944)</f>
        <v>0.60087911463314947</v>
      </c>
      <c r="G944" s="6">
        <f>IF(ISBLANK('Report Data'!G944)," ",'Report Data'!G944)</f>
        <v>0.61467411605224587</v>
      </c>
    </row>
    <row r="945" spans="1:7">
      <c r="A945" s="6" t="str">
        <f>IF('INTERIM REPORT'!B945=" "," ",IF('Report Data'!A945="",'INTERIM REPORT'!A944,'Report Data'!A945))</f>
        <v>Northeastern VT Regional Hospital</v>
      </c>
      <c r="B945" s="6" t="str">
        <f>IF(ISBLANK('Report Data'!B945)," ",'Report Data'!B945)</f>
        <v>[Cap_Cost_pct_of_Total_Expense_Metric] Capital Cost % of Total Expense</v>
      </c>
      <c r="C945" s="6">
        <f>IF(ISBLANK('Report Data'!C945)," ",'Report Data'!C945)</f>
        <v>4.1620993740287937E-2</v>
      </c>
      <c r="D945" s="6">
        <f>IF(ISBLANK('Report Data'!D945)," ",'Report Data'!D945)</f>
        <v>4.1925990236481893E-2</v>
      </c>
      <c r="E945" s="6">
        <f>IF(ISBLANK('Report Data'!E945)," ",'Report Data'!E945)</f>
        <v>4.5398880236618963E-2</v>
      </c>
      <c r="F945" s="6">
        <f>IF(ISBLANK('Report Data'!F945)," ",'Report Data'!F945)</f>
        <v>4.3086615270762164E-2</v>
      </c>
      <c r="G945" s="6">
        <f>IF(ISBLANK('Report Data'!G945)," ",'Report Data'!G945)</f>
        <v>4.6252365796883736E-2</v>
      </c>
    </row>
    <row r="946" spans="1:7">
      <c r="A946" s="6" t="str">
        <f>IF('INTERIM REPORT'!B946=" "," ",IF('Report Data'!A946="",'INTERIM REPORT'!A945,'Report Data'!A946))</f>
        <v>Northeastern VT Regional Hospital</v>
      </c>
      <c r="B946" s="6" t="str">
        <f>IF(ISBLANK('Report Data'!B946)," ",'Report Data'!B946)</f>
        <v>[Cap_Cost_per_Adj_Admits_Metric] Capital Cost per Adjusted Admission</v>
      </c>
      <c r="C946" s="6">
        <f>IF(ISBLANK('Report Data'!C946)," ",'Report Data'!C946)</f>
        <v>531.49976418352855</v>
      </c>
      <c r="D946" s="6">
        <f>IF(ISBLANK('Report Data'!D946)," ",'Report Data'!D946)</f>
        <v>524.15570373601395</v>
      </c>
      <c r="E946" s="6">
        <f>IF(ISBLANK('Report Data'!E946)," ",'Report Data'!E946)</f>
        <v>583.04129046653156</v>
      </c>
      <c r="F946" s="6">
        <f>IF(ISBLANK('Report Data'!F946)," ",'Report Data'!F946)</f>
        <v>637.81854912765527</v>
      </c>
      <c r="G946" s="6">
        <f>IF(ISBLANK('Report Data'!G946)," ",'Report Data'!G946)</f>
        <v>688.03220093423602</v>
      </c>
    </row>
    <row r="947" spans="1:7">
      <c r="A947" s="6" t="str">
        <f>IF('INTERIM REPORT'!B947=" "," ",IF('Report Data'!A947="",'INTERIM REPORT'!A946,'Report Data'!A947))</f>
        <v>Northeastern VT Regional Hospital</v>
      </c>
      <c r="B947" s="6" t="str">
        <f>IF(ISBLANK('Report Data'!B947)," ",'Report Data'!B947)</f>
        <v>[Contractual_Allowance_pct_Metric] Contractual Allowance %</v>
      </c>
      <c r="C947" s="6">
        <f>IF(ISBLANK('Report Data'!C947)," ",'Report Data'!C947)</f>
        <v>0.52108591188697462</v>
      </c>
      <c r="D947" s="6">
        <f>IF(ISBLANK('Report Data'!D947)," ",'Report Data'!D947)</f>
        <v>0.51973478704709541</v>
      </c>
      <c r="E947" s="6">
        <f>IF(ISBLANK('Report Data'!E947)," ",'Report Data'!E947)</f>
        <v>0.52854101143855992</v>
      </c>
      <c r="F947" s="6">
        <f>IF(ISBLANK('Report Data'!F947)," ",'Report Data'!F947)</f>
        <v>0.5412110555396219</v>
      </c>
      <c r="G947" s="6">
        <f>IF(ISBLANK('Report Data'!G947)," ",'Report Data'!G947)</f>
        <v>0.55305944897489157</v>
      </c>
    </row>
    <row r="948" spans="1:7">
      <c r="A948" s="6" t="str">
        <f>IF('INTERIM REPORT'!B948=" "," ",IF('Report Data'!A948="",'INTERIM REPORT'!A947,'Report Data'!A948))</f>
        <v>Northeastern VT Regional Hospital</v>
      </c>
      <c r="B948" s="6" t="str">
        <f>IF(ISBLANK('Report Data'!B948)," ",'Report Data'!B948)</f>
        <v>[Current_Ratio_Metric] Current Ratio</v>
      </c>
      <c r="C948" s="6">
        <f>IF(ISBLANK('Report Data'!C948)," ",'Report Data'!C948)</f>
        <v>2.7413264474025412</v>
      </c>
      <c r="D948" s="6">
        <f>IF(ISBLANK('Report Data'!D948)," ",'Report Data'!D948)</f>
        <v>2.6476663689902402</v>
      </c>
      <c r="E948" s="6">
        <f>IF(ISBLANK('Report Data'!E948)," ",'Report Data'!E948)</f>
        <v>3.216292107404394</v>
      </c>
      <c r="F948" s="6">
        <f>IF(ISBLANK('Report Data'!F948)," ",'Report Data'!F948)</f>
        <v>3.0648828547211919</v>
      </c>
      <c r="G948" s="6">
        <f>IF(ISBLANK('Report Data'!G948)," ",'Report Data'!G948)</f>
        <v>2.8906633102213943</v>
      </c>
    </row>
    <row r="949" spans="1:7">
      <c r="A949" s="6" t="str">
        <f>IF('INTERIM REPORT'!B949=" "," ",IF('Report Data'!A949="",'INTERIM REPORT'!A948,'Report Data'!A949))</f>
        <v>Northeastern VT Regional Hospital</v>
      </c>
      <c r="B949" s="6" t="str">
        <f>IF(ISBLANK('Report Data'!B949)," ",'Report Data'!B949)</f>
        <v>[Days_Payable_metric] Days Payable</v>
      </c>
      <c r="C949" s="6">
        <f>IF(ISBLANK('Report Data'!C949)," ",'Report Data'!C949)</f>
        <v>64.806524557764035</v>
      </c>
      <c r="D949" s="6">
        <f>IF(ISBLANK('Report Data'!D949)," ",'Report Data'!D949)</f>
        <v>65.473771526910511</v>
      </c>
      <c r="E949" s="6">
        <f>IF(ISBLANK('Report Data'!E949)," ",'Report Data'!E949)</f>
        <v>55.896697554799069</v>
      </c>
      <c r="F949" s="6">
        <f>IF(ISBLANK('Report Data'!F949)," ",'Report Data'!F949)</f>
        <v>55.987103803283787</v>
      </c>
      <c r="G949" s="6">
        <f>IF(ISBLANK('Report Data'!G949)," ",'Report Data'!G949)</f>
        <v>58.1027246697954</v>
      </c>
    </row>
    <row r="950" spans="1:7">
      <c r="A950" s="6" t="str">
        <f>IF('INTERIM REPORT'!B950=" "," ",IF('Report Data'!A950="",'INTERIM REPORT'!A949,'Report Data'!A950))</f>
        <v>Northeastern VT Regional Hospital</v>
      </c>
      <c r="B950" s="6" t="str">
        <f>IF(ISBLANK('Report Data'!B950)," ",'Report Data'!B950)</f>
        <v>[Days_Receivable_Metric] Days Receivable</v>
      </c>
      <c r="C950" s="6">
        <f>IF(ISBLANK('Report Data'!C950)," ",'Report Data'!C950)</f>
        <v>37.674867796866188</v>
      </c>
      <c r="D950" s="6">
        <f>IF(ISBLANK('Report Data'!D950)," ",'Report Data'!D950)</f>
        <v>38.095695992222417</v>
      </c>
      <c r="E950" s="6">
        <f>IF(ISBLANK('Report Data'!E950)," ",'Report Data'!E950)</f>
        <v>41.799052283593305</v>
      </c>
      <c r="F950" s="6">
        <f>IF(ISBLANK('Report Data'!F950)," ",'Report Data'!F950)</f>
        <v>50.792513450749141</v>
      </c>
      <c r="G950" s="6">
        <f>IF(ISBLANK('Report Data'!G950)," ",'Report Data'!G950)</f>
        <v>49.764483503782579</v>
      </c>
    </row>
    <row r="951" spans="1:7">
      <c r="A951" s="6" t="str">
        <f>IF('INTERIM REPORT'!B951=" "," ",IF('Report Data'!A951="",'INTERIM REPORT'!A950,'Report Data'!A951))</f>
        <v>Northeastern VT Regional Hospital</v>
      </c>
      <c r="B951" s="6" t="str">
        <f>IF(ISBLANK('Report Data'!B951)," ",'Report Data'!B951)</f>
        <v>[Days_Cash_on_Hand_Metric] Days Cash on Hand</v>
      </c>
      <c r="C951" s="6">
        <f>IF(ISBLANK('Report Data'!C951)," ",'Report Data'!C951)</f>
        <v>123.99682047465451</v>
      </c>
      <c r="D951" s="6">
        <f>IF(ISBLANK('Report Data'!D951)," ",'Report Data'!D951)</f>
        <v>119.96718668584249</v>
      </c>
      <c r="E951" s="6">
        <f>IF(ISBLANK('Report Data'!E951)," ",'Report Data'!E951)</f>
        <v>121.51394451799355</v>
      </c>
      <c r="F951" s="6">
        <f>IF(ISBLANK('Report Data'!F951)," ",'Report Data'!F951)</f>
        <v>108.07255502000115</v>
      </c>
      <c r="G951" s="6">
        <f>IF(ISBLANK('Report Data'!G951)," ",'Report Data'!G951)</f>
        <v>107.50527999119426</v>
      </c>
    </row>
    <row r="952" spans="1:7">
      <c r="A952" s="6" t="str">
        <f>IF('INTERIM REPORT'!B952=" "," ",IF('Report Data'!A952="",'INTERIM REPORT'!A951,'Report Data'!A952))</f>
        <v>Northeastern VT Regional Hospital</v>
      </c>
      <c r="B952" s="6" t="str">
        <f>IF(ISBLANK('Report Data'!B952)," ",'Report Data'!B952)</f>
        <v>[Cash_Flow_Margin_Metric] Cash Flow Margin</v>
      </c>
      <c r="C952" s="6">
        <f>IF(ISBLANK('Report Data'!C952)," ",'Report Data'!C952)</f>
        <v>5.9572474085041009E-2</v>
      </c>
      <c r="D952" s="6">
        <f>IF(ISBLANK('Report Data'!D952)," ",'Report Data'!D952)</f>
        <v>5.8464585950217286E-2</v>
      </c>
      <c r="E952" s="6">
        <f>IF(ISBLANK('Report Data'!E952)," ",'Report Data'!E952)</f>
        <v>6.2852588460159994E-2</v>
      </c>
      <c r="F952" s="6">
        <f>IF(ISBLANK('Report Data'!F952)," ",'Report Data'!F952)</f>
        <v>6.0298440401393046E-2</v>
      </c>
      <c r="G952" s="6">
        <f>IF(ISBLANK('Report Data'!G952)," ",'Report Data'!G952)</f>
        <v>6.489058483320824E-2</v>
      </c>
    </row>
    <row r="953" spans="1:7">
      <c r="A953" s="6" t="str">
        <f>IF('INTERIM REPORT'!B953=" "," ",IF('Report Data'!A953="",'INTERIM REPORT'!A952,'Report Data'!A953))</f>
        <v>Northeastern VT Regional Hospital</v>
      </c>
      <c r="B953" s="6" t="str">
        <f>IF(ISBLANK('Report Data'!B953)," ",'Report Data'!B953)</f>
        <v>[Cash_to_Long_Term_Debt_Metric] Cash to Long Term Debt</v>
      </c>
      <c r="C953" s="6">
        <f>IF(ISBLANK('Report Data'!C953)," ",'Report Data'!C953)</f>
        <v>2.1817904771171404</v>
      </c>
      <c r="D953" s="6">
        <f>IF(ISBLANK('Report Data'!D953)," ",'Report Data'!D953)</f>
        <v>2.3649051268805028</v>
      </c>
      <c r="E953" s="6">
        <f>IF(ISBLANK('Report Data'!E953)," ",'Report Data'!E953)</f>
        <v>1.5779149539333805</v>
      </c>
      <c r="F953" s="6">
        <f>IF(ISBLANK('Report Data'!F953)," ",'Report Data'!F953)</f>
        <v>1.6494352159468439</v>
      </c>
      <c r="G953" s="6">
        <f>IF(ISBLANK('Report Data'!G953)," ",'Report Data'!G953)</f>
        <v>1.7204234880259774</v>
      </c>
    </row>
    <row r="954" spans="1:7">
      <c r="A954" s="6" t="str">
        <f>IF('INTERIM REPORT'!B954=" "," ",IF('Report Data'!A954="",'INTERIM REPORT'!A953,'Report Data'!A954))</f>
        <v>Northeastern VT Regional Hospital</v>
      </c>
      <c r="B954" s="6" t="str">
        <f>IF(ISBLANK('Report Data'!B954)," ",'Report Data'!B954)</f>
        <v>[Cash_Flow_to_Total_Debt_Metric] Cash Flow to Total Debt</v>
      </c>
      <c r="C954" s="6">
        <f>IF(ISBLANK('Report Data'!C954)," ",'Report Data'!C954)</f>
        <v>0.27464415740096443</v>
      </c>
      <c r="D954" s="6">
        <f>IF(ISBLANK('Report Data'!D954)," ",'Report Data'!D954)</f>
        <v>0.32428298833136826</v>
      </c>
      <c r="E954" s="6">
        <f>IF(ISBLANK('Report Data'!E954)," ",'Report Data'!E954)</f>
        <v>0.2806686742864975</v>
      </c>
      <c r="F954" s="6">
        <f>IF(ISBLANK('Report Data'!F954)," ",'Report Data'!F954)</f>
        <v>0.30509113188415721</v>
      </c>
      <c r="G954" s="6">
        <f>IF(ISBLANK('Report Data'!G954)," ",'Report Data'!G954)</f>
        <v>0.32632586313874323</v>
      </c>
    </row>
    <row r="955" spans="1:7">
      <c r="A955" s="6" t="str">
        <f>IF('INTERIM REPORT'!B955=" "," ",IF('Report Data'!A955="",'INTERIM REPORT'!A954,'Report Data'!A955))</f>
        <v>Northeastern VT Regional Hospital</v>
      </c>
      <c r="B955" s="6" t="str">
        <f>IF(ISBLANK('Report Data'!B955)," ",'Report Data'!B955)</f>
        <v>[Gross_Price_per_Discharge_Metric] Gross Price per Discharge</v>
      </c>
      <c r="C955" s="6">
        <f>IF(ISBLANK('Report Data'!C955)," ",'Report Data'!C955)</f>
        <v>20570.74401008827</v>
      </c>
      <c r="D955" s="6">
        <f>IF(ISBLANK('Report Data'!D955)," ",'Report Data'!D955)</f>
        <v>20807.236127508855</v>
      </c>
      <c r="E955" s="6">
        <f>IF(ISBLANK('Report Data'!E955)," ",'Report Data'!E955)</f>
        <v>21592.153392330387</v>
      </c>
      <c r="F955" s="6">
        <f>IF(ISBLANK('Report Data'!F955)," ",'Report Data'!F955)</f>
        <v>25171.304347826084</v>
      </c>
      <c r="G955" s="6">
        <f>IF(ISBLANK('Report Data'!G955)," ",'Report Data'!G955)</f>
        <v>25277.983193277312</v>
      </c>
    </row>
    <row r="956" spans="1:7">
      <c r="A956" s="6" t="str">
        <f>IF('INTERIM REPORT'!B956=" "," ",IF('Report Data'!A956="",'INTERIM REPORT'!A955,'Report Data'!A956))</f>
        <v>Northeastern VT Regional Hospital</v>
      </c>
      <c r="B956" s="6" t="str">
        <f>IF(ISBLANK('Report Data'!B956)," ",'Report Data'!B956)</f>
        <v>[Gross_Price_per_Visit_Metric] Gross Price per Visit</v>
      </c>
      <c r="C956" s="6">
        <f>IF(ISBLANK('Report Data'!C956)," ",'Report Data'!C956)</f>
        <v>1325.0309909560303</v>
      </c>
      <c r="D956" s="6">
        <f>IF(ISBLANK('Report Data'!D956)," ",'Report Data'!D956)</f>
        <v>1272.5641827660229</v>
      </c>
      <c r="E956" s="6">
        <f>IF(ISBLANK('Report Data'!E956)," ",'Report Data'!E956)</f>
        <v>1354.2234756532914</v>
      </c>
      <c r="F956" s="6">
        <f>IF(ISBLANK('Report Data'!F956)," ",'Report Data'!F956)</f>
        <v>1015.6127968750002</v>
      </c>
      <c r="G956" s="6">
        <f>IF(ISBLANK('Report Data'!G956)," ",'Report Data'!G956)</f>
        <v>1050.8446153846157</v>
      </c>
    </row>
    <row r="957" spans="1:7">
      <c r="A957" s="6" t="str">
        <f>IF('INTERIM REPORT'!B957=" "," ",IF('Report Data'!A957="",'INTERIM REPORT'!A956,'Report Data'!A957))</f>
        <v>Northeastern VT Regional Hospital</v>
      </c>
      <c r="B957" s="6" t="str">
        <f>IF(ISBLANK('Report Data'!B957)," ",'Report Data'!B957)</f>
        <v>[Gross_Rev_per_Adj_Admits_Metric] Gross Revenue per Adj Admission</v>
      </c>
      <c r="C957" s="6">
        <f>IF(ISBLANK('Report Data'!C957)," ",'Report Data'!C957)</f>
        <v>25913.58220810167</v>
      </c>
      <c r="D957" s="6">
        <f>IF(ISBLANK('Report Data'!D957)," ",'Report Data'!D957)</f>
        <v>24735.058245614033</v>
      </c>
      <c r="E957" s="6">
        <f>IF(ISBLANK('Report Data'!E957)," ",'Report Data'!E957)</f>
        <v>26235.627240143363</v>
      </c>
      <c r="F957" s="6">
        <f>IF(ISBLANK('Report Data'!F957)," ",'Report Data'!F957)</f>
        <v>29638.566552901026</v>
      </c>
      <c r="G957" s="6">
        <f>IF(ISBLANK('Report Data'!G957)," ",'Report Data'!G957)</f>
        <v>30181.404682274242</v>
      </c>
    </row>
    <row r="958" spans="1:7">
      <c r="A958" s="6" t="str">
        <f>IF('INTERIM REPORT'!B958=" "," ",IF('Report Data'!A958="",'INTERIM REPORT'!A957,'Report Data'!A958))</f>
        <v>Northeastern VT Regional Hospital</v>
      </c>
      <c r="B958" s="6" t="str">
        <f>IF(ISBLANK('Report Data'!B958)," ",'Report Data'!B958)</f>
        <v>[Net_Rev_per_Adj_Admits_Metric] Net Revenue per Adjusted Admission</v>
      </c>
      <c r="C958" s="6">
        <f>IF(ISBLANK('Report Data'!C958)," ",'Report Data'!C958)</f>
        <v>12670.876473266422</v>
      </c>
      <c r="D958" s="6">
        <f>IF(ISBLANK('Report Data'!D958)," ",'Report Data'!D958)</f>
        <v>12044.490039469927</v>
      </c>
      <c r="E958" s="6">
        <f>IF(ISBLANK('Report Data'!E958)," ",'Report Data'!E958)</f>
        <v>12515.242901285221</v>
      </c>
      <c r="F958" s="6">
        <f>IF(ISBLANK('Report Data'!F958)," ",'Report Data'!F958)</f>
        <v>13760.78992631913</v>
      </c>
      <c r="G958" s="6">
        <f>IF(ISBLANK('Report Data'!G958)," ",'Report Data'!G958)</f>
        <v>13651.994229857946</v>
      </c>
    </row>
    <row r="959" spans="1:7">
      <c r="A959" s="6" t="str">
        <f>IF('INTERIM REPORT'!B959=" "," ",IF('Report Data'!A959="",'INTERIM REPORT'!A958,'Report Data'!A959))</f>
        <v>Northeastern VT Regional Hospital</v>
      </c>
      <c r="B959" s="6" t="str">
        <f>IF(ISBLANK('Report Data'!B959)," ",'Report Data'!B959)</f>
        <v>[Medicare_Gross_Pct_Tot_Gross_Metric] Medicare Gross as % of Tot Gross Rev</v>
      </c>
      <c r="C959" s="6">
        <f>IF(ISBLANK('Report Data'!C959)," ",'Report Data'!C959)</f>
        <v>0.42193854258791968</v>
      </c>
      <c r="D959" s="6">
        <f>IF(ISBLANK('Report Data'!D959)," ",'Report Data'!D959)</f>
        <v>0.4257768069071291</v>
      </c>
      <c r="E959" s="6">
        <f>IF(ISBLANK('Report Data'!E959)," ",'Report Data'!E959)</f>
        <v>0.42124088417761912</v>
      </c>
      <c r="F959" s="6">
        <f>IF(ISBLANK('Report Data'!F959)," ",'Report Data'!F959)</f>
        <v>0.44018749920167866</v>
      </c>
      <c r="G959" s="6">
        <f>IF(ISBLANK('Report Data'!G959)," ",'Report Data'!G959)</f>
        <v>0.43901797418973154</v>
      </c>
    </row>
    <row r="960" spans="1:7">
      <c r="A960" s="6" t="str">
        <f>IF('INTERIM REPORT'!B960=" "," ",IF('Report Data'!A960="",'INTERIM REPORT'!A959,'Report Data'!A960))</f>
        <v>Northeastern VT Regional Hospital</v>
      </c>
      <c r="B960" s="6" t="str">
        <f>IF(ISBLANK('Report Data'!B960)," ",'Report Data'!B960)</f>
        <v>[Medicaid_Gross_Pct_Tot_Gross_Metric] Medicaid Gross as % of Tot Gross Rev</v>
      </c>
      <c r="C960" s="6">
        <f>IF(ISBLANK('Report Data'!C960)," ",'Report Data'!C960)</f>
        <v>0.21030517315260688</v>
      </c>
      <c r="D960" s="6">
        <f>IF(ISBLANK('Report Data'!D960)," ",'Report Data'!D960)</f>
        <v>0.20772725354640312</v>
      </c>
      <c r="E960" s="6">
        <f>IF(ISBLANK('Report Data'!E960)," ",'Report Data'!E960)</f>
        <v>0.20762907368672001</v>
      </c>
      <c r="F960" s="6">
        <f>IF(ISBLANK('Report Data'!F960)," ",'Report Data'!F960)</f>
        <v>0.20544181811597206</v>
      </c>
      <c r="G960" s="6">
        <f>IF(ISBLANK('Report Data'!G960)," ",'Report Data'!G960)</f>
        <v>0.20557945395225874</v>
      </c>
    </row>
    <row r="961" spans="1:7">
      <c r="A961" s="6" t="str">
        <f>IF('INTERIM REPORT'!B961=" "," ",IF('Report Data'!A961="",'INTERIM REPORT'!A960,'Report Data'!A961))</f>
        <v>Northeastern VT Regional Hospital</v>
      </c>
      <c r="B961" s="6" t="str">
        <f>IF(ISBLANK('Report Data'!B961)," ",'Report Data'!B961)</f>
        <v>[CommSelf_Gross_Pct_Tot_Gross_Metric] Comm/self Gross as % of Tot Gross Rev</v>
      </c>
      <c r="C961" s="6">
        <f>IF(ISBLANK('Report Data'!C961)," ",'Report Data'!C961)</f>
        <v>0.36775628425947304</v>
      </c>
      <c r="D961" s="6">
        <f>IF(ISBLANK('Report Data'!D961)," ",'Report Data'!D961)</f>
        <v>0.36649593954646781</v>
      </c>
      <c r="E961" s="6">
        <f>IF(ISBLANK('Report Data'!E961)," ",'Report Data'!E961)</f>
        <v>0.37113004213566086</v>
      </c>
      <c r="F961" s="6">
        <f>IF(ISBLANK('Report Data'!F961)," ",'Report Data'!F961)</f>
        <v>0.35437068268234911</v>
      </c>
      <c r="G961" s="6">
        <f>IF(ISBLANK('Report Data'!G961)," ",'Report Data'!G961)</f>
        <v>0.35540257185800983</v>
      </c>
    </row>
    <row r="962" spans="1:7">
      <c r="A962" s="6" t="str">
        <f>IF('INTERIM REPORT'!B962=" "," ",IF('Report Data'!A962="",'INTERIM REPORT'!A961,'Report Data'!A962))</f>
        <v>Northeastern VT Regional Hospital</v>
      </c>
      <c r="B962" s="6" t="str">
        <f>IF(ISBLANK('Report Data'!B962)," ",'Report Data'!B962)</f>
        <v>[Phys_Gross_Pct_Ttl_Gross_Metric] Physician Gross as % of Ttl Gross Rev</v>
      </c>
      <c r="C962" s="6">
        <f>IF(ISBLANK('Report Data'!C962)," ",'Report Data'!C962)</f>
        <v>0</v>
      </c>
      <c r="D962" s="6">
        <f>IF(ISBLANK('Report Data'!D962)," ",'Report Data'!D962)</f>
        <v>0</v>
      </c>
      <c r="E962" s="6">
        <f>IF(ISBLANK('Report Data'!E962)," ",'Report Data'!E962)</f>
        <v>0</v>
      </c>
      <c r="F962" s="6">
        <f>IF(ISBLANK('Report Data'!F962)," ",'Report Data'!F962)</f>
        <v>0</v>
      </c>
      <c r="G962" s="6">
        <f>IF(ISBLANK('Report Data'!G962)," ",'Report Data'!G962)</f>
        <v>0</v>
      </c>
    </row>
    <row r="963" spans="1:7">
      <c r="A963" s="6" t="str">
        <f>IF('INTERIM REPORT'!B963=" "," ",IF('Report Data'!A963="",'INTERIM REPORT'!A962,'Report Data'!A963))</f>
        <v>Northeastern VT Regional Hospital</v>
      </c>
      <c r="B963" s="6" t="str">
        <f>IF(ISBLANK('Report Data'!B963)," ",'Report Data'!B963)</f>
        <v>[Medicare_Pct_Net_Rev_Metric] Medicare % of Net Rev (less dispr)</v>
      </c>
      <c r="C963" s="6">
        <f>IF(ISBLANK('Report Data'!C963)," ",'Report Data'!C963)</f>
        <v>0.35614278364016116</v>
      </c>
      <c r="D963" s="6">
        <f>IF(ISBLANK('Report Data'!D963)," ",'Report Data'!D963)</f>
        <v>0.38516376912678491</v>
      </c>
      <c r="E963" s="6">
        <f>IF(ISBLANK('Report Data'!E963)," ",'Report Data'!E963)</f>
        <v>0.39392140774555029</v>
      </c>
      <c r="F963" s="6">
        <f>IF(ISBLANK('Report Data'!F963)," ",'Report Data'!F963)</f>
        <v>0.38831461125120031</v>
      </c>
      <c r="G963" s="6">
        <f>IF(ISBLANK('Report Data'!G963)," ",'Report Data'!G963)</f>
        <v>0.41196943315243789</v>
      </c>
    </row>
    <row r="964" spans="1:7">
      <c r="A964" s="6" t="str">
        <f>IF('INTERIM REPORT'!B964=" "," ",IF('Report Data'!A964="",'INTERIM REPORT'!A963,'Report Data'!A964))</f>
        <v>Northeastern VT Regional Hospital</v>
      </c>
      <c r="B964" s="6" t="str">
        <f>IF(ISBLANK('Report Data'!B964)," ",'Report Data'!B964)</f>
        <v>[Medicaid_Pct_Net_Rev_Metric] Medicaid % of Net Rev (less dispr)</v>
      </c>
      <c r="C964" s="6">
        <f>IF(ISBLANK('Report Data'!C964)," ",'Report Data'!C964)</f>
        <v>0.12424234769510173</v>
      </c>
      <c r="D964" s="6">
        <f>IF(ISBLANK('Report Data'!D964)," ",'Report Data'!D964)</f>
        <v>0.14217020052741011</v>
      </c>
      <c r="E964" s="6">
        <f>IF(ISBLANK('Report Data'!E964)," ",'Report Data'!E964)</f>
        <v>0.14871037845541396</v>
      </c>
      <c r="F964" s="6">
        <f>IF(ISBLANK('Report Data'!F964)," ",'Report Data'!F964)</f>
        <v>0.15515430756681653</v>
      </c>
      <c r="G964" s="6">
        <f>IF(ISBLANK('Report Data'!G964)," ",'Report Data'!G964)</f>
        <v>0.1394340739818464</v>
      </c>
    </row>
    <row r="965" spans="1:7">
      <c r="A965" s="6" t="str">
        <f>IF('INTERIM REPORT'!B965=" "," ",IF('Report Data'!A965="",'INTERIM REPORT'!A964,'Report Data'!A965))</f>
        <v>Northeastern VT Regional Hospital</v>
      </c>
      <c r="B965" s="6" t="str">
        <f>IF(ISBLANK('Report Data'!B965)," ",'Report Data'!B965)</f>
        <v>[CommSelf_Pct_Net_Rev_Metric] Comm/self % of Net Rev (less dispr)</v>
      </c>
      <c r="C965" s="6">
        <f>IF(ISBLANK('Report Data'!C965)," ",'Report Data'!C965)</f>
        <v>0.51961486866473694</v>
      </c>
      <c r="D965" s="6">
        <f>IF(ISBLANK('Report Data'!D965)," ",'Report Data'!D965)</f>
        <v>0.4726660303458049</v>
      </c>
      <c r="E965" s="6">
        <f>IF(ISBLANK('Report Data'!E965)," ",'Report Data'!E965)</f>
        <v>0.45736821379903564</v>
      </c>
      <c r="F965" s="6">
        <f>IF(ISBLANK('Report Data'!F965)," ",'Report Data'!F965)</f>
        <v>0.45653108118198327</v>
      </c>
      <c r="G965" s="6">
        <f>IF(ISBLANK('Report Data'!G965)," ",'Report Data'!G965)</f>
        <v>0.44859649286571568</v>
      </c>
    </row>
    <row r="966" spans="1:7">
      <c r="A966" s="6" t="str">
        <f>IF('INTERIM REPORT'!B966=" "," ",IF('Report Data'!A966="",'INTERIM REPORT'!A965,'Report Data'!A966))</f>
        <v>Northeastern VT Regional Hospital</v>
      </c>
      <c r="B966" s="6" t="str">
        <f>IF(ISBLANK('Report Data'!B966)," ",'Report Data'!B966)</f>
        <v>[Phys_Pct_Net_Rev_Metric] Physician % of Net Rev</v>
      </c>
      <c r="C966" s="6">
        <f>IF(ISBLANK('Report Data'!C966)," ",'Report Data'!C966)</f>
        <v>0</v>
      </c>
      <c r="D966" s="6">
        <f>IF(ISBLANK('Report Data'!D966)," ",'Report Data'!D966)</f>
        <v>0</v>
      </c>
      <c r="E966" s="6">
        <f>IF(ISBLANK('Report Data'!E966)," ",'Report Data'!E966)</f>
        <v>0</v>
      </c>
      <c r="F966" s="6">
        <f>IF(ISBLANK('Report Data'!F966)," ",'Report Data'!F966)</f>
        <v>0</v>
      </c>
      <c r="G966" s="6">
        <f>IF(ISBLANK('Report Data'!G966)," ",'Report Data'!G966)</f>
        <v>0</v>
      </c>
    </row>
    <row r="967" spans="1:7">
      <c r="A967" s="6" t="str">
        <f>IF('INTERIM REPORT'!B967=" "," ",IF('Report Data'!A967="",'INTERIM REPORT'!A966,'Report Data'!A967))</f>
        <v>Northeastern VT Regional Hospital</v>
      </c>
      <c r="B967" s="6" t="str">
        <f>IF(ISBLANK('Report Data'!B967)," ",'Report Data'!B967)</f>
        <v>[Free_Care_Gross_Metric] Free Care (Gross Revenue)</v>
      </c>
      <c r="C967" s="6">
        <f>IF(ISBLANK('Report Data'!C967)," ",'Report Data'!C967)</f>
        <v>-2666000</v>
      </c>
      <c r="D967" s="6">
        <f>IF(ISBLANK('Report Data'!D967)," ",'Report Data'!D967)</f>
        <v>-2923432.9999999986</v>
      </c>
      <c r="E967" s="6">
        <f>IF(ISBLANK('Report Data'!E967)," ",'Report Data'!E967)</f>
        <v>-3072000</v>
      </c>
      <c r="F967" s="6">
        <f>IF(ISBLANK('Report Data'!F967)," ",'Report Data'!F967)</f>
        <v>-3199999.9999999995</v>
      </c>
      <c r="G967" s="6">
        <f>IF(ISBLANK('Report Data'!G967)," ",'Report Data'!G967)</f>
        <v>-3400000.0000000005</v>
      </c>
    </row>
    <row r="968" spans="1:7">
      <c r="A968" s="6" t="str">
        <f>IF('INTERIM REPORT'!B968=" "," ",IF('Report Data'!A968="",'INTERIM REPORT'!A967,'Report Data'!A968))</f>
        <v>Northwestern Medical Center</v>
      </c>
      <c r="B968" s="6" t="str">
        <f>IF(ISBLANK('Report Data'!B968)," ",'Report Data'!B968)</f>
        <v>[Avg_Daily_Census_Metric] Average Daily Census</v>
      </c>
      <c r="C968" s="6">
        <f>IF(ISBLANK('Report Data'!C968)," ",'Report Data'!C968)</f>
        <v>24.380821917808213</v>
      </c>
      <c r="D968" s="6">
        <f>IF(ISBLANK('Report Data'!D968)," ",'Report Data'!D968)</f>
        <v>23.583561643835612</v>
      </c>
      <c r="E968" s="6">
        <f>IF(ISBLANK('Report Data'!E968)," ",'Report Data'!E968)</f>
        <v>24.736986301369864</v>
      </c>
      <c r="F968" s="6">
        <f>IF(ISBLANK('Report Data'!F968)," ",'Report Data'!F968)</f>
        <v>24.068493150684926</v>
      </c>
      <c r="G968" s="6">
        <f>IF(ISBLANK('Report Data'!G968)," ",'Report Data'!G968)</f>
        <v>24.338797814207645</v>
      </c>
    </row>
    <row r="969" spans="1:7">
      <c r="A969" s="6" t="str">
        <f>IF('INTERIM REPORT'!B969=" "," ",IF('Report Data'!A969="",'INTERIM REPORT'!A968,'Report Data'!A969))</f>
        <v>Northwestern Medical Center</v>
      </c>
      <c r="B969" s="6" t="str">
        <f>IF(ISBLANK('Report Data'!B969)," ",'Report Data'!B969)</f>
        <v>[Avg_Length_of_Stay_Metric] Average Length of Stay</v>
      </c>
      <c r="C969" s="6">
        <f>IF(ISBLANK('Report Data'!C969)," ",'Report Data'!C969)</f>
        <v>3.0023616734143039</v>
      </c>
      <c r="D969" s="6">
        <f>IF(ISBLANK('Report Data'!D969)," ",'Report Data'!D969)</f>
        <v>3.0753840657377629</v>
      </c>
      <c r="E969" s="6">
        <f>IF(ISBLANK('Report Data'!E969)," ",'Report Data'!E969)</f>
        <v>3.1091597796143251</v>
      </c>
      <c r="F969" s="6">
        <f>IF(ISBLANK('Report Data'!F969)," ",'Report Data'!F969)</f>
        <v>3.1899055918663759</v>
      </c>
      <c r="G969" s="6">
        <f>IF(ISBLANK('Report Data'!G969)," ",'Report Data'!G969)</f>
        <v>3.2822402358142955</v>
      </c>
    </row>
    <row r="970" spans="1:7">
      <c r="A970" s="6" t="str">
        <f>IF('INTERIM REPORT'!B970=" "," ",IF('Report Data'!A970="",'INTERIM REPORT'!A969,'Report Data'!A970))</f>
        <v>Northwestern Medical Center</v>
      </c>
      <c r="B970" s="6" t="str">
        <f>IF(ISBLANK('Report Data'!B970)," ",'Report Data'!B970)</f>
        <v>[Acute_ALOS_Metric] Acute ALOS</v>
      </c>
      <c r="C970" s="6">
        <f>IF(ISBLANK('Report Data'!C970)," ",'Report Data'!C970)</f>
        <v>3.047712162690654</v>
      </c>
      <c r="D970" s="6">
        <f>IF(ISBLANK('Report Data'!D970)," ",'Report Data'!D970)</f>
        <v>3.2154854567800077</v>
      </c>
      <c r="E970" s="6">
        <f>IF(ISBLANK('Report Data'!E970)," ",'Report Data'!E970)</f>
        <v>3.1986518636003174</v>
      </c>
      <c r="F970" s="6">
        <f>IF(ISBLANK('Report Data'!F970)," ",'Report Data'!F970)</f>
        <v>3.024050632911393</v>
      </c>
      <c r="G970" s="6">
        <f>IF(ISBLANK('Report Data'!G970)," ",'Report Data'!G970)</f>
        <v>3.0349620893007594</v>
      </c>
    </row>
    <row r="971" spans="1:7">
      <c r="A971" s="6" t="str">
        <f>IF('INTERIM REPORT'!B971=" "," ",IF('Report Data'!A971="",'INTERIM REPORT'!A970,'Report Data'!A971))</f>
        <v>Northwestern Medical Center</v>
      </c>
      <c r="B971" s="6" t="str">
        <f>IF(ISBLANK('Report Data'!B971)," ",'Report Data'!B971)</f>
        <v>[Adj_Admits_Metric] Adjusted Admissions</v>
      </c>
      <c r="C971" s="6">
        <f>IF(ISBLANK('Report Data'!C971)," ",'Report Data'!C971)</f>
        <v>11203.35062234961</v>
      </c>
      <c r="D971" s="6">
        <f>IF(ISBLANK('Report Data'!D971)," ",'Report Data'!D971)</f>
        <v>11572.473400788864</v>
      </c>
      <c r="E971" s="6">
        <f>IF(ISBLANK('Report Data'!E971)," ",'Report Data'!E971)</f>
        <v>11676.016237644222</v>
      </c>
      <c r="F971" s="6">
        <f>IF(ISBLANK('Report Data'!F971)," ",'Report Data'!F971)</f>
        <v>11969.158159793002</v>
      </c>
      <c r="G971" s="6">
        <f>IF(ISBLANK('Report Data'!G971)," ",'Report Data'!G971)</f>
        <v>11756.506675690904</v>
      </c>
    </row>
    <row r="972" spans="1:7">
      <c r="A972" s="6" t="str">
        <f>IF('INTERIM REPORT'!B972=" "," ",IF('Report Data'!A972="",'INTERIM REPORT'!A971,'Report Data'!A972))</f>
        <v>Northwestern Medical Center</v>
      </c>
      <c r="B972" s="6" t="str">
        <f>IF(ISBLANK('Report Data'!B972)," ",'Report Data'!B972)</f>
        <v>[Adj_Days_Metric] Adjusted Days</v>
      </c>
      <c r="C972" s="6">
        <f>IF(ISBLANK('Report Data'!C972)," ",'Report Data'!C972)</f>
        <v>35921.795104034769</v>
      </c>
      <c r="D972" s="6">
        <f>IF(ISBLANK('Report Data'!D972)," ",'Report Data'!D972)</f>
        <v>38872.294961451495</v>
      </c>
      <c r="E972" s="6">
        <f>IF(ISBLANK('Report Data'!E972)," ",'Report Data'!E972)</f>
        <v>38999.549247930234</v>
      </c>
      <c r="F972" s="6">
        <f>IF(ISBLANK('Report Data'!F972)," ",'Report Data'!F972)</f>
        <v>37883.02921982621</v>
      </c>
      <c r="G972" s="6">
        <f>IF(ISBLANK('Report Data'!G972)," ",'Report Data'!G972)</f>
        <v>37281.793138331785</v>
      </c>
    </row>
    <row r="973" spans="1:7">
      <c r="A973" s="6" t="str">
        <f>IF('INTERIM REPORT'!B973=" "," ",IF('Report Data'!A973="",'INTERIM REPORT'!A972,'Report Data'!A973))</f>
        <v>Northwestern Medical Center</v>
      </c>
      <c r="B973" s="6" t="str">
        <f>IF(ISBLANK('Report Data'!B973)," ",'Report Data'!B973)</f>
        <v>[Acute_Care_Ave_Daily_Census_Metric] Acute Care Ave Daily Census</v>
      </c>
      <c r="C973" s="6">
        <f>IF(ISBLANK('Report Data'!C973)," ",'Report Data'!C973)</f>
        <v>21.350684931506859</v>
      </c>
      <c r="D973" s="6">
        <f>IF(ISBLANK('Report Data'!D973)," ",'Report Data'!D973)</f>
        <v>21.504109589041093</v>
      </c>
      <c r="E973" s="6">
        <f>IF(ISBLANK('Report Data'!E973)," ",'Report Data'!E973)</f>
        <v>22.101369863013698</v>
      </c>
      <c r="F973" s="6">
        <f>IF(ISBLANK('Report Data'!F973)," ",'Report Data'!F973)</f>
        <v>19.635616438356163</v>
      </c>
      <c r="G973" s="6">
        <f>IF(ISBLANK('Report Data'!G973)," ",'Report Data'!G973)</f>
        <v>19.685792349726778</v>
      </c>
    </row>
    <row r="974" spans="1:7">
      <c r="A974" s="6" t="str">
        <f>IF('INTERIM REPORT'!B974=" "," ",IF('Report Data'!A974="",'INTERIM REPORT'!A973,'Report Data'!A974))</f>
        <v>Northwestern Medical Center</v>
      </c>
      <c r="B974" s="6" t="str">
        <f>IF(ISBLANK('Report Data'!B974)," ",'Report Data'!B974)</f>
        <v>[Acute_Admissions_Metric] Acute Admissions</v>
      </c>
      <c r="C974" s="6">
        <f>IF(ISBLANK('Report Data'!C974)," ",'Report Data'!C974)</f>
        <v>2557</v>
      </c>
      <c r="D974" s="6">
        <f>IF(ISBLANK('Report Data'!D974)," ",'Report Data'!D974)</f>
        <v>2441</v>
      </c>
      <c r="E974" s="6">
        <f>IF(ISBLANK('Report Data'!E974)," ",'Report Data'!E974)</f>
        <v>2522</v>
      </c>
      <c r="F974" s="6">
        <f>IF(ISBLANK('Report Data'!F974)," ",'Report Data'!F974)</f>
        <v>2369.9999999999995</v>
      </c>
      <c r="G974" s="6">
        <f>IF(ISBLANK('Report Data'!G974)," ",'Report Data'!G974)</f>
        <v>2373.9999999999995</v>
      </c>
    </row>
    <row r="975" spans="1:7">
      <c r="A975" s="6" t="str">
        <f>IF('INTERIM REPORT'!B975=" "," ",IF('Report Data'!A975="",'INTERIM REPORT'!A974,'Report Data'!A975))</f>
        <v>Northwestern Medical Center</v>
      </c>
      <c r="B975" s="6" t="str">
        <f>IF(ISBLANK('Report Data'!B975)," ",'Report Data'!B975)</f>
        <v>[Util_Acute_Days] Acute Patient Days</v>
      </c>
      <c r="C975" s="6">
        <f>IF(ISBLANK('Report Data'!C975)," ",'Report Data'!C975)</f>
        <v>7793.0000000000027</v>
      </c>
      <c r="D975" s="6">
        <f>IF(ISBLANK('Report Data'!D975)," ",'Report Data'!D975)</f>
        <v>7848.9999999999991</v>
      </c>
      <c r="E975" s="6">
        <f>IF(ISBLANK('Report Data'!E975)," ",'Report Data'!E975)</f>
        <v>8067</v>
      </c>
      <c r="F975" s="6">
        <f>IF(ISBLANK('Report Data'!F975)," ",'Report Data'!F975)</f>
        <v>7167</v>
      </c>
      <c r="G975" s="6">
        <f>IF(ISBLANK('Report Data'!G975)," ",'Report Data'!G975)</f>
        <v>7205.0000000000009</v>
      </c>
    </row>
    <row r="976" spans="1:7">
      <c r="A976" s="6" t="str">
        <f>IF('INTERIM REPORT'!B976=" "," ",IF('Report Data'!A976="",'INTERIM REPORT'!A975,'Report Data'!A976))</f>
        <v>Northwestern Medical Center</v>
      </c>
      <c r="B976" s="6" t="str">
        <f>IF(ISBLANK('Report Data'!B976)," ",'Report Data'!B976)</f>
        <v>[Age_of_Plant_Metric] Age of Plant</v>
      </c>
      <c r="C976" s="6">
        <f>IF(ISBLANK('Report Data'!C976)," ",'Report Data'!C976)</f>
        <v>11.130809100654094</v>
      </c>
      <c r="D976" s="6">
        <f>IF(ISBLANK('Report Data'!D976)," ",'Report Data'!D976)</f>
        <v>11.264750158980675</v>
      </c>
      <c r="E976" s="6">
        <f>IF(ISBLANK('Report Data'!E976)," ",'Report Data'!E976)</f>
        <v>10.081967213114755</v>
      </c>
      <c r="F976" s="6">
        <f>IF(ISBLANK('Report Data'!F976)," ",'Report Data'!F976)</f>
        <v>10.079910491803279</v>
      </c>
      <c r="G976" s="6">
        <f>IF(ISBLANK('Report Data'!G976)," ",'Report Data'!G976)</f>
        <v>10.1044776119403</v>
      </c>
    </row>
    <row r="977" spans="1:7">
      <c r="A977" s="6" t="str">
        <f>IF('INTERIM REPORT'!B977=" "," ",IF('Report Data'!A977="",'INTERIM REPORT'!A976,'Report Data'!A977))</f>
        <v>Northwestern Medical Center</v>
      </c>
      <c r="B977" s="6" t="str">
        <f>IF(ISBLANK('Report Data'!B977)," ",'Report Data'!B977)</f>
        <v>[Age_of_Plant_Bldg_Metric] Age of Plant Building</v>
      </c>
      <c r="C977" s="6">
        <f>IF(ISBLANK('Report Data'!C977)," ",'Report Data'!C977)</f>
        <v>14.97405668602479</v>
      </c>
      <c r="D977" s="6">
        <f>IF(ISBLANK('Report Data'!D977)," ",'Report Data'!D977)</f>
        <v>11.714080488224143</v>
      </c>
      <c r="E977" s="6">
        <f>IF(ISBLANK('Report Data'!E977)," ",'Report Data'!E977)</f>
        <v>10.200281722066604</v>
      </c>
      <c r="F977" s="6">
        <f>IF(ISBLANK('Report Data'!F977)," ",'Report Data'!F977)</f>
        <v>10.200281722066604</v>
      </c>
      <c r="G977" s="6">
        <f>IF(ISBLANK('Report Data'!G977)," ",'Report Data'!G977)</f>
        <v>9.9479666872124213</v>
      </c>
    </row>
    <row r="978" spans="1:7">
      <c r="A978" s="6" t="str">
        <f>IF('INTERIM REPORT'!B978=" "," ",IF('Report Data'!A978="",'INTERIM REPORT'!A977,'Report Data'!A978))</f>
        <v>Northwestern Medical Center</v>
      </c>
      <c r="B978" s="6" t="str">
        <f>IF(ISBLANK('Report Data'!B978)," ",'Report Data'!B978)</f>
        <v>[Age_of_Plant_Equip_Metric] Age of Plant Equipment</v>
      </c>
      <c r="C978" s="6">
        <f>IF(ISBLANK('Report Data'!C978)," ",'Report Data'!C978)</f>
        <v>8.7203929997739813</v>
      </c>
      <c r="D978" s="6">
        <f>IF(ISBLANK('Report Data'!D978)," ",'Report Data'!D978)</f>
        <v>10.818178597423415</v>
      </c>
      <c r="E978" s="6">
        <f>IF(ISBLANK('Report Data'!E978)," ",'Report Data'!E978)</f>
        <v>9.9606554111260515</v>
      </c>
      <c r="F978" s="6">
        <f>IF(ISBLANK('Report Data'!F978)," ",'Report Data'!F978)</f>
        <v>9.9564898650331184</v>
      </c>
      <c r="G978" s="6">
        <f>IF(ISBLANK('Report Data'!G978)," ",'Report Data'!G978)</f>
        <v>10.274452418388158</v>
      </c>
    </row>
    <row r="979" spans="1:7">
      <c r="A979" s="6" t="str">
        <f>IF('INTERIM REPORT'!B979=" "," ",IF('Report Data'!A979="",'INTERIM REPORT'!A978,'Report Data'!A979))</f>
        <v>Northwestern Medical Center</v>
      </c>
      <c r="B979" s="6" t="str">
        <f>IF(ISBLANK('Report Data'!B979)," ",'Report Data'!B979)</f>
        <v>[Long_Term_Debt_Cap_Metric] Long Term Debt to Capitalization</v>
      </c>
      <c r="C979" s="6">
        <f>IF(ISBLANK('Report Data'!C979)," ",'Report Data'!C979)</f>
        <v>0.20564460953102476</v>
      </c>
      <c r="D979" s="6">
        <f>IF(ISBLANK('Report Data'!D979)," ",'Report Data'!D979)</f>
        <v>0.1983362956750945</v>
      </c>
      <c r="E979" s="6">
        <f>IF(ISBLANK('Report Data'!E979)," ",'Report Data'!E979)</f>
        <v>0.18860661050107816</v>
      </c>
      <c r="F979" s="6">
        <f>IF(ISBLANK('Report Data'!F979)," ",'Report Data'!F979)</f>
        <v>0.19687707949503019</v>
      </c>
      <c r="G979" s="6">
        <f>IF(ISBLANK('Report Data'!G979)," ",'Report Data'!G979)</f>
        <v>0.17718499685543623</v>
      </c>
    </row>
    <row r="980" spans="1:7">
      <c r="A980" s="6" t="str">
        <f>IF('INTERIM REPORT'!B980=" "," ",IF('Report Data'!A980="",'INTERIM REPORT'!A979,'Report Data'!A980))</f>
        <v>Northwestern Medical Center</v>
      </c>
      <c r="B980" s="6" t="str">
        <f>IF(ISBLANK('Report Data'!B980)," ",'Report Data'!B980)</f>
        <v>[Debt_per_Staff_Bed_Metric] Debt per Staffed Bed</v>
      </c>
      <c r="C980" s="6">
        <f>IF(ISBLANK('Report Data'!C980)," ",'Report Data'!C980)</f>
        <v>559044.73750000005</v>
      </c>
      <c r="D980" s="6">
        <f>IF(ISBLANK('Report Data'!D980)," ",'Report Data'!D980)</f>
        <v>591984.67500000005</v>
      </c>
      <c r="E980" s="6">
        <f>IF(ISBLANK('Report Data'!E980)," ",'Report Data'!E980)</f>
        <v>555459.07499999995</v>
      </c>
      <c r="F980" s="6">
        <f>IF(ISBLANK('Report Data'!F980)," ",'Report Data'!F980)</f>
        <v>629866.5</v>
      </c>
      <c r="G980" s="6">
        <f>IF(ISBLANK('Report Data'!G980)," ",'Report Data'!G980)</f>
        <v>563942.98750000005</v>
      </c>
    </row>
    <row r="981" spans="1:7">
      <c r="A981" s="6" t="str">
        <f>IF('INTERIM REPORT'!B981=" "," ",IF('Report Data'!A981="",'INTERIM REPORT'!A980,'Report Data'!A981))</f>
        <v>Northwestern Medical Center</v>
      </c>
      <c r="B981" s="6" t="str">
        <f>IF(ISBLANK('Report Data'!B981)," ",'Report Data'!B981)</f>
        <v>[Net_Prop_Plant_and_Equip_per_Staffed_Bed_Metric] Net Prop, Plant &amp; Equip per Staffed Bed</v>
      </c>
      <c r="C981" s="6">
        <f>IF(ISBLANK('Report Data'!C981)," ",'Report Data'!C981)</f>
        <v>760702.53749999998</v>
      </c>
      <c r="D981" s="6">
        <f>IF(ISBLANK('Report Data'!D981)," ",'Report Data'!D981)</f>
        <v>845326.75</v>
      </c>
      <c r="E981" s="6">
        <f>IF(ISBLANK('Report Data'!E981)," ",'Report Data'!E981)</f>
        <v>850000</v>
      </c>
      <c r="F981" s="6">
        <f>IF(ISBLANK('Report Data'!F981)," ",'Report Data'!F981)</f>
        <v>851406.82499999995</v>
      </c>
      <c r="G981" s="6">
        <f>IF(ISBLANK('Report Data'!G981)," ",'Report Data'!G981)</f>
        <v>847500</v>
      </c>
    </row>
    <row r="982" spans="1:7">
      <c r="A982" s="6" t="str">
        <f>IF('INTERIM REPORT'!B982=" "," ",IF('Report Data'!A982="",'INTERIM REPORT'!A981,'Report Data'!A982))</f>
        <v>Northwestern Medical Center</v>
      </c>
      <c r="B982" s="6" t="str">
        <f>IF(ISBLANK('Report Data'!B982)," ",'Report Data'!B982)</f>
        <v>[Long_Term_Debt_to_Total_Assets_Metric] Long Term Debt to Total Assets</v>
      </c>
      <c r="C982" s="6">
        <f>IF(ISBLANK('Report Data'!C982)," ",'Report Data'!C982)</f>
        <v>0.19120038787636515</v>
      </c>
      <c r="D982" s="6">
        <f>IF(ISBLANK('Report Data'!D982)," ",'Report Data'!D982)</f>
        <v>0.17991059245295507</v>
      </c>
      <c r="E982" s="6">
        <f>IF(ISBLANK('Report Data'!E982)," ",'Report Data'!E982)</f>
        <v>0.17435320584926883</v>
      </c>
      <c r="F982" s="6">
        <f>IF(ISBLANK('Report Data'!F982)," ",'Report Data'!F982)</f>
        <v>0.17405966188149427</v>
      </c>
      <c r="G982" s="6">
        <f>IF(ISBLANK('Report Data'!G982)," ",'Report Data'!G982)</f>
        <v>0.1603785702708076</v>
      </c>
    </row>
    <row r="983" spans="1:7">
      <c r="A983" s="6" t="str">
        <f>IF('INTERIM REPORT'!B983=" "," ",IF('Report Data'!A983="",'INTERIM REPORT'!A982,'Report Data'!A983))</f>
        <v>Northwestern Medical Center</v>
      </c>
      <c r="B983" s="6" t="str">
        <f>IF(ISBLANK('Report Data'!B983)," ",'Report Data'!B983)</f>
        <v>[Debt_Service_Coverage_Ratio_Metric] Debt Service Coverage Ratio</v>
      </c>
      <c r="C983" s="6">
        <f>IF(ISBLANK('Report Data'!C983)," ",'Report Data'!C983)</f>
        <v>2.515648532639891</v>
      </c>
      <c r="D983" s="6">
        <f>IF(ISBLANK('Report Data'!D983)," ",'Report Data'!D983)</f>
        <v>0.93125778138017046</v>
      </c>
      <c r="E983" s="6">
        <f>IF(ISBLANK('Report Data'!E983)," ",'Report Data'!E983)</f>
        <v>5.46821139601143</v>
      </c>
      <c r="F983" s="6">
        <f>IF(ISBLANK('Report Data'!F983)," ",'Report Data'!F983)</f>
        <v>0.94724487744926589</v>
      </c>
      <c r="G983" s="6">
        <f>IF(ISBLANK('Report Data'!G983)," ",'Report Data'!G983)</f>
        <v>3.5354455348423404</v>
      </c>
    </row>
    <row r="984" spans="1:7">
      <c r="A984" s="6" t="str">
        <f>IF('INTERIM REPORT'!B984=" "," ",IF('Report Data'!A984="",'INTERIM REPORT'!A983,'Report Data'!A984))</f>
        <v>Northwestern Medical Center</v>
      </c>
      <c r="B984" s="6" t="str">
        <f>IF(ISBLANK('Report Data'!B984)," ",'Report Data'!B984)</f>
        <v>[Depreciation_Rate_Metric] Depreciation Rate</v>
      </c>
      <c r="C984" s="6">
        <f>IF(ISBLANK('Report Data'!C984)," ",'Report Data'!C984)</f>
        <v>4.161753362237957</v>
      </c>
      <c r="D984" s="6">
        <f>IF(ISBLANK('Report Data'!D984)," ",'Report Data'!D984)</f>
        <v>4.0641246299054758</v>
      </c>
      <c r="E984" s="6">
        <f>IF(ISBLANK('Report Data'!E984)," ",'Report Data'!E984)</f>
        <v>4.7104247104247108</v>
      </c>
      <c r="F984" s="6">
        <f>IF(ISBLANK('Report Data'!F984)," ",'Report Data'!F984)</f>
        <v>4.7067901234567904</v>
      </c>
      <c r="G984" s="6">
        <f>IF(ISBLANK('Report Data'!G984)," ",'Report Data'!G984)</f>
        <v>4.9462671586715867</v>
      </c>
    </row>
    <row r="985" spans="1:7">
      <c r="A985" s="6" t="str">
        <f>IF('INTERIM REPORT'!B985=" "," ",IF('Report Data'!A985="",'INTERIM REPORT'!A984,'Report Data'!A985))</f>
        <v>Northwestern Medical Center</v>
      </c>
      <c r="B985" s="6" t="str">
        <f>IF(ISBLANK('Report Data'!B985)," ",'Report Data'!B985)</f>
        <v>[Cap_Expenditures_to_Depreciation_Metric] Capital Expenditures to Depreciation</v>
      </c>
      <c r="C985" s="6">
        <f>IF(ISBLANK('Report Data'!C985)," ",'Report Data'!C985)</f>
        <v>1.1585553818889336</v>
      </c>
      <c r="D985" s="6">
        <f>IF(ISBLANK('Report Data'!D985)," ",'Report Data'!D985)</f>
        <v>1.7343952062578827</v>
      </c>
      <c r="E985" s="6">
        <f>IF(ISBLANK('Report Data'!E985)," ",'Report Data'!E985)</f>
        <v>1.4864516393442624</v>
      </c>
      <c r="F985" s="6">
        <f>IF(ISBLANK('Report Data'!F985)," ",'Report Data'!F985)</f>
        <v>1.1985060655737705</v>
      </c>
      <c r="G985" s="6">
        <f>IF(ISBLANK('Report Data'!G985)," ",'Report Data'!G985)</f>
        <v>1.5929270602811736</v>
      </c>
    </row>
    <row r="986" spans="1:7">
      <c r="A986" s="6" t="str">
        <f>IF('INTERIM REPORT'!B986=" "," ",IF('Report Data'!A986="",'INTERIM REPORT'!A985,'Report Data'!A986))</f>
        <v>Northwestern Medical Center</v>
      </c>
      <c r="B986" s="6" t="str">
        <f>IF(ISBLANK('Report Data'!B986)," ",'Report Data'!B986)</f>
        <v>[Cap_Expenditure_Growth_Rate_Metric] Capital Expenditure Growth Rate</v>
      </c>
      <c r="C986" s="6">
        <f>IF(ISBLANK('Report Data'!C986)," ",'Report Data'!C986)</f>
        <v>4.8216217559151495</v>
      </c>
      <c r="D986" s="6">
        <f>IF(ISBLANK('Report Data'!D986)," ",'Report Data'!D986)</f>
        <v>7.0487982757426488</v>
      </c>
      <c r="E986" s="6">
        <f>IF(ISBLANK('Report Data'!E986)," ",'Report Data'!E986)</f>
        <v>7.0018185328185325</v>
      </c>
      <c r="F986" s="6">
        <f>IF(ISBLANK('Report Data'!F986)," ",'Report Data'!F986)</f>
        <v>5.641116512345679</v>
      </c>
      <c r="G986" s="6">
        <f>IF(ISBLANK('Report Data'!G986)," ",'Report Data'!G986)</f>
        <v>7.8790428044280434</v>
      </c>
    </row>
    <row r="987" spans="1:7">
      <c r="A987" s="6" t="str">
        <f>IF('INTERIM REPORT'!B987=" "," ",IF('Report Data'!A987="",'INTERIM REPORT'!A986,'Report Data'!A987))</f>
        <v>Northwestern Medical Center</v>
      </c>
      <c r="B987" s="6" t="str">
        <f>IF(ISBLANK('Report Data'!B987)," ",'Report Data'!B987)</f>
        <v>[Cap_Acquisitions_as_a_pct_of_Net_Patient_Rev_Metric] Capital Acquisitions as a % of Net Patient Rev</v>
      </c>
      <c r="C987" s="6">
        <f>IF(ISBLANK('Report Data'!C987)," ",'Report Data'!C987)</f>
        <v>5.389736077063631E-2</v>
      </c>
      <c r="D987" s="6">
        <f>IF(ISBLANK('Report Data'!D987)," ",'Report Data'!D987)</f>
        <v>9.883121443604731E-2</v>
      </c>
      <c r="E987" s="6">
        <f>IF(ISBLANK('Report Data'!E987)," ",'Report Data'!E987)</f>
        <v>0.11128750204858801</v>
      </c>
      <c r="F987" s="6">
        <f>IF(ISBLANK('Report Data'!F987)," ",'Report Data'!F987)</f>
        <v>7.9626145818452912E-2</v>
      </c>
      <c r="G987" s="6">
        <f>IF(ISBLANK('Report Data'!G987)," ",'Report Data'!G987)</f>
        <v>0.11562132449490713</v>
      </c>
    </row>
    <row r="988" spans="1:7">
      <c r="A988" s="6" t="str">
        <f>IF('INTERIM REPORT'!B988=" "," ",IF('Report Data'!A988="",'INTERIM REPORT'!A987,'Report Data'!A988))</f>
        <v>Northwestern Medical Center</v>
      </c>
      <c r="B988" s="6" t="str">
        <f>IF(ISBLANK('Report Data'!B988)," ",'Report Data'!B988)</f>
        <v>[Deduction_pct_Metric] Deduction %</v>
      </c>
      <c r="C988" s="6">
        <f>IF(ISBLANK('Report Data'!C988)," ",'Report Data'!C988)</f>
        <v>0.45598500235871575</v>
      </c>
      <c r="D988" s="6">
        <f>IF(ISBLANK('Report Data'!D988)," ",'Report Data'!D988)</f>
        <v>0.55024128876322276</v>
      </c>
      <c r="E988" s="6">
        <f>IF(ISBLANK('Report Data'!E988)," ",'Report Data'!E988)</f>
        <v>0.61321137145959004</v>
      </c>
      <c r="F988" s="6">
        <f>IF(ISBLANK('Report Data'!F988)," ",'Report Data'!F988)</f>
        <v>0.57283117663574601</v>
      </c>
      <c r="G988" s="6">
        <f>IF(ISBLANK('Report Data'!G988)," ",'Report Data'!G988)</f>
        <v>0.58732146543017727</v>
      </c>
    </row>
    <row r="989" spans="1:7">
      <c r="A989" s="6" t="str">
        <f>IF('INTERIM REPORT'!B989=" "," ",IF('Report Data'!A989="",'INTERIM REPORT'!A988,'Report Data'!A989))</f>
        <v>Northwestern Medical Center</v>
      </c>
      <c r="B989" s="6" t="str">
        <f>IF(ISBLANK('Report Data'!B989)," ",'Report Data'!B989)</f>
        <v>[Bad_Debt_pct_Metric] Bad Debt %</v>
      </c>
      <c r="C989" s="6">
        <f>IF(ISBLANK('Report Data'!C989)," ",'Report Data'!C989)</f>
        <v>2.4979346509607214E-2</v>
      </c>
      <c r="D989" s="6">
        <f>IF(ISBLANK('Report Data'!D989)," ",'Report Data'!D989)</f>
        <v>3.1978790194040527E-2</v>
      </c>
      <c r="E989" s="6">
        <f>IF(ISBLANK('Report Data'!E989)," ",'Report Data'!E989)</f>
        <v>2.7389325586298665E-2</v>
      </c>
      <c r="F989" s="6">
        <f>IF(ISBLANK('Report Data'!F989)," ",'Report Data'!F989)</f>
        <v>3.2404223296971547E-2</v>
      </c>
      <c r="G989" s="6">
        <f>IF(ISBLANK('Report Data'!G989)," ",'Report Data'!G989)</f>
        <v>3.1728048164338329E-2</v>
      </c>
    </row>
    <row r="990" spans="1:7">
      <c r="A990" s="6" t="str">
        <f>IF('INTERIM REPORT'!B990=" "," ",IF('Report Data'!A990="",'INTERIM REPORT'!A989,'Report Data'!A990))</f>
        <v>Northwestern Medical Center</v>
      </c>
      <c r="B990" s="6" t="str">
        <f>IF(ISBLANK('Report Data'!B990)," ",'Report Data'!B990)</f>
        <v>[Free_Care_pct_Metric] Free Care %</v>
      </c>
      <c r="C990" s="6">
        <f>IF(ISBLANK('Report Data'!C990)," ",'Report Data'!C990)</f>
        <v>5.9881052380897403E-3</v>
      </c>
      <c r="D990" s="6">
        <f>IF(ISBLANK('Report Data'!D990)," ",'Report Data'!D990)</f>
        <v>5.3442734458568706E-3</v>
      </c>
      <c r="E990" s="6">
        <f>IF(ISBLANK('Report Data'!E990)," ",'Report Data'!E990)</f>
        <v>5.2810272850053975E-3</v>
      </c>
      <c r="F990" s="6">
        <f>IF(ISBLANK('Report Data'!F990)," ",'Report Data'!F990)</f>
        <v>4.3534437830034644E-3</v>
      </c>
      <c r="G990" s="6">
        <f>IF(ISBLANK('Report Data'!G990)," ",'Report Data'!G990)</f>
        <v>5.3460303882802342E-3</v>
      </c>
    </row>
    <row r="991" spans="1:7">
      <c r="A991" s="6" t="str">
        <f>IF('INTERIM REPORT'!B991=" "," ",IF('Report Data'!A991="",'INTERIM REPORT'!A990,'Report Data'!A991))</f>
        <v>Northwestern Medical Center</v>
      </c>
      <c r="B991" s="6" t="str">
        <f>IF(ISBLANK('Report Data'!B991)," ",'Report Data'!B991)</f>
        <v>[Operating_Margin_pct_Metric] Operating Margin %</v>
      </c>
      <c r="C991" s="6">
        <f>IF(ISBLANK('Report Data'!C991)," ",'Report Data'!C991)</f>
        <v>-1.1837784622331128E-2</v>
      </c>
      <c r="D991" s="6">
        <f>IF(ISBLANK('Report Data'!D991)," ",'Report Data'!D991)</f>
        <v>-3.3953268477986166E-2</v>
      </c>
      <c r="E991" s="6">
        <f>IF(ISBLANK('Report Data'!E991)," ",'Report Data'!E991)</f>
        <v>2.2672857617070094E-2</v>
      </c>
      <c r="F991" s="6">
        <f>IF(ISBLANK('Report Data'!F991)," ",'Report Data'!F991)</f>
        <v>-4.0917048350096553E-2</v>
      </c>
      <c r="G991" s="6">
        <f>IF(ISBLANK('Report Data'!G991)," ",'Report Data'!G991)</f>
        <v>1.0434057495941531E-2</v>
      </c>
    </row>
    <row r="992" spans="1:7">
      <c r="A992" s="6" t="str">
        <f>IF('INTERIM REPORT'!B992=" "," ",IF('Report Data'!A992="",'INTERIM REPORT'!A991,'Report Data'!A992))</f>
        <v>Northwestern Medical Center</v>
      </c>
      <c r="B992" s="6" t="str">
        <f>IF(ISBLANK('Report Data'!B992)," ",'Report Data'!B992)</f>
        <v>[Total_Margin_pct_Metric] Total Margin %</v>
      </c>
      <c r="C992" s="6">
        <f>IF(ISBLANK('Report Data'!C992)," ",'Report Data'!C992)</f>
        <v>6.8269298383286353E-2</v>
      </c>
      <c r="D992" s="6">
        <f>IF(ISBLANK('Report Data'!D992)," ",'Report Data'!D992)</f>
        <v>5.4179204759953331E-3</v>
      </c>
      <c r="E992" s="6">
        <f>IF(ISBLANK('Report Data'!E992)," ",'Report Data'!E992)</f>
        <v>3.2043323107767745E-2</v>
      </c>
      <c r="F992" s="6">
        <f>IF(ISBLANK('Report Data'!F992)," ",'Report Data'!F992)</f>
        <v>-3.0653244552468879E-2</v>
      </c>
      <c r="G992" s="6">
        <f>IF(ISBLANK('Report Data'!G992)," ",'Report Data'!G992)</f>
        <v>2.4068013108802893E-2</v>
      </c>
    </row>
    <row r="993" spans="1:7">
      <c r="A993" s="6" t="str">
        <f>IF('INTERIM REPORT'!B993=" "," ",IF('Report Data'!A993="",'INTERIM REPORT'!A992,'Report Data'!A993))</f>
        <v>Northwestern Medical Center</v>
      </c>
      <c r="B993" s="6" t="str">
        <f>IF(ISBLANK('Report Data'!B993)," ",'Report Data'!B993)</f>
        <v>[Outpatient_Gross_Rev_pct_Metric] Outpatient Gross Revenue %</v>
      </c>
      <c r="C993" s="6">
        <f>IF(ISBLANK('Report Data'!C993)," ",'Report Data'!C993)</f>
        <v>0.77176470805983455</v>
      </c>
      <c r="D993" s="6">
        <f>IF(ISBLANK('Report Data'!D993)," ",'Report Data'!D993)</f>
        <v>0.78906842854928461</v>
      </c>
      <c r="E993" s="6">
        <f>IF(ISBLANK('Report Data'!E993)," ",'Report Data'!E993)</f>
        <v>0.78400167071805615</v>
      </c>
      <c r="F993" s="6">
        <f>IF(ISBLANK('Report Data'!F993)," ",'Report Data'!F993)</f>
        <v>0.80199108672810904</v>
      </c>
      <c r="G993" s="6">
        <f>IF(ISBLANK('Report Data'!G993)," ",'Report Data'!G993)</f>
        <v>0.79574477122550691</v>
      </c>
    </row>
    <row r="994" spans="1:7">
      <c r="A994" s="6" t="str">
        <f>IF('INTERIM REPORT'!B994=" "," ",IF('Report Data'!A994="",'INTERIM REPORT'!A993,'Report Data'!A994))</f>
        <v>Northwestern Medical Center</v>
      </c>
      <c r="B994" s="6" t="str">
        <f>IF(ISBLANK('Report Data'!B994)," ",'Report Data'!B994)</f>
        <v>[Inpatient_Gross_Rev_pct_Metric] Inpatient Gross Revenue %</v>
      </c>
      <c r="C994" s="6">
        <f>IF(ISBLANK('Report Data'!C994)," ",'Report Data'!C994)</f>
        <v>0.22823529194016576</v>
      </c>
      <c r="D994" s="6">
        <f>IF(ISBLANK('Report Data'!D994)," ",'Report Data'!D994)</f>
        <v>0.21093157145071539</v>
      </c>
      <c r="E994" s="6">
        <f>IF(ISBLANK('Report Data'!E994)," ",'Report Data'!E994)</f>
        <v>0.21599832928194387</v>
      </c>
      <c r="F994" s="6">
        <f>IF(ISBLANK('Report Data'!F994)," ",'Report Data'!F994)</f>
        <v>0.19800891327189113</v>
      </c>
      <c r="G994" s="6">
        <f>IF(ISBLANK('Report Data'!G994)," ",'Report Data'!G994)</f>
        <v>0.20193073210333418</v>
      </c>
    </row>
    <row r="995" spans="1:7">
      <c r="A995" s="6" t="str">
        <f>IF('INTERIM REPORT'!B995=" "," ",IF('Report Data'!A995="",'INTERIM REPORT'!A994,'Report Data'!A995))</f>
        <v>Northwestern Medical Center</v>
      </c>
      <c r="B995" s="6" t="str">
        <f>IF(ISBLANK('Report Data'!B995)," ",'Report Data'!B995)</f>
        <v>[SNF_Rehab_Swing_Gross_Rev_pct_Metric] SNF/Rehab/Swing Gross Revenue %</v>
      </c>
      <c r="C995" s="6">
        <f>IF(ISBLANK('Report Data'!C995)," ",'Report Data'!C995)</f>
        <v>0</v>
      </c>
      <c r="D995" s="6">
        <f>IF(ISBLANK('Report Data'!D995)," ",'Report Data'!D995)</f>
        <v>0</v>
      </c>
      <c r="E995" s="6">
        <f>IF(ISBLANK('Report Data'!E995)," ",'Report Data'!E995)</f>
        <v>0</v>
      </c>
      <c r="F995" s="6">
        <f>IF(ISBLANK('Report Data'!F995)," ",'Report Data'!F995)</f>
        <v>0</v>
      </c>
      <c r="G995" s="6">
        <f>IF(ISBLANK('Report Data'!G995)," ",'Report Data'!G995)</f>
        <v>2.3244966711589445E-3</v>
      </c>
    </row>
    <row r="996" spans="1:7">
      <c r="A996" s="6" t="str">
        <f>IF('INTERIM REPORT'!B996=" "," ",IF('Report Data'!A996="",'INTERIM REPORT'!A995,'Report Data'!A996))</f>
        <v>Northwestern Medical Center</v>
      </c>
      <c r="B996" s="6" t="str">
        <f>IF(ISBLANK('Report Data'!B996)," ",'Report Data'!B996)</f>
        <v>[All_Net_Patient_Rev_pct_Metric] All Net Patient Revenue % with DSH &amp; GME</v>
      </c>
      <c r="C996" s="6">
        <f>IF(ISBLANK('Report Data'!C996)," ",'Report Data'!C996)</f>
        <v>0.54401499764128436</v>
      </c>
      <c r="D996" s="6">
        <f>IF(ISBLANK('Report Data'!D996)," ",'Report Data'!D996)</f>
        <v>0.44975871123677685</v>
      </c>
      <c r="E996" s="6">
        <f>IF(ISBLANK('Report Data'!E996)," ",'Report Data'!E996)</f>
        <v>0.38678862854040974</v>
      </c>
      <c r="F996" s="6">
        <f>IF(ISBLANK('Report Data'!F996)," ",'Report Data'!F996)</f>
        <v>0.42716882336425388</v>
      </c>
      <c r="G996" s="6">
        <f>IF(ISBLANK('Report Data'!G996)," ",'Report Data'!G996)</f>
        <v>0.41267853456982317</v>
      </c>
    </row>
    <row r="997" spans="1:7">
      <c r="A997" s="6" t="str">
        <f>IF('INTERIM REPORT'!B997=" "," ",IF('Report Data'!A997="",'INTERIM REPORT'!A996,'Report Data'!A997))</f>
        <v>Northwestern Medical Center</v>
      </c>
      <c r="B997" s="6" t="str">
        <f>IF(ISBLANK('Report Data'!B997)," ",'Report Data'!B997)</f>
        <v>[Medicare_Net_Patient_Rev_pct_incl_Phys_Metric] Medicare Net Patient Revenue % including Phys</v>
      </c>
      <c r="C997" s="6">
        <f>IF(ISBLANK('Report Data'!C997)," ",'Report Data'!C997)</f>
        <v>0.52589878408402602</v>
      </c>
      <c r="D997" s="6">
        <f>IF(ISBLANK('Report Data'!D997)," ",'Report Data'!D997)</f>
        <v>0.38187477094190087</v>
      </c>
      <c r="E997" s="6">
        <f>IF(ISBLANK('Report Data'!E997)," ",'Report Data'!E997)</f>
        <v>0.25628732694252482</v>
      </c>
      <c r="F997" s="6">
        <f>IF(ISBLANK('Report Data'!F997)," ",'Report Data'!F997)</f>
        <v>0.36109830814807919</v>
      </c>
      <c r="G997" s="6">
        <f>IF(ISBLANK('Report Data'!G997)," ",'Report Data'!G997)</f>
        <v>0.30324015353807171</v>
      </c>
    </row>
    <row r="998" spans="1:7">
      <c r="A998" s="6" t="str">
        <f>IF('INTERIM REPORT'!B998=" "," ",IF('Report Data'!A998="",'INTERIM REPORT'!A997,'Report Data'!A998))</f>
        <v>Northwestern Medical Center</v>
      </c>
      <c r="B998" s="6" t="str">
        <f>IF(ISBLANK('Report Data'!B998)," ",'Report Data'!B998)</f>
        <v>[Medicaid_Net_Patient_Rev_pct_incl_Phys_Metric] Medicaid Net Patient Revenue % including Phys</v>
      </c>
      <c r="C998" s="6">
        <f>IF(ISBLANK('Report Data'!C998)," ",'Report Data'!C998)</f>
        <v>0.41651064957536849</v>
      </c>
      <c r="D998" s="6">
        <f>IF(ISBLANK('Report Data'!D998)," ",'Report Data'!D998)</f>
        <v>0.27491306180545538</v>
      </c>
      <c r="E998" s="6">
        <f>IF(ISBLANK('Report Data'!E998)," ",'Report Data'!E998)</f>
        <v>0.23405277012320341</v>
      </c>
      <c r="F998" s="6">
        <f>IF(ISBLANK('Report Data'!F998)," ",'Report Data'!F998)</f>
        <v>0.19866485534968736</v>
      </c>
      <c r="G998" s="6">
        <f>IF(ISBLANK('Report Data'!G998)," ",'Report Data'!G998)</f>
        <v>0.20181467512624462</v>
      </c>
    </row>
    <row r="999" spans="1:7">
      <c r="A999" s="6" t="str">
        <f>IF('INTERIM REPORT'!B999=" "," ",IF('Report Data'!A999="",'INTERIM REPORT'!A998,'Report Data'!A999))</f>
        <v>Northwestern Medical Center</v>
      </c>
      <c r="B999" s="6" t="str">
        <f>IF(ISBLANK('Report Data'!B999)," ",'Report Data'!B999)</f>
        <v>[Commercial_Self_Pay_Net_Patient_Rev_pct_incl_Phys_Metric] Commercial/Self Pay Net Patient Rev % including Phys</v>
      </c>
      <c r="C999" s="6">
        <f>IF(ISBLANK('Report Data'!C999)," ",'Report Data'!C999)</f>
        <v>0.60655485984605528</v>
      </c>
      <c r="D999" s="6">
        <f>IF(ISBLANK('Report Data'!D999)," ",'Report Data'!D999)</f>
        <v>0.5799094984868064</v>
      </c>
      <c r="E999" s="6">
        <f>IF(ISBLANK('Report Data'!E999)," ",'Report Data'!E999)</f>
        <v>0.55834086254575677</v>
      </c>
      <c r="F999" s="6">
        <f>IF(ISBLANK('Report Data'!F999)," ",'Report Data'!F999)</f>
        <v>0.57776227904340682</v>
      </c>
      <c r="G999" s="6">
        <f>IF(ISBLANK('Report Data'!G999)," ",'Report Data'!G999)</f>
        <v>0.59005005443561986</v>
      </c>
    </row>
    <row r="1000" spans="1:7">
      <c r="A1000" s="6" t="str">
        <f>IF('INTERIM REPORT'!B1000=" "," ",IF('Report Data'!A1000="",'INTERIM REPORT'!A999,'Report Data'!A1000))</f>
        <v>Northwestern Medical Center</v>
      </c>
      <c r="B1000" s="6" t="str">
        <f>IF(ISBLANK('Report Data'!B1000)," ",'Report Data'!B1000)</f>
        <v>[Adj_Admits_Per_FTE_Metric] Adjusted Admissions Per FTE</v>
      </c>
      <c r="C1000" s="6">
        <f>IF(ISBLANK('Report Data'!C1000)," ",'Report Data'!C1000)</f>
        <v>17.865333475282426</v>
      </c>
      <c r="D1000" s="6">
        <f>IF(ISBLANK('Report Data'!D1000)," ",'Report Data'!D1000)</f>
        <v>18.187134057502533</v>
      </c>
      <c r="E1000" s="6">
        <f>IF(ISBLANK('Report Data'!E1000)," ",'Report Data'!E1000)</f>
        <v>18.054485376202969</v>
      </c>
      <c r="F1000" s="6">
        <f>IF(ISBLANK('Report Data'!F1000)," ",'Report Data'!F1000)</f>
        <v>17.862015788614965</v>
      </c>
      <c r="G1000" s="6">
        <f>IF(ISBLANK('Report Data'!G1000)," ",'Report Data'!G1000)</f>
        <v>17.892319959351219</v>
      </c>
    </row>
    <row r="1001" spans="1:7">
      <c r="A1001" s="9" t="str">
        <f>IF('INTERIM REPORT'!B1001=" "," ",IF('Report Data'!A1001="",'INTERIM REPORT'!A1000,'Report Data'!A1001))</f>
        <v>Northwestern Medical Center</v>
      </c>
      <c r="B1001" s="9" t="str">
        <f>IF(ISBLANK('Report Data'!B1001)," ",'Report Data'!B1001)</f>
        <v>[FTEs_per_100_Adj_Discharges_Metric] FTEs per 100 Adj Discharges</v>
      </c>
      <c r="C1001" s="9">
        <f>IF(ISBLANK('Report Data'!C1001)," ",'Report Data'!C1001)</f>
        <v>5.5974325997527528</v>
      </c>
      <c r="D1001" s="9">
        <f>IF(ISBLANK('Report Data'!D1001)," ",'Report Data'!D1001)</f>
        <v>5.4983924176194288</v>
      </c>
      <c r="E1001" s="9">
        <f>IF(ISBLANK('Report Data'!E1001)," ",'Report Data'!E1001)</f>
        <v>5.5387898306869916</v>
      </c>
      <c r="F1001" s="9">
        <f>IF(ISBLANK('Report Data'!F1001)," ",'Report Data'!F1001)</f>
        <v>5.5984722655848733</v>
      </c>
      <c r="G1001" s="9">
        <f>IF(ISBLANK('Report Data'!G1001)," ",'Report Data'!G1001)</f>
        <v>5.5889901492475893</v>
      </c>
    </row>
    <row r="1002" spans="1:7">
      <c r="A1002" s="9" t="str">
        <f>IF('INTERIM REPORT'!B1002=" "," ",IF('Report Data'!A1002="",'INTERIM REPORT'!A1001,'Report Data'!A1002))</f>
        <v>Northwestern Medical Center</v>
      </c>
      <c r="B1002" s="9" t="str">
        <f>IF(ISBLANK('Report Data'!B1002)," ",'Report Data'!B1002)</f>
        <v>[FTEs_Per_Adj_Occupied_Bed_Metric] FTEs Per Adjusted Occupied Bed</v>
      </c>
      <c r="C1002" s="9">
        <f>IF(ISBLANK('Report Data'!C1002)," ",'Report Data'!C1002)</f>
        <v>6.3719393570699001</v>
      </c>
      <c r="D1002" s="9">
        <f>IF(ISBLANK('Report Data'!D1002)," ",'Report Data'!D1002)</f>
        <v>5.9746794016230576</v>
      </c>
      <c r="E1002" s="9">
        <f>IF(ISBLANK('Report Data'!E1002)," ",'Report Data'!E1002)</f>
        <v>6.0526122622437111</v>
      </c>
      <c r="F1002" s="9">
        <f>IF(ISBLANK('Report Data'!F1002)," ",'Report Data'!F1002)</f>
        <v>6.4562643230229524</v>
      </c>
      <c r="G1002" s="9">
        <f>IF(ISBLANK('Report Data'!G1002)," ",'Report Data'!G1002)</f>
        <v>6.4329134897059141</v>
      </c>
    </row>
    <row r="1003" spans="1:7">
      <c r="A1003" s="9" t="str">
        <f>IF('INTERIM REPORT'!B1003=" "," ",IF('Report Data'!A1003="",'INTERIM REPORT'!A1002,'Report Data'!A1003))</f>
        <v>Northwestern Medical Center</v>
      </c>
      <c r="B1003" s="9" t="str">
        <f>IF(ISBLANK('Report Data'!B1003)," ",'Report Data'!B1003)</f>
        <v>[Return_On_Assets_Metric] Return On Assets</v>
      </c>
      <c r="C1003" s="9">
        <f>IF(ISBLANK('Report Data'!C1003)," ",'Report Data'!C1003)</f>
        <v>4.6123200200276777E-2</v>
      </c>
      <c r="D1003" s="9">
        <f>IF(ISBLANK('Report Data'!D1003)," ",'Report Data'!D1003)</f>
        <v>3.5640088985298057E-3</v>
      </c>
      <c r="E1003" s="9">
        <f>IF(ISBLANK('Report Data'!E1003)," ",'Report Data'!E1003)</f>
        <v>2.1643025871766367E-2</v>
      </c>
      <c r="F1003" s="9">
        <f>IF(ISBLANK('Report Data'!F1003)," ",'Report Data'!F1003)</f>
        <v>-2.0597392656323554E-2</v>
      </c>
      <c r="G1003" s="9">
        <f>IF(ISBLANK('Report Data'!G1003)," ",'Report Data'!G1003)</f>
        <v>1.6862862612096019E-2</v>
      </c>
    </row>
    <row r="1004" spans="1:7">
      <c r="A1004" s="9" t="str">
        <f>IF('INTERIM REPORT'!B1004=" "," ",IF('Report Data'!A1004="",'INTERIM REPORT'!A1003,'Report Data'!A1004))</f>
        <v>Northwestern Medical Center</v>
      </c>
      <c r="B1004" s="9" t="str">
        <f>IF(ISBLANK('Report Data'!B1004)," ",'Report Data'!B1004)</f>
        <v>[OH_Exp_w_fringe_pct_of_TTL_OPEX_Metric] Overhead Expense w/ fringe, as a % of Total Operating Exp</v>
      </c>
      <c r="C1004" s="9">
        <f>IF(ISBLANK('Report Data'!C1004)," ",'Report Data'!C1004)</f>
        <v>0.25462790706696509</v>
      </c>
      <c r="D1004" s="9">
        <f>IF(ISBLANK('Report Data'!D1004)," ",'Report Data'!D1004)</f>
        <v>0.24914265575828723</v>
      </c>
      <c r="E1004" s="9">
        <f>IF(ISBLANK('Report Data'!E1004)," ",'Report Data'!E1004)</f>
        <v>0.23451143567669214</v>
      </c>
      <c r="F1004" s="9">
        <f>IF(ISBLANK('Report Data'!F1004)," ",'Report Data'!F1004)</f>
        <v>0.25419890419917868</v>
      </c>
      <c r="G1004" s="9">
        <f>IF(ISBLANK('Report Data'!G1004)," ",'Report Data'!G1004)</f>
        <v>0.23117974116803378</v>
      </c>
    </row>
    <row r="1005" spans="1:7">
      <c r="A1005" s="9" t="str">
        <f>IF('INTERIM REPORT'!B1005=" "," ",IF('Report Data'!A1005="",'INTERIM REPORT'!A1004,'Report Data'!A1005))</f>
        <v>Northwestern Medical Center</v>
      </c>
      <c r="B1005" s="9" t="str">
        <f>IF(ISBLANK('Report Data'!B1005)," ",'Report Data'!B1005)</f>
        <v>[Cost_per_Adj_Admits_Metric] Cost per Adjusted Admission</v>
      </c>
      <c r="C1005" s="9">
        <f>IF(ISBLANK('Report Data'!C1005)," ",'Report Data'!C1005)</f>
        <v>9611.7487196358179</v>
      </c>
      <c r="D1005" s="9">
        <f>IF(ISBLANK('Report Data'!D1005)," ",'Report Data'!D1005)</f>
        <v>9814.2635603083709</v>
      </c>
      <c r="E1005" s="9">
        <f>IF(ISBLANK('Report Data'!E1005)," ",'Report Data'!E1005)</f>
        <v>9955.7370111583077</v>
      </c>
      <c r="F1005" s="9">
        <f>IF(ISBLANK('Report Data'!F1005)," ",'Report Data'!F1005)</f>
        <v>10055.195477681063</v>
      </c>
      <c r="G1005" s="9">
        <f>IF(ISBLANK('Report Data'!G1005)," ",'Report Data'!G1005)</f>
        <v>10280.733327861353</v>
      </c>
    </row>
    <row r="1006" spans="1:7">
      <c r="A1006" s="9" t="str">
        <f>IF('INTERIM REPORT'!B1006=" "," ",IF('Report Data'!A1006="",'INTERIM REPORT'!A1005,'Report Data'!A1006))</f>
        <v>Northwestern Medical Center</v>
      </c>
      <c r="B1006" s="9" t="str">
        <f>IF(ISBLANK('Report Data'!B1006)," ",'Report Data'!B1006)</f>
        <v>[Salary_per_FTE_NonMD_Metric] Salary per FTE - Non-MD</v>
      </c>
      <c r="C1006" s="9">
        <f>IF(ISBLANK('Report Data'!C1006)," ",'Report Data'!C1006)</f>
        <v>61654.24015308563</v>
      </c>
      <c r="D1006" s="9">
        <f>IF(ISBLANK('Report Data'!D1006)," ",'Report Data'!D1006)</f>
        <v>62986.239195348098</v>
      </c>
      <c r="E1006" s="9">
        <f>IF(ISBLANK('Report Data'!E1006)," ",'Report Data'!E1006)</f>
        <v>64921.764005504781</v>
      </c>
      <c r="F1006" s="9">
        <f>IF(ISBLANK('Report Data'!F1006)," ",'Report Data'!F1006)</f>
        <v>64620.186840573653</v>
      </c>
      <c r="G1006" s="9">
        <f>IF(ISBLANK('Report Data'!G1006)," ",'Report Data'!G1006)</f>
        <v>66244.549286986177</v>
      </c>
    </row>
    <row r="1007" spans="1:7">
      <c r="A1007" s="9" t="str">
        <f>IF('INTERIM REPORT'!B1007=" "," ",IF('Report Data'!A1007="",'INTERIM REPORT'!A1006,'Report Data'!A1007))</f>
        <v>Northwestern Medical Center</v>
      </c>
      <c r="B1007" s="9" t="str">
        <f>IF(ISBLANK('Report Data'!B1007)," ",'Report Data'!B1007)</f>
        <v>[Salary_and_Benefits_per_FTE_NonMD_Metric] Salary &amp; Benefits per FTE - Non-MD</v>
      </c>
      <c r="C1007" s="9">
        <f>IF(ISBLANK('Report Data'!C1007)," ",'Report Data'!C1007)</f>
        <v>79308.182108116729</v>
      </c>
      <c r="D1007" s="9">
        <f>IF(ISBLANK('Report Data'!D1007)," ",'Report Data'!D1007)</f>
        <v>80268.672010058144</v>
      </c>
      <c r="E1007" s="9">
        <f>IF(ISBLANK('Report Data'!E1007)," ",'Report Data'!E1007)</f>
        <v>81649.315767500113</v>
      </c>
      <c r="F1007" s="9">
        <f>IF(ISBLANK('Report Data'!F1007)," ",'Report Data'!F1007)</f>
        <v>82954.27629124446</v>
      </c>
      <c r="G1007" s="9">
        <f>IF(ISBLANK('Report Data'!G1007)," ",'Report Data'!G1007)</f>
        <v>83044.938895399289</v>
      </c>
    </row>
    <row r="1008" spans="1:7">
      <c r="A1008" s="9" t="str">
        <f>IF('INTERIM REPORT'!B1008=" "," ",IF('Report Data'!A1008="",'INTERIM REPORT'!A1007,'Report Data'!A1008))</f>
        <v>Northwestern Medical Center</v>
      </c>
      <c r="B1008" s="9" t="str">
        <f>IF(ISBLANK('Report Data'!B1008)," ",'Report Data'!B1008)</f>
        <v>[Fringe_Benefit_pct_NonMD_Metric] Fringe Benefit % - Non-MD</v>
      </c>
      <c r="C1008" s="9">
        <f>IF(ISBLANK('Report Data'!C1008)," ",'Report Data'!C1008)</f>
        <v>0.28633784004468932</v>
      </c>
      <c r="D1008" s="9">
        <f>IF(ISBLANK('Report Data'!D1008)," ",'Report Data'!D1008)</f>
        <v>0.27438426290399076</v>
      </c>
      <c r="E1008" s="9">
        <f>IF(ISBLANK('Report Data'!E1008)," ",'Report Data'!E1008)</f>
        <v>0.25765707414507383</v>
      </c>
      <c r="F1008" s="9">
        <f>IF(ISBLANK('Report Data'!F1008)," ",'Report Data'!F1008)</f>
        <v>0.28372077437509385</v>
      </c>
      <c r="G1008" s="9">
        <f>IF(ISBLANK('Report Data'!G1008)," ",'Report Data'!G1008)</f>
        <v>0.25361165241882883</v>
      </c>
    </row>
    <row r="1009" spans="1:7">
      <c r="A1009" s="9" t="str">
        <f>IF('INTERIM REPORT'!B1009=" "," ",IF('Report Data'!A1009="",'INTERIM REPORT'!A1008,'Report Data'!A1009))</f>
        <v>Northwestern Medical Center</v>
      </c>
      <c r="B1009" s="9" t="str">
        <f>IF(ISBLANK('Report Data'!B1009)," ",'Report Data'!B1009)</f>
        <v>[Comp_Ratio_Metric] Compensation Ratio</v>
      </c>
      <c r="C1009" s="9">
        <f>IF(ISBLANK('Report Data'!C1009)," ",'Report Data'!C1009)</f>
        <v>0.62954687640989782</v>
      </c>
      <c r="D1009" s="9">
        <f>IF(ISBLANK('Report Data'!D1009)," ",'Report Data'!D1009)</f>
        <v>0.63575196090544617</v>
      </c>
      <c r="E1009" s="9">
        <f>IF(ISBLANK('Report Data'!E1009)," ",'Report Data'!E1009)</f>
        <v>0.60418824581370201</v>
      </c>
      <c r="F1009" s="9">
        <f>IF(ISBLANK('Report Data'!F1009)," ",'Report Data'!F1009)</f>
        <v>0.64588201757666874</v>
      </c>
      <c r="G1009" s="9">
        <f>IF(ISBLANK('Report Data'!G1009)," ",'Report Data'!G1009)</f>
        <v>0.61096507960030333</v>
      </c>
    </row>
    <row r="1010" spans="1:7">
      <c r="A1010" s="9" t="str">
        <f>IF('INTERIM REPORT'!B1010=" "," ",IF('Report Data'!A1010="",'INTERIM REPORT'!A1009,'Report Data'!A1010))</f>
        <v>Northwestern Medical Center</v>
      </c>
      <c r="B1010" s="9" t="str">
        <f>IF(ISBLANK('Report Data'!B1010)," ",'Report Data'!B1010)</f>
        <v>[Cap_Cost_pct_of_Total_Expense_Metric] Capital Cost % of Total Expense</v>
      </c>
      <c r="C1010" s="9">
        <f>IF(ISBLANK('Report Data'!C1010)," ",'Report Data'!C1010)</f>
        <v>4.912812737062721E-2</v>
      </c>
      <c r="D1010" s="9">
        <f>IF(ISBLANK('Report Data'!D1010)," ",'Report Data'!D1010)</f>
        <v>5.0804398463243361E-2</v>
      </c>
      <c r="E1010" s="9">
        <f>IF(ISBLANK('Report Data'!E1010)," ",'Report Data'!E1010)</f>
        <v>5.935823578789419E-2</v>
      </c>
      <c r="F1010" s="9">
        <f>IF(ISBLANK('Report Data'!F1010)," ",'Report Data'!F1010)</f>
        <v>5.7086289846323995E-2</v>
      </c>
      <c r="G1010" s="9">
        <f>IF(ISBLANK('Report Data'!G1010)," ",'Report Data'!G1010)</f>
        <v>6.3409387839425846E-2</v>
      </c>
    </row>
    <row r="1011" spans="1:7">
      <c r="A1011" s="9" t="str">
        <f>IF('INTERIM REPORT'!B1011=" "," ",IF('Report Data'!A1011="",'INTERIM REPORT'!A1010,'Report Data'!A1011))</f>
        <v>Northwestern Medical Center</v>
      </c>
      <c r="B1011" s="9" t="str">
        <f>IF(ISBLANK('Report Data'!B1011)," ",'Report Data'!B1011)</f>
        <v>[Cap_Cost_per_Adj_Admits_Metric] Capital Cost per Adjusted Admission</v>
      </c>
      <c r="C1011" s="9">
        <f>IF(ISBLANK('Report Data'!C1011)," ",'Report Data'!C1011)</f>
        <v>472.20721535273145</v>
      </c>
      <c r="D1011" s="9">
        <f>IF(ISBLANK('Report Data'!D1011)," ",'Report Data'!D1011)</f>
        <v>498.60775654119595</v>
      </c>
      <c r="E1011" s="9">
        <f>IF(ISBLANK('Report Data'!E1011)," ",'Report Data'!E1011)</f>
        <v>590.95498495059974</v>
      </c>
      <c r="F1011" s="9">
        <f>IF(ISBLANK('Report Data'!F1011)," ",'Report Data'!F1011)</f>
        <v>574.01380350034742</v>
      </c>
      <c r="G1011" s="9">
        <f>IF(ISBLANK('Report Data'!G1011)," ",'Report Data'!G1011)</f>
        <v>651.8950068600717</v>
      </c>
    </row>
    <row r="1012" spans="1:7">
      <c r="A1012" s="9" t="str">
        <f>IF('INTERIM REPORT'!B1012=" "," ",IF('Report Data'!A1012="",'INTERIM REPORT'!A1011,'Report Data'!A1012))</f>
        <v>Northwestern Medical Center</v>
      </c>
      <c r="B1012" s="9" t="str">
        <f>IF(ISBLANK('Report Data'!B1012)," ",'Report Data'!B1012)</f>
        <v>[Contractual_Allowance_pct_Metric] Contractual Allowance %</v>
      </c>
      <c r="C1012" s="9">
        <f>IF(ISBLANK('Report Data'!C1012)," ",'Report Data'!C1012)</f>
        <v>0.46536299927774522</v>
      </c>
      <c r="D1012" s="9">
        <f>IF(ISBLANK('Report Data'!D1012)," ",'Report Data'!D1012)</f>
        <v>0.55628359285773077</v>
      </c>
      <c r="E1012" s="9">
        <f>IF(ISBLANK('Report Data'!E1012)," ",'Report Data'!E1012)</f>
        <v>0.6176953545392404</v>
      </c>
      <c r="F1012" s="9">
        <f>IF(ISBLANK('Report Data'!F1012)," ",'Report Data'!F1012)</f>
        <v>0.57722567861687746</v>
      </c>
      <c r="G1012" s="9">
        <f>IF(ISBLANK('Report Data'!G1012)," ",'Report Data'!G1012)</f>
        <v>0.59149735474347209</v>
      </c>
    </row>
    <row r="1013" spans="1:7">
      <c r="A1013" s="9" t="str">
        <f>IF('INTERIM REPORT'!B1013=" "," ",IF('Report Data'!A1013="",'INTERIM REPORT'!A1012,'Report Data'!A1013))</f>
        <v>Northwestern Medical Center</v>
      </c>
      <c r="B1013" s="9" t="str">
        <f>IF(ISBLANK('Report Data'!B1013)," ",'Report Data'!B1013)</f>
        <v>[Current_Ratio_Metric] Current Ratio</v>
      </c>
      <c r="C1013" s="9">
        <f>IF(ISBLANK('Report Data'!C1013)," ",'Report Data'!C1013)</f>
        <v>8.9110465641340184</v>
      </c>
      <c r="D1013" s="9">
        <f>IF(ISBLANK('Report Data'!D1013)," ",'Report Data'!D1013)</f>
        <v>7.2774046469448113</v>
      </c>
      <c r="E1013" s="9">
        <f>IF(ISBLANK('Report Data'!E1013)," ",'Report Data'!E1013)</f>
        <v>8.6044806509223424</v>
      </c>
      <c r="F1013" s="9">
        <f>IF(ISBLANK('Report Data'!F1013)," ",'Report Data'!F1013)</f>
        <v>5.591544690534028</v>
      </c>
      <c r="G1013" s="9">
        <f>IF(ISBLANK('Report Data'!G1013)," ",'Report Data'!G1013)</f>
        <v>6.6158295840903056</v>
      </c>
    </row>
    <row r="1014" spans="1:7">
      <c r="A1014" s="9" t="str">
        <f>IF('INTERIM REPORT'!B1014=" "," ",IF('Report Data'!A1014="",'INTERIM REPORT'!A1013,'Report Data'!A1014))</f>
        <v>Northwestern Medical Center</v>
      </c>
      <c r="B1014" s="9" t="str">
        <f>IF(ISBLANK('Report Data'!B1014)," ",'Report Data'!B1014)</f>
        <v>[Days_Payable_metric] Days Payable</v>
      </c>
      <c r="C1014" s="9">
        <f>IF(ISBLANK('Report Data'!C1014)," ",'Report Data'!C1014)</f>
        <v>41.051903420289847</v>
      </c>
      <c r="D1014" s="9">
        <f>IF(ISBLANK('Report Data'!D1014)," ",'Report Data'!D1014)</f>
        <v>44.726342744160547</v>
      </c>
      <c r="E1014" s="9">
        <f>IF(ISBLANK('Report Data'!E1014)," ",'Report Data'!E1014)</f>
        <v>40.053758217461848</v>
      </c>
      <c r="F1014" s="9">
        <f>IF(ISBLANK('Report Data'!F1014)," ",'Report Data'!F1014)</f>
        <v>55.213188758468384</v>
      </c>
      <c r="G1014" s="9">
        <f>IF(ISBLANK('Report Data'!G1014)," ",'Report Data'!G1014)</f>
        <v>48.809386172535753</v>
      </c>
    </row>
    <row r="1015" spans="1:7">
      <c r="A1015" s="9" t="str">
        <f>IF('INTERIM REPORT'!B1015=" "," ",IF('Report Data'!A1015="",'INTERIM REPORT'!A1014,'Report Data'!A1015))</f>
        <v>Northwestern Medical Center</v>
      </c>
      <c r="B1015" s="9" t="str">
        <f>IF(ISBLANK('Report Data'!B1015)," ",'Report Data'!B1015)</f>
        <v>[Days_Receivable_Metric] Days Receivable</v>
      </c>
      <c r="C1015" s="9">
        <f>IF(ISBLANK('Report Data'!C1015)," ",'Report Data'!C1015)</f>
        <v>37.578157322335066</v>
      </c>
      <c r="D1015" s="9">
        <f>IF(ISBLANK('Report Data'!D1015)," ",'Report Data'!D1015)</f>
        <v>36.957819304665286</v>
      </c>
      <c r="E1015" s="9">
        <f>IF(ISBLANK('Report Data'!E1015)," ",'Report Data'!E1015)</f>
        <v>40.318201308938669</v>
      </c>
      <c r="F1015" s="9">
        <f>IF(ISBLANK('Report Data'!F1015)," ",'Report Data'!F1015)</f>
        <v>36.571741271125227</v>
      </c>
      <c r="G1015" s="9">
        <f>IF(ISBLANK('Report Data'!G1015)," ",'Report Data'!G1015)</f>
        <v>39.529202219799771</v>
      </c>
    </row>
    <row r="1016" spans="1:7">
      <c r="A1016" s="9" t="str">
        <f>IF('INTERIM REPORT'!B1016=" "," ",IF('Report Data'!A1016="",'INTERIM REPORT'!A1015,'Report Data'!A1016))</f>
        <v>Northwestern Medical Center</v>
      </c>
      <c r="B1016" s="9" t="str">
        <f>IF(ISBLANK('Report Data'!B1016)," ",'Report Data'!B1016)</f>
        <v>[Days_Cash_on_Hand_Metric] Days Cash on Hand</v>
      </c>
      <c r="C1016" s="9">
        <f>IF(ISBLANK('Report Data'!C1016)," ",'Report Data'!C1016)</f>
        <v>331.40490584508069</v>
      </c>
      <c r="D1016" s="9">
        <f>IF(ISBLANK('Report Data'!D1016)," ",'Report Data'!D1016)</f>
        <v>299.52957164064645</v>
      </c>
      <c r="E1016" s="9">
        <f>IF(ISBLANK('Report Data'!E1016)," ",'Report Data'!E1016)</f>
        <v>306.53235914467001</v>
      </c>
      <c r="F1016" s="9">
        <f>IF(ISBLANK('Report Data'!F1016)," ",'Report Data'!F1016)</f>
        <v>284.09196656782836</v>
      </c>
      <c r="G1016" s="9">
        <f>IF(ISBLANK('Report Data'!G1016)," ",'Report Data'!G1016)</f>
        <v>287.74566625682701</v>
      </c>
    </row>
    <row r="1017" spans="1:7">
      <c r="A1017" s="9" t="str">
        <f>IF('INTERIM REPORT'!B1017=" "," ",IF('Report Data'!A1017="",'INTERIM REPORT'!A1016,'Report Data'!A1017))</f>
        <v>Northwestern Medical Center</v>
      </c>
      <c r="B1017" s="9" t="str">
        <f>IF(ISBLANK('Report Data'!B1017)," ",'Report Data'!B1017)</f>
        <v>[Cash_Flow_Margin_Metric] Cash Flow Margin</v>
      </c>
      <c r="C1017" s="9">
        <f>IF(ISBLANK('Report Data'!C1017)," ",'Report Data'!C1017)</f>
        <v>3.7871910939008019E-2</v>
      </c>
      <c r="D1017" s="9">
        <f>IF(ISBLANK('Report Data'!D1017)," ",'Report Data'!D1017)</f>
        <v>1.8576105366142286E-2</v>
      </c>
      <c r="E1017" s="9">
        <f>IF(ISBLANK('Report Data'!E1017)," ",'Report Data'!E1017)</f>
        <v>8.068527257654487E-2</v>
      </c>
      <c r="F1017" s="9">
        <f>IF(ISBLANK('Report Data'!F1017)," ",'Report Data'!F1017)</f>
        <v>1.8505043977997113E-2</v>
      </c>
      <c r="G1017" s="9">
        <f>IF(ISBLANK('Report Data'!G1017)," ",'Report Data'!G1017)</f>
        <v>7.3181828136868396E-2</v>
      </c>
    </row>
    <row r="1018" spans="1:7">
      <c r="A1018" s="9" t="str">
        <f>IF('INTERIM REPORT'!B1018=" "," ",IF('Report Data'!A1018="",'INTERIM REPORT'!A1017,'Report Data'!A1018))</f>
        <v>Northwestern Medical Center</v>
      </c>
      <c r="B1018" s="9" t="str">
        <f>IF(ISBLANK('Report Data'!B1018)," ",'Report Data'!B1018)</f>
        <v>[Cash_to_Long_Term_Debt_Metric] Cash to Long Term Debt</v>
      </c>
      <c r="C1018" s="9">
        <f>IF(ISBLANK('Report Data'!C1018)," ",'Report Data'!C1018)</f>
        <v>2.858671903868081</v>
      </c>
      <c r="D1018" s="9">
        <f>IF(ISBLANK('Report Data'!D1018)," ",'Report Data'!D1018)</f>
        <v>2.8511158563803365</v>
      </c>
      <c r="E1018" s="9">
        <f>IF(ISBLANK('Report Data'!E1018)," ",'Report Data'!E1018)</f>
        <v>2.9838709677419355</v>
      </c>
      <c r="F1018" s="9">
        <f>IF(ISBLANK('Report Data'!F1018)," ",'Report Data'!F1018)</f>
        <v>2.9398614866990278</v>
      </c>
      <c r="G1018" s="9">
        <f>IF(ISBLANK('Report Data'!G1018)," ",'Report Data'!G1018)</f>
        <v>3.1747124698190667</v>
      </c>
    </row>
    <row r="1019" spans="1:7">
      <c r="A1019" s="9" t="str">
        <f>IF('INTERIM REPORT'!B1019=" "," ",IF('Report Data'!A1019="",'INTERIM REPORT'!A1018,'Report Data'!A1019))</f>
        <v>Northwestern Medical Center</v>
      </c>
      <c r="B1019" s="9" t="str">
        <f>IF(ISBLANK('Report Data'!B1019)," ",'Report Data'!B1019)</f>
        <v>[Cash_Flow_to_Total_Debt_Metric] Cash Flow to Total Debt</v>
      </c>
      <c r="C1019" s="9">
        <f>IF(ISBLANK('Report Data'!C1019)," ",'Report Data'!C1019)</f>
        <v>0.38917265796884187</v>
      </c>
      <c r="D1019" s="9">
        <f>IF(ISBLANK('Report Data'!D1019)," ",'Report Data'!D1019)</f>
        <v>0.26969111650887212</v>
      </c>
      <c r="E1019" s="9">
        <f>IF(ISBLANK('Report Data'!E1019)," ",'Report Data'!E1019)</f>
        <v>0.36479167621137099</v>
      </c>
      <c r="F1019" s="9">
        <f>IF(ISBLANK('Report Data'!F1019)," ",'Report Data'!F1019)</f>
        <v>0.19956231389641071</v>
      </c>
      <c r="G1019" s="9">
        <f>IF(ISBLANK('Report Data'!G1019)," ",'Report Data'!G1019)</f>
        <v>0.38477370364196001</v>
      </c>
    </row>
    <row r="1020" spans="1:7">
      <c r="A1020" s="9" t="str">
        <f>IF('INTERIM REPORT'!B1020=" "," ",IF('Report Data'!A1020="",'INTERIM REPORT'!A1019,'Report Data'!A1020))</f>
        <v>Northwestern Medical Center</v>
      </c>
      <c r="B1020" s="9" t="str">
        <f>IF(ISBLANK('Report Data'!B1020)," ",'Report Data'!B1020)</f>
        <v>[Gross_Price_per_Discharge_Metric] Gross Price per Discharge</v>
      </c>
      <c r="C1020" s="9">
        <f>IF(ISBLANK('Report Data'!C1020)," ",'Report Data'!C1020)</f>
        <v>14311.648448043186</v>
      </c>
      <c r="D1020" s="9">
        <f>IF(ISBLANK('Report Data'!D1020)," ",'Report Data'!D1020)</f>
        <v>14900.036798856734</v>
      </c>
      <c r="E1020" s="9">
        <f>IF(ISBLANK('Report Data'!E1020)," ",'Report Data'!E1020)</f>
        <v>15668.026859504133</v>
      </c>
      <c r="F1020" s="9">
        <f>IF(ISBLANK('Report Data'!F1020)," ",'Report Data'!F1020)</f>
        <v>15453.812273057374</v>
      </c>
      <c r="G1020" s="9">
        <f>IF(ISBLANK('Report Data'!G1020)," ",'Report Data'!G1020)</f>
        <v>16647.74871039057</v>
      </c>
    </row>
    <row r="1021" spans="1:7">
      <c r="A1021" s="9" t="str">
        <f>IF('INTERIM REPORT'!B1021=" "," ",IF('Report Data'!A1021="",'INTERIM REPORT'!A1020,'Report Data'!A1021))</f>
        <v>Northwestern Medical Center</v>
      </c>
      <c r="B1021" s="9" t="str">
        <f>IF(ISBLANK('Report Data'!B1021)," ",'Report Data'!B1021)</f>
        <v>[Gross_Price_per_Visit_Metric] Gross Price per Visit</v>
      </c>
      <c r="C1021" s="9">
        <f>IF(ISBLANK('Report Data'!C1021)," ",'Report Data'!C1021)</f>
        <v>684.90290358160894</v>
      </c>
      <c r="D1021" s="9">
        <f>IF(ISBLANK('Report Data'!D1021)," ",'Report Data'!D1021)</f>
        <v>652.49120260973223</v>
      </c>
      <c r="E1021" s="9">
        <f>IF(ISBLANK('Report Data'!E1021)," ",'Report Data'!E1021)</f>
        <v>739.9473813908271</v>
      </c>
      <c r="F1021" s="9">
        <f>IF(ISBLANK('Report Data'!F1021)," ",'Report Data'!F1021)</f>
        <v>754.55570341123519</v>
      </c>
      <c r="G1021" s="9">
        <f>IF(ISBLANK('Report Data'!G1021)," ",'Report Data'!G1021)</f>
        <v>775.26712531568353</v>
      </c>
    </row>
    <row r="1022" spans="1:7">
      <c r="A1022" s="9" t="str">
        <f>IF('INTERIM REPORT'!B1022=" "," ",IF('Report Data'!A1022="",'INTERIM REPORT'!A1021,'Report Data'!A1022))</f>
        <v>Northwestern Medical Center</v>
      </c>
      <c r="B1022" s="9" t="str">
        <f>IF(ISBLANK('Report Data'!B1022)," ",'Report Data'!B1022)</f>
        <v>[Gross_Rev_per_Adj_Admits_Metric] Gross Revenue per Adj Admission</v>
      </c>
      <c r="C1022" s="9">
        <f>IF(ISBLANK('Report Data'!C1022)," ",'Report Data'!C1022)</f>
        <v>16589.646460696124</v>
      </c>
      <c r="D1022" s="9">
        <f>IF(ISBLANK('Report Data'!D1022)," ",'Report Data'!D1022)</f>
        <v>17085.294141745188</v>
      </c>
      <c r="E1022" s="9">
        <f>IF(ISBLANK('Report Data'!E1022)," ",'Report Data'!E1022)</f>
        <v>18041.217287866773</v>
      </c>
      <c r="F1022" s="9">
        <f>IF(ISBLANK('Report Data'!F1022)," ",'Report Data'!F1022)</f>
        <v>17957.721097046411</v>
      </c>
      <c r="G1022" s="9">
        <f>IF(ISBLANK('Report Data'!G1022)," ",'Report Data'!G1022)</f>
        <v>19032.009267059821</v>
      </c>
    </row>
    <row r="1023" spans="1:7">
      <c r="A1023" s="9" t="str">
        <f>IF('INTERIM REPORT'!B1023=" "," ",IF('Report Data'!A1023="",'INTERIM REPORT'!A1022,'Report Data'!A1023))</f>
        <v>Northwestern Medical Center</v>
      </c>
      <c r="B1023" s="9" t="str">
        <f>IF(ISBLANK('Report Data'!B1023)," ",'Report Data'!B1023)</f>
        <v>[Net_Rev_per_Adj_Admits_Metric] Net Revenue per Adjusted Admission</v>
      </c>
      <c r="C1023" s="9">
        <f>IF(ISBLANK('Report Data'!C1023)," ",'Report Data'!C1023)</f>
        <v>9025.0164801853407</v>
      </c>
      <c r="D1023" s="9">
        <f>IF(ISBLANK('Report Data'!D1023)," ",'Report Data'!D1023)</f>
        <v>7684.2598742925766</v>
      </c>
      <c r="E1023" s="9">
        <f>IF(ISBLANK('Report Data'!E1023)," ",'Report Data'!E1023)</f>
        <v>6978.1376919735239</v>
      </c>
      <c r="F1023" s="9">
        <f>IF(ISBLANK('Report Data'!F1023)," ",'Report Data'!F1023)</f>
        <v>7670.9785913287542</v>
      </c>
      <c r="G1023" s="9">
        <f>IF(ISBLANK('Report Data'!G1023)," ",'Report Data'!G1023)</f>
        <v>7854.1016942495326</v>
      </c>
    </row>
    <row r="1024" spans="1:7">
      <c r="A1024" s="9" t="str">
        <f>IF('INTERIM REPORT'!B1024=" "," ",IF('Report Data'!A1024="",'INTERIM REPORT'!A1023,'Report Data'!A1024))</f>
        <v>Northwestern Medical Center</v>
      </c>
      <c r="B1024" s="9" t="str">
        <f>IF(ISBLANK('Report Data'!B1024)," ",'Report Data'!B1024)</f>
        <v>[Medicare_Gross_Pct_Tot_Gross_Metric] Medicare Gross as % of Tot Gross Rev</v>
      </c>
      <c r="C1024" s="9">
        <f>IF(ISBLANK('Report Data'!C1024)," ",'Report Data'!C1024)</f>
        <v>0.36470292370006174</v>
      </c>
      <c r="D1024" s="9">
        <f>IF(ISBLANK('Report Data'!D1024)," ",'Report Data'!D1024)</f>
        <v>0.34826211438780891</v>
      </c>
      <c r="E1024" s="9">
        <f>IF(ISBLANK('Report Data'!E1024)," ",'Report Data'!E1024)</f>
        <v>0.34885014183700158</v>
      </c>
      <c r="F1024" s="9">
        <f>IF(ISBLANK('Report Data'!F1024)," ",'Report Data'!F1024)</f>
        <v>0.3438692345194217</v>
      </c>
      <c r="G1024" s="9">
        <f>IF(ISBLANK('Report Data'!G1024)," ",'Report Data'!G1024)</f>
        <v>0.3540231768728398</v>
      </c>
    </row>
    <row r="1025" spans="1:7">
      <c r="A1025" s="9" t="str">
        <f>IF('INTERIM REPORT'!B1025=" "," ",IF('Report Data'!A1025="",'INTERIM REPORT'!A1024,'Report Data'!A1025))</f>
        <v>Northwestern Medical Center</v>
      </c>
      <c r="B1025" s="9" t="str">
        <f>IF(ISBLANK('Report Data'!B1025)," ",'Report Data'!B1025)</f>
        <v>[Medicaid_Gross_Pct_Tot_Gross_Metric] Medicaid Gross as % of Tot Gross Rev</v>
      </c>
      <c r="C1025" s="9">
        <f>IF(ISBLANK('Report Data'!C1025)," ",'Report Data'!C1025)</f>
        <v>0.22364455312096668</v>
      </c>
      <c r="D1025" s="9">
        <f>IF(ISBLANK('Report Data'!D1025)," ",'Report Data'!D1025)</f>
        <v>0.22041273379783338</v>
      </c>
      <c r="E1025" s="9">
        <f>IF(ISBLANK('Report Data'!E1025)," ",'Report Data'!E1025)</f>
        <v>0.21790747177779343</v>
      </c>
      <c r="F1025" s="9">
        <f>IF(ISBLANK('Report Data'!F1025)," ",'Report Data'!F1025)</f>
        <v>0.21230395885146919</v>
      </c>
      <c r="G1025" s="9">
        <f>IF(ISBLANK('Report Data'!G1025)," ",'Report Data'!G1025)</f>
        <v>0.20608646498700356</v>
      </c>
    </row>
    <row r="1026" spans="1:7">
      <c r="A1026" s="9" t="str">
        <f>IF('INTERIM REPORT'!B1026=" "," ",IF('Report Data'!A1026="",'INTERIM REPORT'!A1025,'Report Data'!A1026))</f>
        <v>Northwestern Medical Center</v>
      </c>
      <c r="B1026" s="9" t="str">
        <f>IF(ISBLANK('Report Data'!B1026)," ",'Report Data'!B1026)</f>
        <v>[CommSelf_Gross_Pct_Tot_Gross_Metric] Comm/self Gross as % of Tot Gross Rev</v>
      </c>
      <c r="C1026" s="9">
        <f>IF(ISBLANK('Report Data'!C1026)," ",'Report Data'!C1026)</f>
        <v>0.41165252317897166</v>
      </c>
      <c r="D1026" s="9">
        <f>IF(ISBLANK('Report Data'!D1026)," ",'Report Data'!D1026)</f>
        <v>0.43132515181435782</v>
      </c>
      <c r="E1026" s="9">
        <f>IF(ISBLANK('Report Data'!E1026)," ",'Report Data'!E1026)</f>
        <v>0.43324238638520485</v>
      </c>
      <c r="F1026" s="9">
        <f>IF(ISBLANK('Report Data'!F1026)," ",'Report Data'!F1026)</f>
        <v>0.44382680662910917</v>
      </c>
      <c r="G1026" s="9">
        <f>IF(ISBLANK('Report Data'!G1026)," ",'Report Data'!G1026)</f>
        <v>0.43989035814015681</v>
      </c>
    </row>
    <row r="1027" spans="1:7">
      <c r="A1027" s="9" t="str">
        <f>IF('INTERIM REPORT'!B1027=" "," ",IF('Report Data'!A1027="",'INTERIM REPORT'!A1026,'Report Data'!A1027))</f>
        <v>Northwestern Medical Center</v>
      </c>
      <c r="B1027" s="9" t="str">
        <f>IF(ISBLANK('Report Data'!B1027)," ",'Report Data'!B1027)</f>
        <v>[Phys_Gross_Pct_Ttl_Gross_Metric] Physician Gross as % of Ttl Gross Rev</v>
      </c>
      <c r="C1027" s="9">
        <f>IF(ISBLANK('Report Data'!C1027)," ",'Report Data'!C1027)</f>
        <v>0</v>
      </c>
      <c r="D1027" s="9">
        <f>IF(ISBLANK('Report Data'!D1027)," ",'Report Data'!D1027)</f>
        <v>0</v>
      </c>
      <c r="E1027" s="9">
        <f>IF(ISBLANK('Report Data'!E1027)," ",'Report Data'!E1027)</f>
        <v>0</v>
      </c>
      <c r="F1027" s="9">
        <f>IF(ISBLANK('Report Data'!F1027)," ",'Report Data'!F1027)</f>
        <v>0</v>
      </c>
      <c r="G1027" s="9">
        <f>IF(ISBLANK('Report Data'!G1027)," ",'Report Data'!G1027)</f>
        <v>0</v>
      </c>
    </row>
    <row r="1028" spans="1:7">
      <c r="A1028" s="9" t="str">
        <f>IF('INTERIM REPORT'!B1028=" "," ",IF('Report Data'!A1028="",'INTERIM REPORT'!A1027,'Report Data'!A1028))</f>
        <v>Northwestern Medical Center</v>
      </c>
      <c r="B1028" s="9" t="str">
        <f>IF(ISBLANK('Report Data'!B1028)," ",'Report Data'!B1028)</f>
        <v>[Medicare_Pct_Net_Rev_Metric] Medicare % of Net Rev (less dispr)</v>
      </c>
      <c r="C1028" s="9">
        <f>IF(ISBLANK('Report Data'!C1028)," ",'Report Data'!C1028)</f>
        <v>0.35874214442069757</v>
      </c>
      <c r="D1028" s="9">
        <f>IF(ISBLANK('Report Data'!D1028)," ",'Report Data'!D1028)</f>
        <v>0.32917854648912931</v>
      </c>
      <c r="E1028" s="9">
        <f>IF(ISBLANK('Report Data'!E1028)," ",'Report Data'!E1028)</f>
        <v>0.33405816935615096</v>
      </c>
      <c r="F1028" s="9">
        <f>IF(ISBLANK('Report Data'!F1028)," ",'Report Data'!F1028)</f>
        <v>0.3396307737792485</v>
      </c>
      <c r="G1028" s="9">
        <f>IF(ISBLANK('Report Data'!G1028)," ",'Report Data'!G1028)</f>
        <v>0.32257261486770011</v>
      </c>
    </row>
    <row r="1029" spans="1:7">
      <c r="A1029" s="9" t="str">
        <f>IF('INTERIM REPORT'!B1029=" "," ",IF('Report Data'!A1029="",'INTERIM REPORT'!A1028,'Report Data'!A1029))</f>
        <v>Northwestern Medical Center</v>
      </c>
      <c r="B1029" s="9" t="str">
        <f>IF(ISBLANK('Report Data'!B1029)," ",'Report Data'!B1029)</f>
        <v>[Medicaid_Pct_Net_Rev_Metric] Medicaid % of Net Rev (less dispr)</v>
      </c>
      <c r="C1029" s="9">
        <f>IF(ISBLANK('Report Data'!C1029)," ",'Report Data'!C1029)</f>
        <v>0.17423099779582712</v>
      </c>
      <c r="D1029" s="9">
        <f>IF(ISBLANK('Report Data'!D1029)," ",'Report Data'!D1029)</f>
        <v>0.18634528377808868</v>
      </c>
      <c r="E1029" s="9">
        <f>IF(ISBLANK('Report Data'!E1029)," ",'Report Data'!E1029)</f>
        <v>0.17789932240646031</v>
      </c>
      <c r="F1029" s="9">
        <f>IF(ISBLANK('Report Data'!F1029)," ",'Report Data'!F1029)</f>
        <v>0.15699890614000667</v>
      </c>
      <c r="G1029" s="9">
        <f>IF(ISBLANK('Report Data'!G1029)," ",'Report Data'!G1029)</f>
        <v>0.17673918382666753</v>
      </c>
    </row>
    <row r="1030" spans="1:7">
      <c r="A1030" s="9" t="str">
        <f>IF('INTERIM REPORT'!B1030=" "," ",IF('Report Data'!A1030="",'INTERIM REPORT'!A1029,'Report Data'!A1030))</f>
        <v>Northwestern Medical Center</v>
      </c>
      <c r="B1030" s="9" t="str">
        <f>IF(ISBLANK('Report Data'!B1030)," ",'Report Data'!B1030)</f>
        <v>[CommSelf_Pct_Net_Rev_Metric] Comm/self % of Net Rev (less dispr)</v>
      </c>
      <c r="C1030" s="9">
        <f>IF(ISBLANK('Report Data'!C1030)," ",'Report Data'!C1030)</f>
        <v>0.46702685778347491</v>
      </c>
      <c r="D1030" s="9">
        <f>IF(ISBLANK('Report Data'!D1030)," ",'Report Data'!D1030)</f>
        <v>0.48447616973278185</v>
      </c>
      <c r="E1030" s="9">
        <f>IF(ISBLANK('Report Data'!E1030)," ",'Report Data'!E1030)</f>
        <v>0.48804250823738909</v>
      </c>
      <c r="F1030" s="9">
        <f>IF(ISBLANK('Report Data'!F1030)," ",'Report Data'!F1030)</f>
        <v>0.50337032008074478</v>
      </c>
      <c r="G1030" s="9">
        <f>IF(ISBLANK('Report Data'!G1030)," ",'Report Data'!G1030)</f>
        <v>0.50068820130563252</v>
      </c>
    </row>
    <row r="1031" spans="1:7">
      <c r="A1031" s="9" t="str">
        <f>IF('INTERIM REPORT'!B1031=" "," ",IF('Report Data'!A1031="",'INTERIM REPORT'!A1030,'Report Data'!A1031))</f>
        <v>Northwestern Medical Center</v>
      </c>
      <c r="B1031" s="9" t="str">
        <f>IF(ISBLANK('Report Data'!B1031)," ",'Report Data'!B1031)</f>
        <v>[Phys_Pct_Net_Rev_Metric] Physician % of Net Rev</v>
      </c>
      <c r="C1031" s="9">
        <f>IF(ISBLANK('Report Data'!C1031)," ",'Report Data'!C1031)</f>
        <v>0</v>
      </c>
      <c r="D1031" s="9">
        <f>IF(ISBLANK('Report Data'!D1031)," ",'Report Data'!D1031)</f>
        <v>0</v>
      </c>
      <c r="E1031" s="9">
        <f>IF(ISBLANK('Report Data'!E1031)," ",'Report Data'!E1031)</f>
        <v>0</v>
      </c>
      <c r="F1031" s="9">
        <f>IF(ISBLANK('Report Data'!F1031)," ",'Report Data'!F1031)</f>
        <v>0</v>
      </c>
      <c r="G1031" s="9">
        <f>IF(ISBLANK('Report Data'!G1031)," ",'Report Data'!G1031)</f>
        <v>0</v>
      </c>
    </row>
    <row r="1032" spans="1:7">
      <c r="A1032" s="9" t="str">
        <f>IF('INTERIM REPORT'!B1032=" "," ",IF('Report Data'!A1032="",'INTERIM REPORT'!A1031,'Report Data'!A1032))</f>
        <v>Northwestern Medical Center</v>
      </c>
      <c r="B1032" s="9" t="str">
        <f>IF(ISBLANK('Report Data'!B1032)," ",'Report Data'!B1032)</f>
        <v>[Free_Care_Gross_Metric] Free Care (Gross Revenue)</v>
      </c>
      <c r="C1032" s="9">
        <f>IF(ISBLANK('Report Data'!C1032)," ",'Report Data'!C1032)</f>
        <v>-1112946.9999999995</v>
      </c>
      <c r="D1032" s="9">
        <f>IF(ISBLANK('Report Data'!D1032)," ",'Report Data'!D1032)</f>
        <v>-1056665.0000000005</v>
      </c>
      <c r="E1032" s="9">
        <f>IF(ISBLANK('Report Data'!E1032)," ",'Report Data'!E1032)</f>
        <v>-1112446.0000000002</v>
      </c>
      <c r="F1032" s="9">
        <f>IF(ISBLANK('Report Data'!F1032)," ",'Report Data'!F1032)</f>
        <v>-935724</v>
      </c>
      <c r="G1032" s="9">
        <f>IF(ISBLANK('Report Data'!G1032)," ",'Report Data'!G1032)</f>
        <v>-1196173.9999999998</v>
      </c>
    </row>
    <row r="1033" spans="1:7">
      <c r="A1033" s="9" t="str">
        <f>IF('INTERIM REPORT'!B1033=" "," ",IF('Report Data'!A1033="",'INTERIM REPORT'!A1032,'Report Data'!A1033))</f>
        <v>Porter Medical Center</v>
      </c>
      <c r="B1033" s="9" t="str">
        <f>IF(ISBLANK('Report Data'!B1033)," ",'Report Data'!B1033)</f>
        <v>[Avg_Daily_Census_Metric] Average Daily Census</v>
      </c>
      <c r="C1033" s="9">
        <f>IF(ISBLANK('Report Data'!C1033)," ",'Report Data'!C1033)</f>
        <v>16.463013698630139</v>
      </c>
      <c r="D1033" s="9">
        <f>IF(ISBLANK('Report Data'!D1033)," ",'Report Data'!D1033)</f>
        <v>17.150684931506856</v>
      </c>
      <c r="E1033" s="9">
        <f>IF(ISBLANK('Report Data'!E1033)," ",'Report Data'!E1033)</f>
        <v>16.600000000000001</v>
      </c>
      <c r="F1033" s="9">
        <f>IF(ISBLANK('Report Data'!F1033)," ",'Report Data'!F1033)</f>
        <v>16.681896761079454</v>
      </c>
      <c r="G1033" s="9">
        <f>IF(ISBLANK('Report Data'!G1033)," ",'Report Data'!G1033)</f>
        <v>16.669398907103826</v>
      </c>
    </row>
    <row r="1034" spans="1:7">
      <c r="A1034" s="9" t="str">
        <f>IF('INTERIM REPORT'!B1034=" "," ",IF('Report Data'!A1034="",'INTERIM REPORT'!A1033,'Report Data'!A1034))</f>
        <v>Porter Medical Center</v>
      </c>
      <c r="B1034" s="9" t="str">
        <f>IF(ISBLANK('Report Data'!B1034)," ",'Report Data'!B1034)</f>
        <v>[Avg_Length_of_Stay_Metric] Average Length of Stay</v>
      </c>
      <c r="C1034" s="9">
        <f>IF(ISBLANK('Report Data'!C1034)," ",'Report Data'!C1034)</f>
        <v>3.2341227125941883</v>
      </c>
      <c r="D1034" s="9">
        <f>IF(ISBLANK('Report Data'!D1034)," ",'Report Data'!D1034)</f>
        <v>3.3529726834493867</v>
      </c>
      <c r="E1034" s="9">
        <f>IF(ISBLANK('Report Data'!E1034)," ",'Report Data'!E1034)</f>
        <v>3.1491683991683987</v>
      </c>
      <c r="F1034" s="9">
        <f>IF(ISBLANK('Report Data'!F1034)," ",'Report Data'!F1034)</f>
        <v>3.2114410958829116</v>
      </c>
      <c r="G1034" s="9">
        <f>IF(ISBLANK('Report Data'!G1034)," ",'Report Data'!G1034)</f>
        <v>3.2059905412506571</v>
      </c>
    </row>
    <row r="1035" spans="1:7">
      <c r="A1035" s="9" t="str">
        <f>IF('INTERIM REPORT'!B1035=" "," ",IF('Report Data'!A1035="",'INTERIM REPORT'!A1034,'Report Data'!A1035))</f>
        <v>Porter Medical Center</v>
      </c>
      <c r="B1035" s="9" t="str">
        <f>IF(ISBLANK('Report Data'!B1035)," ",'Report Data'!B1035)</f>
        <v>[Acute_ALOS_Metric] Acute ALOS</v>
      </c>
      <c r="C1035" s="9">
        <f>IF(ISBLANK('Report Data'!C1035)," ",'Report Data'!C1035)</f>
        <v>3.2121001390820587</v>
      </c>
      <c r="D1035" s="9">
        <f>IF(ISBLANK('Report Data'!D1035)," ",'Report Data'!D1035)</f>
        <v>3.3189113747383114</v>
      </c>
      <c r="E1035" s="9">
        <f>IF(ISBLANK('Report Data'!E1035)," ",'Report Data'!E1035)</f>
        <v>3.1797876575978767</v>
      </c>
      <c r="F1035" s="9">
        <f>IF(ISBLANK('Report Data'!F1035)," ",'Report Data'!F1035)</f>
        <v>3.2678923177938279</v>
      </c>
      <c r="G1035" s="9">
        <f>IF(ISBLANK('Report Data'!G1035)," ",'Report Data'!G1035)</f>
        <v>3.2130376344086025</v>
      </c>
    </row>
    <row r="1036" spans="1:7">
      <c r="A1036" s="9" t="str">
        <f>IF('INTERIM REPORT'!B1036=" "," ",IF('Report Data'!A1036="",'INTERIM REPORT'!A1035,'Report Data'!A1036))</f>
        <v>Porter Medical Center</v>
      </c>
      <c r="B1036" s="9" t="str">
        <f>IF(ISBLANK('Report Data'!B1036)," ",'Report Data'!B1036)</f>
        <v>[Adj_Admits_Metric] Adjusted Admissions</v>
      </c>
      <c r="C1036" s="9">
        <f>IF(ISBLANK('Report Data'!C1036)," ",'Report Data'!C1036)</f>
        <v>6292.1744564924666</v>
      </c>
      <c r="D1036" s="9">
        <f>IF(ISBLANK('Report Data'!D1036)," ",'Report Data'!D1036)</f>
        <v>6291.7922604835385</v>
      </c>
      <c r="E1036" s="9">
        <f>IF(ISBLANK('Report Data'!E1036)," ",'Report Data'!E1036)</f>
        <v>6573.044271689404</v>
      </c>
      <c r="F1036" s="9">
        <f>IF(ISBLANK('Report Data'!F1036)," ",'Report Data'!F1036)</f>
        <v>6670.5631334506397</v>
      </c>
      <c r="G1036" s="9">
        <f>IF(ISBLANK('Report Data'!G1036)," ",'Report Data'!G1036)</f>
        <v>6626.8160057121568</v>
      </c>
    </row>
    <row r="1037" spans="1:7">
      <c r="A1037" s="9" t="str">
        <f>IF('INTERIM REPORT'!B1037=" "," ",IF('Report Data'!A1037="",'INTERIM REPORT'!A1036,'Report Data'!A1037))</f>
        <v>Porter Medical Center</v>
      </c>
      <c r="B1037" s="9" t="str">
        <f>IF(ISBLANK('Report Data'!B1037)," ",'Report Data'!B1037)</f>
        <v>[Adj_Days_Metric] Adjusted Days</v>
      </c>
      <c r="C1037" s="9">
        <f>IF(ISBLANK('Report Data'!C1037)," ",'Report Data'!C1037)</f>
        <v>20211.094446828029</v>
      </c>
      <c r="D1037" s="9">
        <f>IF(ISBLANK('Report Data'!D1037)," ",'Report Data'!D1037)</f>
        <v>20881.900900809287</v>
      </c>
      <c r="E1037" s="9">
        <f>IF(ISBLANK('Report Data'!E1037)," ",'Report Data'!E1037)</f>
        <v>20900.885047962394</v>
      </c>
      <c r="F1037" s="9">
        <f>IF(ISBLANK('Report Data'!F1037)," ",'Report Data'!F1037)</f>
        <v>21798.682019162068</v>
      </c>
      <c r="G1037" s="9">
        <f>IF(ISBLANK('Report Data'!G1037)," ",'Report Data'!G1037)</f>
        <v>21292.209222654456</v>
      </c>
    </row>
    <row r="1038" spans="1:7">
      <c r="A1038" s="9" t="str">
        <f>IF('INTERIM REPORT'!B1038=" "," ",IF('Report Data'!A1038="",'INTERIM REPORT'!A1037,'Report Data'!A1038))</f>
        <v>Porter Medical Center</v>
      </c>
      <c r="B1038" s="9" t="str">
        <f>IF(ISBLANK('Report Data'!B1038)," ",'Report Data'!B1038)</f>
        <v>[Acute_Care_Ave_Daily_Census_Metric] Acute Care Ave Daily Census</v>
      </c>
      <c r="C1038" s="9">
        <f>IF(ISBLANK('Report Data'!C1038)," ",'Report Data'!C1038)</f>
        <v>12.654794520547945</v>
      </c>
      <c r="D1038" s="9">
        <f>IF(ISBLANK('Report Data'!D1038)," ",'Report Data'!D1038)</f>
        <v>13.03013698630137</v>
      </c>
      <c r="E1038" s="9">
        <f>IF(ISBLANK('Report Data'!E1038)," ",'Report Data'!E1038)</f>
        <v>13.128602739726029</v>
      </c>
      <c r="F1038" s="9">
        <f>IF(ISBLANK('Report Data'!F1038)," ",'Report Data'!F1038)</f>
        <v>13.635616438356164</v>
      </c>
      <c r="G1038" s="9">
        <f>IF(ISBLANK('Report Data'!G1038)," ",'Report Data'!G1038)</f>
        <v>13.062841530054644</v>
      </c>
    </row>
    <row r="1039" spans="1:7">
      <c r="A1039" s="9" t="str">
        <f>IF('INTERIM REPORT'!B1039=" "," ",IF('Report Data'!A1039="",'INTERIM REPORT'!A1038,'Report Data'!A1039))</f>
        <v>Porter Medical Center</v>
      </c>
      <c r="B1039" s="9" t="str">
        <f>IF(ISBLANK('Report Data'!B1039)," ",'Report Data'!B1039)</f>
        <v>[Acute_Admissions_Metric] Acute Admissions</v>
      </c>
      <c r="C1039" s="9">
        <f>IF(ISBLANK('Report Data'!C1039)," ",'Report Data'!C1039)</f>
        <v>1437.9999999999998</v>
      </c>
      <c r="D1039" s="9">
        <f>IF(ISBLANK('Report Data'!D1039)," ",'Report Data'!D1039)</f>
        <v>1433</v>
      </c>
      <c r="E1039" s="9">
        <f>IF(ISBLANK('Report Data'!E1039)," ",'Report Data'!E1039)</f>
        <v>1507</v>
      </c>
      <c r="F1039" s="9">
        <f>IF(ISBLANK('Report Data'!F1039)," ",'Report Data'!F1039)</f>
        <v>1523</v>
      </c>
      <c r="G1039" s="9">
        <f>IF(ISBLANK('Report Data'!G1039)," ",'Report Data'!G1039)</f>
        <v>1487.9999999999998</v>
      </c>
    </row>
    <row r="1040" spans="1:7">
      <c r="A1040" s="9" t="str">
        <f>IF('INTERIM REPORT'!B1040=" "," ",IF('Report Data'!A1040="",'INTERIM REPORT'!A1039,'Report Data'!A1040))</f>
        <v>Porter Medical Center</v>
      </c>
      <c r="B1040" s="9" t="str">
        <f>IF(ISBLANK('Report Data'!B1040)," ",'Report Data'!B1040)</f>
        <v>[Util_Acute_Days] Acute Patient Days</v>
      </c>
      <c r="C1040" s="9">
        <f>IF(ISBLANK('Report Data'!C1040)," ",'Report Data'!C1040)</f>
        <v>4619</v>
      </c>
      <c r="D1040" s="9">
        <f>IF(ISBLANK('Report Data'!D1040)," ",'Report Data'!D1040)</f>
        <v>4756</v>
      </c>
      <c r="E1040" s="9">
        <f>IF(ISBLANK('Report Data'!E1040)," ",'Report Data'!E1040)</f>
        <v>4791.9400000000005</v>
      </c>
      <c r="F1040" s="9">
        <f>IF(ISBLANK('Report Data'!F1040)," ",'Report Data'!F1040)</f>
        <v>4977</v>
      </c>
      <c r="G1040" s="9">
        <f>IF(ISBLANK('Report Data'!G1040)," ",'Report Data'!G1040)</f>
        <v>4781</v>
      </c>
    </row>
    <row r="1041" spans="1:7">
      <c r="A1041" s="9" t="str">
        <f>IF('INTERIM REPORT'!B1041=" "," ",IF('Report Data'!A1041="",'INTERIM REPORT'!A1040,'Report Data'!A1041))</f>
        <v>Porter Medical Center</v>
      </c>
      <c r="B1041" s="9" t="str">
        <f>IF(ISBLANK('Report Data'!B1041)," ",'Report Data'!B1041)</f>
        <v>[Age_of_Plant_Metric] Age of Plant</v>
      </c>
      <c r="C1041" s="9">
        <f>IF(ISBLANK('Report Data'!C1041)," ",'Report Data'!C1041)</f>
        <v>12.332589852478455</v>
      </c>
      <c r="D1041" s="9">
        <f>IF(ISBLANK('Report Data'!D1041)," ",'Report Data'!D1041)</f>
        <v>12.456009053636148</v>
      </c>
      <c r="E1041" s="9">
        <f>IF(ISBLANK('Report Data'!E1041)," ",'Report Data'!E1041)</f>
        <v>13.050075626151285</v>
      </c>
      <c r="F1041" s="9">
        <f>IF(ISBLANK('Report Data'!F1041)," ",'Report Data'!F1041)</f>
        <v>12.78655544086026</v>
      </c>
      <c r="G1041" s="9">
        <f>IF(ISBLANK('Report Data'!G1041)," ",'Report Data'!G1041)</f>
        <v>12.031314125996969</v>
      </c>
    </row>
    <row r="1042" spans="1:7">
      <c r="A1042" s="9" t="str">
        <f>IF('INTERIM REPORT'!B1042=" "," ",IF('Report Data'!A1042="",'INTERIM REPORT'!A1041,'Report Data'!A1042))</f>
        <v>Porter Medical Center</v>
      </c>
      <c r="B1042" s="9" t="str">
        <f>IF(ISBLANK('Report Data'!B1042)," ",'Report Data'!B1042)</f>
        <v>[Age_of_Plant_Bldg_Metric] Age of Plant Building</v>
      </c>
      <c r="C1042" s="9">
        <f>IF(ISBLANK('Report Data'!C1042)," ",'Report Data'!C1042)</f>
        <v>6.7179743172071475</v>
      </c>
      <c r="D1042" s="9">
        <f>IF(ISBLANK('Report Data'!D1042)," ",'Report Data'!D1042)</f>
        <v>6.8676860753116999</v>
      </c>
      <c r="E1042" s="9">
        <f>IF(ISBLANK('Report Data'!E1042)," ",'Report Data'!E1042)</f>
        <v>7.0677949091271648</v>
      </c>
      <c r="F1042" s="9">
        <f>IF(ISBLANK('Report Data'!F1042)," ",'Report Data'!F1042)</f>
        <v>6.9696383225836591</v>
      </c>
      <c r="G1042" s="9">
        <f>IF(ISBLANK('Report Data'!G1042)," ",'Report Data'!G1042)</f>
        <v>6.4196282068710158</v>
      </c>
    </row>
    <row r="1043" spans="1:7">
      <c r="A1043" s="9" t="str">
        <f>IF('INTERIM REPORT'!B1043=" "," ",IF('Report Data'!A1043="",'INTERIM REPORT'!A1042,'Report Data'!A1043))</f>
        <v>Porter Medical Center</v>
      </c>
      <c r="B1043" s="9" t="str">
        <f>IF(ISBLANK('Report Data'!B1043)," ",'Report Data'!B1043)</f>
        <v>[Age_of_Plant_Equip_Metric] Age of Plant Equipment</v>
      </c>
      <c r="C1043" s="9">
        <f>IF(ISBLANK('Report Data'!C1043)," ",'Report Data'!C1043)</f>
        <v>0</v>
      </c>
      <c r="D1043" s="9">
        <f>IF(ISBLANK('Report Data'!D1043)," ",'Report Data'!D1043)</f>
        <v>0</v>
      </c>
      <c r="E1043" s="9">
        <f>IF(ISBLANK('Report Data'!E1043)," ",'Report Data'!E1043)</f>
        <v>0</v>
      </c>
      <c r="F1043" s="9">
        <f>IF(ISBLANK('Report Data'!F1043)," ",'Report Data'!F1043)</f>
        <v>0</v>
      </c>
      <c r="G1043" s="9">
        <f>IF(ISBLANK('Report Data'!G1043)," ",'Report Data'!G1043)</f>
        <v>0</v>
      </c>
    </row>
    <row r="1044" spans="1:7">
      <c r="A1044" s="9" t="str">
        <f>IF('INTERIM REPORT'!B1044=" "," ",IF('Report Data'!A1044="",'INTERIM REPORT'!A1043,'Report Data'!A1044))</f>
        <v>Porter Medical Center</v>
      </c>
      <c r="B1044" s="9" t="str">
        <f>IF(ISBLANK('Report Data'!B1044)," ",'Report Data'!B1044)</f>
        <v>[Long_Term_Debt_Cap_Metric] Long Term Debt to Capitalization</v>
      </c>
      <c r="C1044" s="9">
        <f>IF(ISBLANK('Report Data'!C1044)," ",'Report Data'!C1044)</f>
        <v>0.25048367739852395</v>
      </c>
      <c r="D1044" s="9">
        <f>IF(ISBLANK('Report Data'!D1044)," ",'Report Data'!D1044)</f>
        <v>0.21538106327474416</v>
      </c>
      <c r="E1044" s="9">
        <f>IF(ISBLANK('Report Data'!E1044)," ",'Report Data'!E1044)</f>
        <v>0.19944525811937827</v>
      </c>
      <c r="F1044" s="9">
        <f>IF(ISBLANK('Report Data'!F1044)," ",'Report Data'!F1044)</f>
        <v>0.19348553525862691</v>
      </c>
      <c r="G1044" s="9">
        <f>IF(ISBLANK('Report Data'!G1044)," ",'Report Data'!G1044)</f>
        <v>0.17749331457328119</v>
      </c>
    </row>
    <row r="1045" spans="1:7">
      <c r="A1045" s="9" t="str">
        <f>IF('INTERIM REPORT'!B1045=" "," ",IF('Report Data'!A1045="",'INTERIM REPORT'!A1044,'Report Data'!A1045))</f>
        <v>Porter Medical Center</v>
      </c>
      <c r="B1045" s="9" t="str">
        <f>IF(ISBLANK('Report Data'!B1045)," ",'Report Data'!B1045)</f>
        <v>[Debt_per_Staff_Bed_Metric] Debt per Staffed Bed</v>
      </c>
      <c r="C1045" s="9">
        <f>IF(ISBLANK('Report Data'!C1045)," ",'Report Data'!C1045)</f>
        <v>1007773.724137931</v>
      </c>
      <c r="D1045" s="9">
        <f>IF(ISBLANK('Report Data'!D1045)," ",'Report Data'!D1045)</f>
        <v>977940.7</v>
      </c>
      <c r="E1045" s="9">
        <f>IF(ISBLANK('Report Data'!E1045)," ",'Report Data'!E1045)</f>
        <v>994803.10519999999</v>
      </c>
      <c r="F1045" s="9">
        <f>IF(ISBLANK('Report Data'!F1045)," ",'Report Data'!F1045)</f>
        <v>904408.5199999999</v>
      </c>
      <c r="G1045" s="9">
        <f>IF(ISBLANK('Report Data'!G1045)," ",'Report Data'!G1045)</f>
        <v>939105.34966666671</v>
      </c>
    </row>
    <row r="1046" spans="1:7">
      <c r="A1046" s="9" t="str">
        <f>IF('INTERIM REPORT'!B1046=" "," ",IF('Report Data'!A1046="",'INTERIM REPORT'!A1045,'Report Data'!A1046))</f>
        <v>Porter Medical Center</v>
      </c>
      <c r="B1046" s="9" t="str">
        <f>IF(ISBLANK('Report Data'!B1046)," ",'Report Data'!B1046)</f>
        <v>[Net_Prop_Plant_and_Equip_per_Staffed_Bed_Metric] Net Prop, Plant &amp; Equip per Staffed Bed</v>
      </c>
      <c r="C1046" s="9">
        <f>IF(ISBLANK('Report Data'!C1046)," ",'Report Data'!C1046)</f>
        <v>658178.58620689658</v>
      </c>
      <c r="D1046" s="9">
        <f>IF(ISBLANK('Report Data'!D1046)," ",'Report Data'!D1046)</f>
        <v>632581.56666666665</v>
      </c>
      <c r="E1046" s="9">
        <f>IF(ISBLANK('Report Data'!E1046)," ",'Report Data'!E1046)</f>
        <v>718570.94170000008</v>
      </c>
      <c r="F1046" s="9">
        <f>IF(ISBLANK('Report Data'!F1046)," ",'Report Data'!F1046)</f>
        <v>657889.93799999985</v>
      </c>
      <c r="G1046" s="9">
        <f>IF(ISBLANK('Report Data'!G1046)," ",'Report Data'!G1046)</f>
        <v>656561.42466666689</v>
      </c>
    </row>
    <row r="1047" spans="1:7">
      <c r="A1047" s="9" t="str">
        <f>IF('INTERIM REPORT'!B1047=" "," ",IF('Report Data'!A1047="",'INTERIM REPORT'!A1046,'Report Data'!A1047))</f>
        <v>Porter Medical Center</v>
      </c>
      <c r="B1047" s="9" t="str">
        <f>IF(ISBLANK('Report Data'!B1047)," ",'Report Data'!B1047)</f>
        <v>[Long_Term_Debt_to_Total_Assets_Metric] Long Term Debt to Total Assets</v>
      </c>
      <c r="C1047" s="9">
        <f>IF(ISBLANK('Report Data'!C1047)," ",'Report Data'!C1047)</f>
        <v>0.18050794036223053</v>
      </c>
      <c r="D1047" s="9">
        <f>IF(ISBLANK('Report Data'!D1047)," ",'Report Data'!D1047)</f>
        <v>0.15712741589198831</v>
      </c>
      <c r="E1047" s="9">
        <f>IF(ISBLANK('Report Data'!E1047)," ",'Report Data'!E1047)</f>
        <v>0.14704214303488633</v>
      </c>
      <c r="F1047" s="9">
        <f>IF(ISBLANK('Report Data'!F1047)," ",'Report Data'!F1047)</f>
        <v>0.14553500133782499</v>
      </c>
      <c r="G1047" s="9">
        <f>IF(ISBLANK('Report Data'!G1047)," ",'Report Data'!G1047)</f>
        <v>0.13151411726704337</v>
      </c>
    </row>
    <row r="1048" spans="1:7">
      <c r="A1048" s="9" t="str">
        <f>IF('INTERIM REPORT'!B1048=" "," ",IF('Report Data'!A1048="",'INTERIM REPORT'!A1047,'Report Data'!A1048))</f>
        <v>Porter Medical Center</v>
      </c>
      <c r="B1048" s="9" t="str">
        <f>IF(ISBLANK('Report Data'!B1048)," ",'Report Data'!B1048)</f>
        <v>[Debt_Service_Coverage_Ratio_Metric] Debt Service Coverage Ratio</v>
      </c>
      <c r="C1048" s="9">
        <f>IF(ISBLANK('Report Data'!C1048)," ",'Report Data'!C1048)</f>
        <v>4.8195681370753629</v>
      </c>
      <c r="D1048" s="9">
        <f>IF(ISBLANK('Report Data'!D1048)," ",'Report Data'!D1048)</f>
        <v>5.2373934512304974</v>
      </c>
      <c r="E1048" s="9">
        <f>IF(ISBLANK('Report Data'!E1048)," ",'Report Data'!E1048)</f>
        <v>6.1283295630470667</v>
      </c>
      <c r="F1048" s="9">
        <f>IF(ISBLANK('Report Data'!F1048)," ",'Report Data'!F1048)</f>
        <v>7.3686245461593325</v>
      </c>
      <c r="G1048" s="9">
        <f>IF(ISBLANK('Report Data'!G1048)," ",'Report Data'!G1048)</f>
        <v>8.6943169401309408</v>
      </c>
    </row>
    <row r="1049" spans="1:7">
      <c r="A1049" s="9" t="str">
        <f>IF('INTERIM REPORT'!B1049=" "," ",IF('Report Data'!A1049="",'INTERIM REPORT'!A1048,'Report Data'!A1049))</f>
        <v>Porter Medical Center</v>
      </c>
      <c r="B1049" s="9" t="str">
        <f>IF(ISBLANK('Report Data'!B1049)," ",'Report Data'!B1049)</f>
        <v>[Depreciation_Rate_Metric] Depreciation Rate</v>
      </c>
      <c r="C1049" s="9">
        <f>IF(ISBLANK('Report Data'!C1049)," ",'Report Data'!C1049)</f>
        <v>5.4171876593082686</v>
      </c>
      <c r="D1049" s="9">
        <f>IF(ISBLANK('Report Data'!D1049)," ",'Report Data'!D1049)</f>
        <v>5.2369961906592568</v>
      </c>
      <c r="E1049" s="9">
        <f>IF(ISBLANK('Report Data'!E1049)," ",'Report Data'!E1049)</f>
        <v>4.9538992462109706</v>
      </c>
      <c r="F1049" s="9">
        <f>IF(ISBLANK('Report Data'!F1049)," ",'Report Data'!F1049)</f>
        <v>5.17598738824615</v>
      </c>
      <c r="G1049" s="9">
        <f>IF(ISBLANK('Report Data'!G1049)," ",'Report Data'!G1049)</f>
        <v>5.6636359895321577</v>
      </c>
    </row>
    <row r="1050" spans="1:7">
      <c r="A1050" s="9" t="str">
        <f>IF('INTERIM REPORT'!B1050=" "," ",IF('Report Data'!A1050="",'INTERIM REPORT'!A1049,'Report Data'!A1050))</f>
        <v>Porter Medical Center</v>
      </c>
      <c r="B1050" s="9" t="str">
        <f>IF(ISBLANK('Report Data'!B1050)," ",'Report Data'!B1050)</f>
        <v>[Cap_Expenditures_to_Depreciation_Metric] Capital Expenditures to Depreciation</v>
      </c>
      <c r="C1050" s="9">
        <f>IF(ISBLANK('Report Data'!C1050)," ",'Report Data'!C1050)</f>
        <v>0.81473700634124324</v>
      </c>
      <c r="D1050" s="9">
        <f>IF(ISBLANK('Report Data'!D1050)," ",'Report Data'!D1050)</f>
        <v>1.0781918615227462</v>
      </c>
      <c r="E1050" s="9">
        <f>IF(ISBLANK('Report Data'!E1050)," ",'Report Data'!E1050)</f>
        <v>1.2513351947094928</v>
      </c>
      <c r="F1050" s="9">
        <f>IF(ISBLANK('Report Data'!F1050)," ",'Report Data'!F1050)</f>
        <v>1.4332836925779397</v>
      </c>
      <c r="G1050" s="9">
        <f>IF(ISBLANK('Report Data'!G1050)," ",'Report Data'!G1050)</f>
        <v>1.0057531763130767</v>
      </c>
    </row>
    <row r="1051" spans="1:7">
      <c r="A1051" s="9" t="str">
        <f>IF('INTERIM REPORT'!B1051=" "," ",IF('Report Data'!A1051="",'INTERIM REPORT'!A1050,'Report Data'!A1051))</f>
        <v>Porter Medical Center</v>
      </c>
      <c r="B1051" s="9" t="str">
        <f>IF(ISBLANK('Report Data'!B1051)," ",'Report Data'!B1051)</f>
        <v>[Cap_Expenditure_Growth_Rate_Metric] Capital Expenditure Growth Rate</v>
      </c>
      <c r="C1051" s="9">
        <f>IF(ISBLANK('Report Data'!C1051)," ",'Report Data'!C1051)</f>
        <v>4.4135832563335455</v>
      </c>
      <c r="D1051" s="9">
        <f>IF(ISBLANK('Report Data'!D1051)," ",'Report Data'!D1051)</f>
        <v>5.6464866715944355</v>
      </c>
      <c r="E1051" s="9">
        <f>IF(ISBLANK('Report Data'!E1051)," ",'Report Data'!E1051)</f>
        <v>6.1989884778286148</v>
      </c>
      <c r="F1051" s="9">
        <f>IF(ISBLANK('Report Data'!F1051)," ",'Report Data'!F1051)</f>
        <v>7.418658316562289</v>
      </c>
      <c r="G1051" s="9">
        <f>IF(ISBLANK('Report Data'!G1051)," ",'Report Data'!G1051)</f>
        <v>5.6962198859530231</v>
      </c>
    </row>
    <row r="1052" spans="1:7">
      <c r="A1052" s="9" t="str">
        <f>IF('INTERIM REPORT'!B1052=" "," ",IF('Report Data'!A1052="",'INTERIM REPORT'!A1051,'Report Data'!A1052))</f>
        <v>Porter Medical Center</v>
      </c>
      <c r="B1052" s="9" t="str">
        <f>IF(ISBLANK('Report Data'!B1052)," ",'Report Data'!B1052)</f>
        <v>[Cap_Acquisitions_as_a_pct_of_Net_Patient_Rev_Metric] Capital Acquisitions as a % of Net Patient Rev</v>
      </c>
      <c r="C1052" s="9">
        <f>IF(ISBLANK('Report Data'!C1052)," ",'Report Data'!C1052)</f>
        <v>3.0703016877844526E-2</v>
      </c>
      <c r="D1052" s="9">
        <f>IF(ISBLANK('Report Data'!D1052)," ",'Report Data'!D1052)</f>
        <v>4.4394440815368238E-2</v>
      </c>
      <c r="E1052" s="9">
        <f>IF(ISBLANK('Report Data'!E1052)," ",'Report Data'!E1052)</f>
        <v>5.596801464209003E-2</v>
      </c>
      <c r="F1052" s="9">
        <f>IF(ISBLANK('Report Data'!F1052)," ",'Report Data'!F1052)</f>
        <v>6.4394357713143655E-2</v>
      </c>
      <c r="G1052" s="9">
        <f>IF(ISBLANK('Report Data'!G1052)," ",'Report Data'!G1052)</f>
        <v>5.2322122603387117E-2</v>
      </c>
    </row>
    <row r="1053" spans="1:7">
      <c r="A1053" s="9" t="str">
        <f>IF('INTERIM REPORT'!B1053=" "," ",IF('Report Data'!A1053="",'INTERIM REPORT'!A1052,'Report Data'!A1053))</f>
        <v>Porter Medical Center</v>
      </c>
      <c r="B1053" s="9" t="str">
        <f>IF(ISBLANK('Report Data'!B1053)," ",'Report Data'!B1053)</f>
        <v>[Deduction_pct_Metric] Deduction %</v>
      </c>
      <c r="C1053" s="9">
        <f>IF(ISBLANK('Report Data'!C1053)," ",'Report Data'!C1053)</f>
        <v>0.54466481155636293</v>
      </c>
      <c r="D1053" s="9">
        <f>IF(ISBLANK('Report Data'!D1053)," ",'Report Data'!D1053)</f>
        <v>0.58558655906936641</v>
      </c>
      <c r="E1053" s="9">
        <f>IF(ISBLANK('Report Data'!E1053)," ",'Report Data'!E1053)</f>
        <v>0.60653921446823189</v>
      </c>
      <c r="F1053" s="9">
        <f>IF(ISBLANK('Report Data'!F1053)," ",'Report Data'!F1053)</f>
        <v>0.60369931019686218</v>
      </c>
      <c r="G1053" s="9">
        <f>IF(ISBLANK('Report Data'!G1053)," ",'Report Data'!G1053)</f>
        <v>0.60292925935085984</v>
      </c>
    </row>
    <row r="1054" spans="1:7">
      <c r="A1054" s="9" t="str">
        <f>IF('INTERIM REPORT'!B1054=" "," ",IF('Report Data'!A1054="",'INTERIM REPORT'!A1053,'Report Data'!A1054))</f>
        <v>Porter Medical Center</v>
      </c>
      <c r="B1054" s="9" t="str">
        <f>IF(ISBLANK('Report Data'!B1054)," ",'Report Data'!B1054)</f>
        <v>[Bad_Debt_pct_Metric] Bad Debt %</v>
      </c>
      <c r="C1054" s="9">
        <f>IF(ISBLANK('Report Data'!C1054)," ",'Report Data'!C1054)</f>
        <v>2.2012100001917983E-2</v>
      </c>
      <c r="D1054" s="9">
        <f>IF(ISBLANK('Report Data'!D1054)," ",'Report Data'!D1054)</f>
        <v>2.5256537361681371E-2</v>
      </c>
      <c r="E1054" s="9">
        <f>IF(ISBLANK('Report Data'!E1054)," ",'Report Data'!E1054)</f>
        <v>2.1750198602002759E-2</v>
      </c>
      <c r="F1054" s="9">
        <f>IF(ISBLANK('Report Data'!F1054)," ",'Report Data'!F1054)</f>
        <v>2.3520687186106292E-2</v>
      </c>
      <c r="G1054" s="9">
        <f>IF(ISBLANK('Report Data'!G1054)," ",'Report Data'!G1054)</f>
        <v>2.5220405945744141E-2</v>
      </c>
    </row>
    <row r="1055" spans="1:7">
      <c r="A1055" s="9" t="str">
        <f>IF('INTERIM REPORT'!B1055=" "," ",IF('Report Data'!A1055="",'INTERIM REPORT'!A1054,'Report Data'!A1055))</f>
        <v>Porter Medical Center</v>
      </c>
      <c r="B1055" s="9" t="str">
        <f>IF(ISBLANK('Report Data'!B1055)," ",'Report Data'!B1055)</f>
        <v>[Free_Care_pct_Metric] Free Care %</v>
      </c>
      <c r="C1055" s="9">
        <f>IF(ISBLANK('Report Data'!C1055)," ",'Report Data'!C1055)</f>
        <v>9.7605243850760817E-3</v>
      </c>
      <c r="D1055" s="9">
        <f>IF(ISBLANK('Report Data'!D1055)," ",'Report Data'!D1055)</f>
        <v>8.931946974592089E-3</v>
      </c>
      <c r="E1055" s="9">
        <f>IF(ISBLANK('Report Data'!E1055)," ",'Report Data'!E1055)</f>
        <v>9.8000006292066275E-3</v>
      </c>
      <c r="F1055" s="9">
        <f>IF(ISBLANK('Report Data'!F1055)," ",'Report Data'!F1055)</f>
        <v>9.4824803076752773E-3</v>
      </c>
      <c r="G1055" s="9">
        <f>IF(ISBLANK('Report Data'!G1055)," ",'Report Data'!G1055)</f>
        <v>8.7682888332827752E-3</v>
      </c>
    </row>
    <row r="1056" spans="1:7">
      <c r="A1056" s="9" t="str">
        <f>IF('INTERIM REPORT'!B1056=" "," ",IF('Report Data'!A1056="",'INTERIM REPORT'!A1055,'Report Data'!A1056))</f>
        <v>Porter Medical Center</v>
      </c>
      <c r="B1056" s="9" t="str">
        <f>IF(ISBLANK('Report Data'!B1056)," ",'Report Data'!B1056)</f>
        <v>[Operating_Margin_pct_Metric] Operating Margin %</v>
      </c>
      <c r="C1056" s="9">
        <f>IF(ISBLANK('Report Data'!C1056)," ",'Report Data'!C1056)</f>
        <v>2.7091365185960944E-2</v>
      </c>
      <c r="D1056" s="9">
        <f>IF(ISBLANK('Report Data'!D1056)," ",'Report Data'!D1056)</f>
        <v>1.8038047239322653E-2</v>
      </c>
      <c r="E1056" s="9">
        <f>IF(ISBLANK('Report Data'!E1056)," ",'Report Data'!E1056)</f>
        <v>3.6782143423872662E-2</v>
      </c>
      <c r="F1056" s="9">
        <f>IF(ISBLANK('Report Data'!F1056)," ",'Report Data'!F1056)</f>
        <v>3.54946845058461E-2</v>
      </c>
      <c r="G1056" s="9">
        <f>IF(ISBLANK('Report Data'!G1056)," ",'Report Data'!G1056)</f>
        <v>3.8250828193141982E-2</v>
      </c>
    </row>
    <row r="1057" spans="1:7">
      <c r="A1057" s="9" t="str">
        <f>IF('INTERIM REPORT'!B1057=" "," ",IF('Report Data'!A1057="",'INTERIM REPORT'!A1056,'Report Data'!A1057))</f>
        <v>Porter Medical Center</v>
      </c>
      <c r="B1057" s="9" t="str">
        <f>IF(ISBLANK('Report Data'!B1057)," ",'Report Data'!B1057)</f>
        <v>[Total_Margin_pct_Metric] Total Margin %</v>
      </c>
      <c r="C1057" s="9">
        <f>IF(ISBLANK('Report Data'!C1057)," ",'Report Data'!C1057)</f>
        <v>7.1070622910708467E-2</v>
      </c>
      <c r="D1057" s="9">
        <f>IF(ISBLANK('Report Data'!D1057)," ",'Report Data'!D1057)</f>
        <v>6.0829720639194194E-2</v>
      </c>
      <c r="E1057" s="9">
        <f>IF(ISBLANK('Report Data'!E1057)," ",'Report Data'!E1057)</f>
        <v>4.1062778024590463E-2</v>
      </c>
      <c r="F1057" s="9">
        <f>IF(ISBLANK('Report Data'!F1057)," ",'Report Data'!F1057)</f>
        <v>4.1034177703051532E-2</v>
      </c>
      <c r="G1057" s="9">
        <f>IF(ISBLANK('Report Data'!G1057)," ",'Report Data'!G1057)</f>
        <v>4.3617405512327394E-2</v>
      </c>
    </row>
    <row r="1058" spans="1:7">
      <c r="A1058" s="9" t="str">
        <f>IF('INTERIM REPORT'!B1058=" "," ",IF('Report Data'!A1058="",'INTERIM REPORT'!A1057,'Report Data'!A1058))</f>
        <v>Porter Medical Center</v>
      </c>
      <c r="B1058" s="9" t="str">
        <f>IF(ISBLANK('Report Data'!B1058)," ",'Report Data'!B1058)</f>
        <v>[Outpatient_Gross_Rev_pct_Metric] Outpatient Gross Revenue %</v>
      </c>
      <c r="C1058" s="9">
        <f>IF(ISBLANK('Report Data'!C1058)," ",'Report Data'!C1058)</f>
        <v>0.76438551959914025</v>
      </c>
      <c r="D1058" s="9">
        <f>IF(ISBLANK('Report Data'!D1058)," ",'Report Data'!D1058)</f>
        <v>0.76285139603561225</v>
      </c>
      <c r="E1058" s="9">
        <f>IF(ISBLANK('Report Data'!E1058)," ",'Report Data'!E1058)</f>
        <v>0.60682912836251302</v>
      </c>
      <c r="F1058" s="9">
        <f>IF(ISBLANK('Report Data'!F1058)," ",'Report Data'!F1058)</f>
        <v>0.60605152611809177</v>
      </c>
      <c r="G1058" s="9">
        <f>IF(ISBLANK('Report Data'!G1058)," ",'Report Data'!G1058)</f>
        <v>0.59992925923712104</v>
      </c>
    </row>
    <row r="1059" spans="1:7">
      <c r="A1059" s="9" t="str">
        <f>IF('INTERIM REPORT'!B1059=" "," ",IF('Report Data'!A1059="",'INTERIM REPORT'!A1058,'Report Data'!A1059))</f>
        <v>Porter Medical Center</v>
      </c>
      <c r="B1059" s="9" t="str">
        <f>IF(ISBLANK('Report Data'!B1059)," ",'Report Data'!B1059)</f>
        <v>[Inpatient_Gross_Rev_pct_Metric] Inpatient Gross Revenue %</v>
      </c>
      <c r="C1059" s="9">
        <f>IF(ISBLANK('Report Data'!C1059)," ",'Report Data'!C1059)</f>
        <v>0.22853784648584013</v>
      </c>
      <c r="D1059" s="9">
        <f>IF(ISBLANK('Report Data'!D1059)," ",'Report Data'!D1059)</f>
        <v>0.22775704293356164</v>
      </c>
      <c r="E1059" s="9">
        <f>IF(ISBLANK('Report Data'!E1059)," ",'Report Data'!E1059)</f>
        <v>0.22926971700019769</v>
      </c>
      <c r="F1059" s="9">
        <f>IF(ISBLANK('Report Data'!F1059)," ",'Report Data'!F1059)</f>
        <v>0.22831655581860333</v>
      </c>
      <c r="G1059" s="9">
        <f>IF(ISBLANK('Report Data'!G1059)," ",'Report Data'!G1059)</f>
        <v>0.22454222340221602</v>
      </c>
    </row>
    <row r="1060" spans="1:7">
      <c r="A1060" s="9" t="str">
        <f>IF('INTERIM REPORT'!B1060=" "," ",IF('Report Data'!A1060="",'INTERIM REPORT'!A1059,'Report Data'!A1060))</f>
        <v>Porter Medical Center</v>
      </c>
      <c r="B1060" s="9" t="str">
        <f>IF(ISBLANK('Report Data'!B1060)," ",'Report Data'!B1060)</f>
        <v>[SNF_Rehab_Swing_Gross_Rev_pct_Metric] SNF/Rehab/Swing Gross Revenue %</v>
      </c>
      <c r="C1060" s="9">
        <f>IF(ISBLANK('Report Data'!C1060)," ",'Report Data'!C1060)</f>
        <v>7.0766339150200135E-3</v>
      </c>
      <c r="D1060" s="9">
        <f>IF(ISBLANK('Report Data'!D1060)," ",'Report Data'!D1060)</f>
        <v>9.391561030826296E-3</v>
      </c>
      <c r="E1060" s="9">
        <f>IF(ISBLANK('Report Data'!E1060)," ",'Report Data'!E1060)</f>
        <v>6.2458744272474755E-3</v>
      </c>
      <c r="F1060" s="9">
        <f>IF(ISBLANK('Report Data'!F1060)," ",'Report Data'!F1060)</f>
        <v>2.3872322043688933E-3</v>
      </c>
      <c r="G1060" s="9">
        <f>IF(ISBLANK('Report Data'!G1060)," ",'Report Data'!G1060)</f>
        <v>7.3299273093796174E-3</v>
      </c>
    </row>
    <row r="1061" spans="1:7">
      <c r="A1061" s="9" t="str">
        <f>IF('INTERIM REPORT'!B1061=" "," ",IF('Report Data'!A1061="",'INTERIM REPORT'!A1060,'Report Data'!A1061))</f>
        <v>Porter Medical Center</v>
      </c>
      <c r="B1061" s="9" t="str">
        <f>IF(ISBLANK('Report Data'!B1061)," ",'Report Data'!B1061)</f>
        <v>[All_Net_Patient_Rev_pct_Metric] All Net Patient Revenue % with DSH &amp; GME</v>
      </c>
      <c r="C1061" s="9">
        <f>IF(ISBLANK('Report Data'!C1061)," ",'Report Data'!C1061)</f>
        <v>0.45533518844363702</v>
      </c>
      <c r="D1061" s="9">
        <f>IF(ISBLANK('Report Data'!D1061)," ",'Report Data'!D1061)</f>
        <v>0.41441344093063393</v>
      </c>
      <c r="E1061" s="9">
        <f>IF(ISBLANK('Report Data'!E1061)," ",'Report Data'!E1061)</f>
        <v>0.39346078522494476</v>
      </c>
      <c r="F1061" s="9">
        <f>IF(ISBLANK('Report Data'!F1061)," ",'Report Data'!F1061)</f>
        <v>0.39630068821594305</v>
      </c>
      <c r="G1061" s="9">
        <f>IF(ISBLANK('Report Data'!G1061)," ",'Report Data'!G1061)</f>
        <v>0.39707074025923472</v>
      </c>
    </row>
    <row r="1062" spans="1:7">
      <c r="A1062" s="9" t="str">
        <f>IF('INTERIM REPORT'!B1062=" "," ",IF('Report Data'!A1062="",'INTERIM REPORT'!A1061,'Report Data'!A1062))</f>
        <v>Porter Medical Center</v>
      </c>
      <c r="B1062" s="9" t="str">
        <f>IF(ISBLANK('Report Data'!B1062)," ",'Report Data'!B1062)</f>
        <v>[Medicare_Net_Patient_Rev_pct_incl_Phys_Metric] Medicare Net Patient Revenue % including Phys</v>
      </c>
      <c r="C1062" s="9">
        <f>IF(ISBLANK('Report Data'!C1062)," ",'Report Data'!C1062)</f>
        <v>0.43268695333580959</v>
      </c>
      <c r="D1062" s="9">
        <f>IF(ISBLANK('Report Data'!D1062)," ",'Report Data'!D1062)</f>
        <v>0.33155845706750003</v>
      </c>
      <c r="E1062" s="9">
        <f>IF(ISBLANK('Report Data'!E1062)," ",'Report Data'!E1062)</f>
        <v>0.29546507254742305</v>
      </c>
      <c r="F1062" s="9">
        <f>IF(ISBLANK('Report Data'!F1062)," ",'Report Data'!F1062)</f>
        <v>0.28724094605207601</v>
      </c>
      <c r="G1062" s="9">
        <f>IF(ISBLANK('Report Data'!G1062)," ",'Report Data'!G1062)</f>
        <v>0.25739876389383803</v>
      </c>
    </row>
    <row r="1063" spans="1:7">
      <c r="A1063" s="9" t="str">
        <f>IF('INTERIM REPORT'!B1063=" "," ",IF('Report Data'!A1063="",'INTERIM REPORT'!A1062,'Report Data'!A1063))</f>
        <v>Porter Medical Center</v>
      </c>
      <c r="B1063" s="9" t="str">
        <f>IF(ISBLANK('Report Data'!B1063)," ",'Report Data'!B1063)</f>
        <v>[Medicaid_Net_Patient_Rev_pct_incl_Phys_Metric] Medicaid Net Patient Revenue % including Phys</v>
      </c>
      <c r="C1063" s="9">
        <f>IF(ISBLANK('Report Data'!C1063)," ",'Report Data'!C1063)</f>
        <v>0.21390957919991194</v>
      </c>
      <c r="D1063" s="9">
        <f>IF(ISBLANK('Report Data'!D1063)," ",'Report Data'!D1063)</f>
        <v>0.18842562785919559</v>
      </c>
      <c r="E1063" s="9">
        <f>IF(ISBLANK('Report Data'!E1063)," ",'Report Data'!E1063)</f>
        <v>0.1240264713500218</v>
      </c>
      <c r="F1063" s="9">
        <f>IF(ISBLANK('Report Data'!F1063)," ",'Report Data'!F1063)</f>
        <v>0.13963795632166454</v>
      </c>
      <c r="G1063" s="9">
        <f>IF(ISBLANK('Report Data'!G1063)," ",'Report Data'!G1063)</f>
        <v>0.1995166370465771</v>
      </c>
    </row>
    <row r="1064" spans="1:7">
      <c r="A1064" s="9" t="str">
        <f>IF('INTERIM REPORT'!B1064=" "," ",IF('Report Data'!A1064="",'INTERIM REPORT'!A1063,'Report Data'!A1064))</f>
        <v>Porter Medical Center</v>
      </c>
      <c r="B1064" s="9" t="str">
        <f>IF(ISBLANK('Report Data'!B1064)," ",'Report Data'!B1064)</f>
        <v>[Commercial_Self_Pay_Net_Patient_Rev_pct_incl_Phys_Metric] Commercial/Self Pay Net Patient Rev % including Phys</v>
      </c>
      <c r="C1064" s="9">
        <f>IF(ISBLANK('Report Data'!C1064)," ",'Report Data'!C1064)</f>
        <v>0.56190292260036512</v>
      </c>
      <c r="D1064" s="9">
        <f>IF(ISBLANK('Report Data'!D1064)," ",'Report Data'!D1064)</f>
        <v>0.57466302336638653</v>
      </c>
      <c r="E1064" s="9">
        <f>IF(ISBLANK('Report Data'!E1064)," ",'Report Data'!E1064)</f>
        <v>0.58573414877369179</v>
      </c>
      <c r="F1064" s="9">
        <f>IF(ISBLANK('Report Data'!F1064)," ",'Report Data'!F1064)</f>
        <v>0.5931981831581925</v>
      </c>
      <c r="G1064" s="9">
        <f>IF(ISBLANK('Report Data'!G1064)," ",'Report Data'!G1064)</f>
        <v>0.60153890215800565</v>
      </c>
    </row>
    <row r="1065" spans="1:7">
      <c r="A1065" s="9" t="str">
        <f>IF('INTERIM REPORT'!B1065=" "," ",IF('Report Data'!A1065="",'INTERIM REPORT'!A1064,'Report Data'!A1065))</f>
        <v>Porter Medical Center</v>
      </c>
      <c r="B1065" s="9" t="str">
        <f>IF(ISBLANK('Report Data'!B1065)," ",'Report Data'!B1065)</f>
        <v>[Adj_Admits_Per_FTE_Metric] Adjusted Admissions Per FTE</v>
      </c>
      <c r="C1065" s="9">
        <f>IF(ISBLANK('Report Data'!C1065)," ",'Report Data'!C1065)</f>
        <v>15.302724978093446</v>
      </c>
      <c r="D1065" s="9">
        <f>IF(ISBLANK('Report Data'!D1065)," ",'Report Data'!D1065)</f>
        <v>14.819559686460199</v>
      </c>
      <c r="E1065" s="9">
        <f>IF(ISBLANK('Report Data'!E1065)," ",'Report Data'!E1065)</f>
        <v>14.699864188056369</v>
      </c>
      <c r="F1065" s="9">
        <f>IF(ISBLANK('Report Data'!F1065)," ",'Report Data'!F1065)</f>
        <v>15.53968022515641</v>
      </c>
      <c r="G1065" s="9">
        <f>IF(ISBLANK('Report Data'!G1065)," ",'Report Data'!G1065)</f>
        <v>14.825755080120267</v>
      </c>
    </row>
    <row r="1066" spans="1:7">
      <c r="A1066" s="9" t="str">
        <f>IF('INTERIM REPORT'!B1066=" "," ",IF('Report Data'!A1066="",'INTERIM REPORT'!A1065,'Report Data'!A1066))</f>
        <v>Porter Medical Center</v>
      </c>
      <c r="B1066" s="9" t="str">
        <f>IF(ISBLANK('Report Data'!B1066)," ",'Report Data'!B1066)</f>
        <v>[FTEs_per_100_Adj_Discharges_Metric] FTEs per 100 Adj Discharges</v>
      </c>
      <c r="C1066" s="9">
        <f>IF(ISBLANK('Report Data'!C1066)," ",'Report Data'!C1066)</f>
        <v>6.534783846873979</v>
      </c>
      <c r="D1066" s="9">
        <f>IF(ISBLANK('Report Data'!D1066)," ",'Report Data'!D1066)</f>
        <v>6.7478388100399771</v>
      </c>
      <c r="E1066" s="9">
        <f>IF(ISBLANK('Report Data'!E1066)," ",'Report Data'!E1066)</f>
        <v>6.8027839387284921</v>
      </c>
      <c r="F1066" s="9">
        <f>IF(ISBLANK('Report Data'!F1066)," ",'Report Data'!F1066)</f>
        <v>6.4351388542806047</v>
      </c>
      <c r="G1066" s="9">
        <f>IF(ISBLANK('Report Data'!G1066)," ",'Report Data'!G1066)</f>
        <v>6.7450190199141487</v>
      </c>
    </row>
    <row r="1067" spans="1:7">
      <c r="A1067" s="9" t="str">
        <f>IF('INTERIM REPORT'!B1067=" "," ",IF('Report Data'!A1067="",'INTERIM REPORT'!A1066,'Report Data'!A1067))</f>
        <v>Porter Medical Center</v>
      </c>
      <c r="B1067" s="9" t="str">
        <f>IF(ISBLANK('Report Data'!B1067)," ",'Report Data'!B1067)</f>
        <v>[FTEs_Per_Adj_Occupied_Bed_Metric] FTEs Per Adjusted Occupied Bed</v>
      </c>
      <c r="C1067" s="9">
        <f>IF(ISBLANK('Report Data'!C1067)," ",'Report Data'!C1067)</f>
        <v>7.4256592286398462</v>
      </c>
      <c r="D1067" s="9">
        <f>IF(ISBLANK('Report Data'!D1067)," ",'Report Data'!D1067)</f>
        <v>7.4209910647547508</v>
      </c>
      <c r="E1067" s="9">
        <f>IF(ISBLANK('Report Data'!E1067)," ",'Report Data'!E1067)</f>
        <v>7.8087482719259835</v>
      </c>
      <c r="F1067" s="9">
        <f>IF(ISBLANK('Report Data'!F1067)," ",'Report Data'!F1067)</f>
        <v>7.187585922042028</v>
      </c>
      <c r="G1067" s="9">
        <f>IF(ISBLANK('Report Data'!G1067)," ",'Report Data'!G1067)</f>
        <v>7.6623190338752796</v>
      </c>
    </row>
    <row r="1068" spans="1:7">
      <c r="A1068" s="9" t="str">
        <f>IF('INTERIM REPORT'!B1068=" "," ",IF('Report Data'!A1068="",'INTERIM REPORT'!A1067,'Report Data'!A1068))</f>
        <v>Porter Medical Center</v>
      </c>
      <c r="B1068" s="9" t="str">
        <f>IF(ISBLANK('Report Data'!B1068)," ",'Report Data'!B1068)</f>
        <v>[Return_On_Assets_Metric] Return On Assets</v>
      </c>
      <c r="C1068" s="9">
        <f>IF(ISBLANK('Report Data'!C1068)," ",'Report Data'!C1068)</f>
        <v>9.4955608473961964E-2</v>
      </c>
      <c r="D1068" s="9">
        <f>IF(ISBLANK('Report Data'!D1068)," ",'Report Data'!D1068)</f>
        <v>7.6684003930965958E-2</v>
      </c>
      <c r="E1068" s="9">
        <f>IF(ISBLANK('Report Data'!E1068)," ",'Report Data'!E1068)</f>
        <v>5.0679495659770854E-2</v>
      </c>
      <c r="F1068" s="9">
        <f>IF(ISBLANK('Report Data'!F1068)," ",'Report Data'!F1068)</f>
        <v>5.3617441547996622E-2</v>
      </c>
      <c r="G1068" s="9">
        <f>IF(ISBLANK('Report Data'!G1068)," ",'Report Data'!G1068)</f>
        <v>5.7076969294270696E-2</v>
      </c>
    </row>
    <row r="1069" spans="1:7">
      <c r="A1069" s="9" t="str">
        <f>IF('INTERIM REPORT'!B1069=" "," ",IF('Report Data'!A1069="",'INTERIM REPORT'!A1068,'Report Data'!A1069))</f>
        <v>Porter Medical Center</v>
      </c>
      <c r="B1069" s="9" t="str">
        <f>IF(ISBLANK('Report Data'!B1069)," ",'Report Data'!B1069)</f>
        <v>[OH_Exp_w_fringe_pct_of_TTL_OPEX_Metric] Overhead Expense w/ fringe, as a % of Total Operating Exp</v>
      </c>
      <c r="C1069" s="9">
        <f>IF(ISBLANK('Report Data'!C1069)," ",'Report Data'!C1069)</f>
        <v>0.28381620099918586</v>
      </c>
      <c r="D1069" s="9">
        <f>IF(ISBLANK('Report Data'!D1069)," ",'Report Data'!D1069)</f>
        <v>0.27693216660898118</v>
      </c>
      <c r="E1069" s="9">
        <f>IF(ISBLANK('Report Data'!E1069)," ",'Report Data'!E1069)</f>
        <v>0.3942168932293636</v>
      </c>
      <c r="F1069" s="9">
        <f>IF(ISBLANK('Report Data'!F1069)," ",'Report Data'!F1069)</f>
        <v>0.36532077122717405</v>
      </c>
      <c r="G1069" s="9">
        <f>IF(ISBLANK('Report Data'!G1069)," ",'Report Data'!G1069)</f>
        <v>0.38313165565132234</v>
      </c>
    </row>
    <row r="1070" spans="1:7">
      <c r="A1070" s="9" t="str">
        <f>IF('INTERIM REPORT'!B1070=" "," ",IF('Report Data'!A1070="",'INTERIM REPORT'!A1069,'Report Data'!A1070))</f>
        <v>Porter Medical Center</v>
      </c>
      <c r="B1070" s="9" t="str">
        <f>IF(ISBLANK('Report Data'!B1070)," ",'Report Data'!B1070)</f>
        <v>[Cost_per_Adj_Admits_Metric] Cost per Adjusted Admission</v>
      </c>
      <c r="C1070" s="9">
        <f>IF(ISBLANK('Report Data'!C1070)," ",'Report Data'!C1070)</f>
        <v>12535.394488087399</v>
      </c>
      <c r="D1070" s="9">
        <f>IF(ISBLANK('Report Data'!D1070)," ",'Report Data'!D1070)</f>
        <v>12910.998748352991</v>
      </c>
      <c r="E1070" s="9">
        <f>IF(ISBLANK('Report Data'!E1070)," ",'Report Data'!E1070)</f>
        <v>13113.189176940055</v>
      </c>
      <c r="F1070" s="9">
        <f>IF(ISBLANK('Report Data'!F1070)," ",'Report Data'!F1070)</f>
        <v>12956.771180966443</v>
      </c>
      <c r="G1070" s="9">
        <f>IF(ISBLANK('Report Data'!G1070)," ",'Report Data'!G1070)</f>
        <v>13623.034259945083</v>
      </c>
    </row>
    <row r="1071" spans="1:7">
      <c r="A1071" s="9" t="str">
        <f>IF('INTERIM REPORT'!B1071=" "," ",IF('Report Data'!A1071="",'INTERIM REPORT'!A1070,'Report Data'!A1071))</f>
        <v>Porter Medical Center</v>
      </c>
      <c r="B1071" s="9" t="str">
        <f>IF(ISBLANK('Report Data'!B1071)," ",'Report Data'!B1071)</f>
        <v>[Salary_per_FTE_NonMD_Metric] Salary per FTE - Non-MD</v>
      </c>
      <c r="C1071" s="9">
        <f>IF(ISBLANK('Report Data'!C1071)," ",'Report Data'!C1071)</f>
        <v>61800.408580183823</v>
      </c>
      <c r="D1071" s="9">
        <f>IF(ISBLANK('Report Data'!D1071)," ",'Report Data'!D1071)</f>
        <v>64160.959581684605</v>
      </c>
      <c r="E1071" s="9">
        <f>IF(ISBLANK('Report Data'!E1071)," ",'Report Data'!E1071)</f>
        <v>66238.554987271433</v>
      </c>
      <c r="F1071" s="9">
        <f>IF(ISBLANK('Report Data'!F1071)," ",'Report Data'!F1071)</f>
        <v>67973.641685765528</v>
      </c>
      <c r="G1071" s="9">
        <f>IF(ISBLANK('Report Data'!G1071)," ",'Report Data'!G1071)</f>
        <v>66433.241480666053</v>
      </c>
    </row>
    <row r="1072" spans="1:7">
      <c r="A1072" s="9" t="str">
        <f>IF('INTERIM REPORT'!B1072=" "," ",IF('Report Data'!A1072="",'INTERIM REPORT'!A1071,'Report Data'!A1072))</f>
        <v>Porter Medical Center</v>
      </c>
      <c r="B1072" s="9" t="str">
        <f>IF(ISBLANK('Report Data'!B1072)," ",'Report Data'!B1072)</f>
        <v>[Salary_and_Benefits_per_FTE_NonMD_Metric] Salary &amp; Benefits per FTE - Non-MD</v>
      </c>
      <c r="C1072" s="9">
        <f>IF(ISBLANK('Report Data'!C1072)," ",'Report Data'!C1072)</f>
        <v>77923.048300014547</v>
      </c>
      <c r="D1072" s="9">
        <f>IF(ISBLANK('Report Data'!D1072)," ",'Report Data'!D1072)</f>
        <v>81062.570661390666</v>
      </c>
      <c r="E1072" s="9">
        <f>IF(ISBLANK('Report Data'!E1072)," ",'Report Data'!E1072)</f>
        <v>82685.546753383183</v>
      </c>
      <c r="F1072" s="9">
        <f>IF(ISBLANK('Report Data'!F1072)," ",'Report Data'!F1072)</f>
        <v>87675.364787955579</v>
      </c>
      <c r="G1072" s="9">
        <f>IF(ISBLANK('Report Data'!G1072)," ",'Report Data'!G1072)</f>
        <v>86160.853566217993</v>
      </c>
    </row>
    <row r="1073" spans="1:7">
      <c r="A1073" s="9" t="str">
        <f>IF('INTERIM REPORT'!B1073=" "," ",IF('Report Data'!A1073="",'INTERIM REPORT'!A1072,'Report Data'!A1073))</f>
        <v>Porter Medical Center</v>
      </c>
      <c r="B1073" s="9" t="str">
        <f>IF(ISBLANK('Report Data'!B1073)," ",'Report Data'!B1073)</f>
        <v>[Fringe_Benefit_pct_NonMD_Metric] Fringe Benefit % - Non-MD</v>
      </c>
      <c r="C1073" s="9">
        <f>IF(ISBLANK('Report Data'!C1073)," ",'Report Data'!C1073)</f>
        <v>0.26088241308165744</v>
      </c>
      <c r="D1073" s="9">
        <f>IF(ISBLANK('Report Data'!D1073)," ",'Report Data'!D1073)</f>
        <v>0.263425160563384</v>
      </c>
      <c r="E1073" s="9">
        <f>IF(ISBLANK('Report Data'!E1073)," ",'Report Data'!E1073)</f>
        <v>0.24808851228803605</v>
      </c>
      <c r="F1073" s="9">
        <f>IF(ISBLANK('Report Data'!F1073)," ",'Report Data'!F1073)</f>
        <v>0.25215119461448038</v>
      </c>
      <c r="G1073" s="9">
        <f>IF(ISBLANK('Report Data'!G1073)," ",'Report Data'!G1073)</f>
        <v>0.29695392917555019</v>
      </c>
    </row>
    <row r="1074" spans="1:7">
      <c r="A1074" s="9" t="str">
        <f>IF('INTERIM REPORT'!B1074=" "," ",IF('Report Data'!A1074="",'INTERIM REPORT'!A1073,'Report Data'!A1074))</f>
        <v>Porter Medical Center</v>
      </c>
      <c r="B1074" s="9" t="str">
        <f>IF(ISBLANK('Report Data'!B1074)," ",'Report Data'!B1074)</f>
        <v>[Comp_Ratio_Metric] Compensation Ratio</v>
      </c>
      <c r="C1074" s="9">
        <f>IF(ISBLANK('Report Data'!C1074)," ",'Report Data'!C1074)</f>
        <v>0.57512917130307373</v>
      </c>
      <c r="D1074" s="9">
        <f>IF(ISBLANK('Report Data'!D1074)," ",'Report Data'!D1074)</f>
        <v>0.5927908904638135</v>
      </c>
      <c r="E1074" s="9">
        <f>IF(ISBLANK('Report Data'!E1074)," ",'Report Data'!E1074)</f>
        <v>0.5804049988767529</v>
      </c>
      <c r="F1074" s="9">
        <f>IF(ISBLANK('Report Data'!F1074)," ",'Report Data'!F1074)</f>
        <v>0.59812444566329681</v>
      </c>
      <c r="G1074" s="9">
        <f>IF(ISBLANK('Report Data'!G1074)," ",'Report Data'!G1074)</f>
        <v>0.59250279668140515</v>
      </c>
    </row>
    <row r="1075" spans="1:7">
      <c r="A1075" s="9" t="str">
        <f>IF('INTERIM REPORT'!B1075=" "," ",IF('Report Data'!A1075="",'INTERIM REPORT'!A1074,'Report Data'!A1075))</f>
        <v>Porter Medical Center</v>
      </c>
      <c r="B1075" s="9" t="str">
        <f>IF(ISBLANK('Report Data'!B1075)," ",'Report Data'!B1075)</f>
        <v>[Cap_Cost_pct_of_Total_Expense_Metric] Capital Cost % of Total Expense</v>
      </c>
      <c r="C1075" s="9">
        <f>IF(ISBLANK('Report Data'!C1075)," ",'Report Data'!C1075)</f>
        <v>4.0717115937874741E-2</v>
      </c>
      <c r="D1075" s="9">
        <f>IF(ISBLANK('Report Data'!D1075)," ",'Report Data'!D1075)</f>
        <v>3.9342734253807812E-2</v>
      </c>
      <c r="E1075" s="9">
        <f>IF(ISBLANK('Report Data'!E1075)," ",'Report Data'!E1075)</f>
        <v>3.8754752977709979E-2</v>
      </c>
      <c r="F1075" s="9">
        <f>IF(ISBLANK('Report Data'!F1075)," ",'Report Data'!F1075)</f>
        <v>3.8686050902252453E-2</v>
      </c>
      <c r="G1075" s="9">
        <f>IF(ISBLANK('Report Data'!G1075)," ",'Report Data'!G1075)</f>
        <v>4.2108209409722673E-2</v>
      </c>
    </row>
    <row r="1076" spans="1:7">
      <c r="A1076" s="9" t="str">
        <f>IF('INTERIM REPORT'!B1076=" "," ",IF('Report Data'!A1076="",'INTERIM REPORT'!A1075,'Report Data'!A1076))</f>
        <v>Porter Medical Center</v>
      </c>
      <c r="B1076" s="9" t="str">
        <f>IF(ISBLANK('Report Data'!B1076)," ",'Report Data'!B1076)</f>
        <v>[Cap_Cost_per_Adj_Admits_Metric] Capital Cost per Adjusted Admission</v>
      </c>
      <c r="C1076" s="9">
        <f>IF(ISBLANK('Report Data'!C1076)," ",'Report Data'!C1076)</f>
        <v>510.40511069845059</v>
      </c>
      <c r="D1076" s="9">
        <f>IF(ISBLANK('Report Data'!D1076)," ",'Report Data'!D1076)</f>
        <v>507.95399270769707</v>
      </c>
      <c r="E1076" s="9">
        <f>IF(ISBLANK('Report Data'!E1076)," ",'Report Data'!E1076)</f>
        <v>508.1984073022918</v>
      </c>
      <c r="F1076" s="9">
        <f>IF(ISBLANK('Report Data'!F1076)," ",'Report Data'!F1076)</f>
        <v>501.24630943570543</v>
      </c>
      <c r="G1076" s="9">
        <f>IF(ISBLANK('Report Data'!G1076)," ",'Report Data'!G1076)</f>
        <v>573.64157941359394</v>
      </c>
    </row>
    <row r="1077" spans="1:7">
      <c r="A1077" s="9" t="str">
        <f>IF('INTERIM REPORT'!B1077=" "," ",IF('Report Data'!A1077="",'INTERIM REPORT'!A1076,'Report Data'!A1077))</f>
        <v>Porter Medical Center</v>
      </c>
      <c r="B1077" s="9" t="str">
        <f>IF(ISBLANK('Report Data'!B1077)," ",'Report Data'!B1077)</f>
        <v>[Contractual_Allowance_pct_Metric] Contractual Allowance %</v>
      </c>
      <c r="C1077" s="9">
        <f>IF(ISBLANK('Report Data'!C1077)," ",'Report Data'!C1077)</f>
        <v>0.54789449729356066</v>
      </c>
      <c r="D1077" s="9">
        <f>IF(ISBLANK('Report Data'!D1077)," ",'Report Data'!D1077)</f>
        <v>0.58999781773460069</v>
      </c>
      <c r="E1077" s="9">
        <f>IF(ISBLANK('Report Data'!E1077)," ",'Report Data'!E1077)</f>
        <v>0.60909737288930099</v>
      </c>
      <c r="F1077" s="9">
        <f>IF(ISBLANK('Report Data'!F1077)," ",'Report Data'!F1077)</f>
        <v>0.60673444207522986</v>
      </c>
      <c r="G1077" s="9">
        <f>IF(ISBLANK('Report Data'!G1077)," ",'Report Data'!G1077)</f>
        <v>0.60586617913726359</v>
      </c>
    </row>
    <row r="1078" spans="1:7">
      <c r="A1078" s="9" t="str">
        <f>IF('INTERIM REPORT'!B1078=" "," ",IF('Report Data'!A1078="",'INTERIM REPORT'!A1077,'Report Data'!A1078))</f>
        <v>Porter Medical Center</v>
      </c>
      <c r="B1078" s="9" t="str">
        <f>IF(ISBLANK('Report Data'!B1078)," ",'Report Data'!B1078)</f>
        <v>[Current_Ratio_Metric] Current Ratio</v>
      </c>
      <c r="C1078" s="9">
        <f>IF(ISBLANK('Report Data'!C1078)," ",'Report Data'!C1078)</f>
        <v>2.8489046569387653</v>
      </c>
      <c r="D1078" s="9">
        <f>IF(ISBLANK('Report Data'!D1078)," ",'Report Data'!D1078)</f>
        <v>2.7310311573626733</v>
      </c>
      <c r="E1078" s="9">
        <f>IF(ISBLANK('Report Data'!E1078)," ",'Report Data'!E1078)</f>
        <v>2.9243240633581933</v>
      </c>
      <c r="F1078" s="9">
        <f>IF(ISBLANK('Report Data'!F1078)," ",'Report Data'!F1078)</f>
        <v>3.2972274599244926</v>
      </c>
      <c r="G1078" s="9">
        <f>IF(ISBLANK('Report Data'!G1078)," ",'Report Data'!G1078)</f>
        <v>3.1591840896145698</v>
      </c>
    </row>
    <row r="1079" spans="1:7">
      <c r="A1079" s="9" t="str">
        <f>IF('INTERIM REPORT'!B1079=" "," ",IF('Report Data'!A1079="",'INTERIM REPORT'!A1078,'Report Data'!A1079))</f>
        <v>Porter Medical Center</v>
      </c>
      <c r="B1079" s="9" t="str">
        <f>IF(ISBLANK('Report Data'!B1079)," ",'Report Data'!B1079)</f>
        <v>[Days_Payable_metric] Days Payable</v>
      </c>
      <c r="C1079" s="9">
        <f>IF(ISBLANK('Report Data'!C1079)," ",'Report Data'!C1079)</f>
        <v>58.497696025718199</v>
      </c>
      <c r="D1079" s="9">
        <f>IF(ISBLANK('Report Data'!D1079)," ",'Report Data'!D1079)</f>
        <v>64.141412950555207</v>
      </c>
      <c r="E1079" s="9">
        <f>IF(ISBLANK('Report Data'!E1079)," ",'Report Data'!E1079)</f>
        <v>61.209707959134874</v>
      </c>
      <c r="F1079" s="9">
        <f>IF(ISBLANK('Report Data'!F1079)," ",'Report Data'!F1079)</f>
        <v>55.695846158497339</v>
      </c>
      <c r="G1079" s="9">
        <f>IF(ISBLANK('Report Data'!G1079)," ",'Report Data'!G1079)</f>
        <v>59.868529935864252</v>
      </c>
    </row>
    <row r="1080" spans="1:7">
      <c r="A1080" s="9" t="str">
        <f>IF('INTERIM REPORT'!B1080=" "," ",IF('Report Data'!A1080="",'INTERIM REPORT'!A1079,'Report Data'!A1080))</f>
        <v>Porter Medical Center</v>
      </c>
      <c r="B1080" s="9" t="str">
        <f>IF(ISBLANK('Report Data'!B1080)," ",'Report Data'!B1080)</f>
        <v>[Days_Receivable_Metric] Days Receivable</v>
      </c>
      <c r="C1080" s="9">
        <f>IF(ISBLANK('Report Data'!C1080)," ",'Report Data'!C1080)</f>
        <v>50.133370730898321</v>
      </c>
      <c r="D1080" s="9">
        <f>IF(ISBLANK('Report Data'!D1080)," ",'Report Data'!D1080)</f>
        <v>61.77648336990822</v>
      </c>
      <c r="E1080" s="9">
        <f>IF(ISBLANK('Report Data'!E1080)," ",'Report Data'!E1080)</f>
        <v>61.822473216405477</v>
      </c>
      <c r="F1080" s="9">
        <f>IF(ISBLANK('Report Data'!F1080)," ",'Report Data'!F1080)</f>
        <v>59.144711709540196</v>
      </c>
      <c r="G1080" s="9">
        <f>IF(ISBLANK('Report Data'!G1080)," ",'Report Data'!G1080)</f>
        <v>61.497614788759634</v>
      </c>
    </row>
    <row r="1081" spans="1:7">
      <c r="A1081" s="9" t="str">
        <f>IF('INTERIM REPORT'!B1081=" "," ",IF('Report Data'!A1081="",'INTERIM REPORT'!A1080,'Report Data'!A1081))</f>
        <v>Porter Medical Center</v>
      </c>
      <c r="B1081" s="9" t="str">
        <f>IF(ISBLANK('Report Data'!B1081)," ",'Report Data'!B1081)</f>
        <v>[Days_Cash_on_Hand_Metric] Days Cash on Hand</v>
      </c>
      <c r="C1081" s="9">
        <f>IF(ISBLANK('Report Data'!C1081)," ",'Report Data'!C1081)</f>
        <v>119.45423053991183</v>
      </c>
      <c r="D1081" s="9">
        <f>IF(ISBLANK('Report Data'!D1081)," ",'Report Data'!D1081)</f>
        <v>127.46506549388157</v>
      </c>
      <c r="E1081" s="9">
        <f>IF(ISBLANK('Report Data'!E1081)," ",'Report Data'!E1081)</f>
        <v>134.8777690771872</v>
      </c>
      <c r="F1081" s="9">
        <f>IF(ISBLANK('Report Data'!F1081)," ",'Report Data'!F1081)</f>
        <v>117.9024873134951</v>
      </c>
      <c r="G1081" s="9">
        <f>IF(ISBLANK('Report Data'!G1081)," ",'Report Data'!G1081)</f>
        <v>125.3144601077863</v>
      </c>
    </row>
    <row r="1082" spans="1:7">
      <c r="A1082" s="9" t="str">
        <f>IF('INTERIM REPORT'!B1082=" "," ",IF('Report Data'!A1082="",'INTERIM REPORT'!A1081,'Report Data'!A1082))</f>
        <v>Porter Medical Center</v>
      </c>
      <c r="B1082" s="9" t="str">
        <f>IF(ISBLANK('Report Data'!B1082)," ",'Report Data'!B1082)</f>
        <v>[Cash_Flow_Margin_Metric] Cash Flow Margin</v>
      </c>
      <c r="C1082" s="9">
        <f>IF(ISBLANK('Report Data'!C1082)," ",'Report Data'!C1082)</f>
        <v>6.6705398866643603E-2</v>
      </c>
      <c r="D1082" s="9">
        <f>IF(ISBLANK('Report Data'!D1082)," ",'Report Data'!D1082)</f>
        <v>5.6671115394136169E-2</v>
      </c>
      <c r="E1082" s="9">
        <f>IF(ISBLANK('Report Data'!E1082)," ",'Report Data'!E1082)</f>
        <v>7.4111413519199754E-2</v>
      </c>
      <c r="F1082" s="9">
        <f>IF(ISBLANK('Report Data'!F1082)," ",'Report Data'!F1082)</f>
        <v>7.2807586236546012E-2</v>
      </c>
      <c r="G1082" s="9">
        <f>IF(ISBLANK('Report Data'!G1082)," ",'Report Data'!G1082)</f>
        <v>7.8748363719212497E-2</v>
      </c>
    </row>
    <row r="1083" spans="1:7">
      <c r="A1083" s="9" t="str">
        <f>IF('INTERIM REPORT'!B1083=" "," ",IF('Report Data'!A1083="",'INTERIM REPORT'!A1082,'Report Data'!A1083))</f>
        <v>Porter Medical Center</v>
      </c>
      <c r="B1083" s="9" t="str">
        <f>IF(ISBLANK('Report Data'!B1083)," ",'Report Data'!B1083)</f>
        <v>[Cash_to_Long_Term_Debt_Metric] Cash to Long Term Debt</v>
      </c>
      <c r="C1083" s="9">
        <f>IF(ISBLANK('Report Data'!C1083)," ",'Report Data'!C1083)</f>
        <v>2.1879483723909954</v>
      </c>
      <c r="D1083" s="9">
        <f>IF(ISBLANK('Report Data'!D1083)," ",'Report Data'!D1083)</f>
        <v>2.5387613793239066</v>
      </c>
      <c r="E1083" s="9">
        <f>IF(ISBLANK('Report Data'!E1083)," ",'Report Data'!E1083)</f>
        <v>2.8857168687181414</v>
      </c>
      <c r="F1083" s="9">
        <f>IF(ISBLANK('Report Data'!F1083)," ",'Report Data'!F1083)</f>
        <v>2.6839534189262411</v>
      </c>
      <c r="G1083" s="9">
        <f>IF(ISBLANK('Report Data'!G1083)," ",'Report Data'!G1083)</f>
        <v>3.1404258260893916</v>
      </c>
    </row>
    <row r="1084" spans="1:7">
      <c r="A1084" s="9" t="str">
        <f>IF('INTERIM REPORT'!B1084=" "," ",IF('Report Data'!A1084="",'INTERIM REPORT'!A1083,'Report Data'!A1084))</f>
        <v>Porter Medical Center</v>
      </c>
      <c r="B1084" s="9" t="str">
        <f>IF(ISBLANK('Report Data'!B1084)," ",'Report Data'!B1084)</f>
        <v>[Cash_Flow_to_Total_Debt_Metric] Cash Flow to Total Debt</v>
      </c>
      <c r="C1084" s="9">
        <f>IF(ISBLANK('Report Data'!C1084)," ",'Report Data'!C1084)</f>
        <v>0.53259308492234503</v>
      </c>
      <c r="D1084" s="9">
        <f>IF(ISBLANK('Report Data'!D1084)," ",'Report Data'!D1084)</f>
        <v>0.50302221955413928</v>
      </c>
      <c r="E1084" s="9">
        <f>IF(ISBLANK('Report Data'!E1084)," ",'Report Data'!E1084)</f>
        <v>0.42463562586027459</v>
      </c>
      <c r="F1084" s="9">
        <f>IF(ISBLANK('Report Data'!F1084)," ",'Report Data'!F1084)</f>
        <v>0.47043611306672822</v>
      </c>
      <c r="G1084" s="9">
        <f>IF(ISBLANK('Report Data'!G1084)," ",'Report Data'!G1084)</f>
        <v>0.50142965341880197</v>
      </c>
    </row>
    <row r="1085" spans="1:7">
      <c r="A1085" s="9" t="str">
        <f>IF('INTERIM REPORT'!B1085=" "," ",IF('Report Data'!A1085="",'INTERIM REPORT'!A1084,'Report Data'!A1085))</f>
        <v>Porter Medical Center</v>
      </c>
      <c r="B1085" s="9" t="str">
        <f>IF(ISBLANK('Report Data'!B1085)," ",'Report Data'!B1085)</f>
        <v>[Gross_Price_per_Discharge_Metric] Gross Price per Discharge</v>
      </c>
      <c r="C1085" s="9">
        <f>IF(ISBLANK('Report Data'!C1085)," ",'Report Data'!C1085)</f>
        <v>20444.93326157159</v>
      </c>
      <c r="D1085" s="9">
        <f>IF(ISBLANK('Report Data'!D1085)," ",'Report Data'!D1085)</f>
        <v>20436.304231387257</v>
      </c>
      <c r="E1085" s="9">
        <f>IF(ISBLANK('Report Data'!E1085)," ",'Report Data'!E1085)</f>
        <v>20455.370561385073</v>
      </c>
      <c r="F1085" s="9">
        <f>IF(ISBLANK('Report Data'!F1085)," ",'Report Data'!F1085)</f>
        <v>20431.105021097046</v>
      </c>
      <c r="G1085" s="9">
        <f>IF(ISBLANK('Report Data'!G1085)," ",'Report Data'!G1085)</f>
        <v>20001.243226484497</v>
      </c>
    </row>
    <row r="1086" spans="1:7">
      <c r="A1086" s="9" t="str">
        <f>IF('INTERIM REPORT'!B1086=" "," ",IF('Report Data'!A1086="",'INTERIM REPORT'!A1085,'Report Data'!A1086))</f>
        <v>Porter Medical Center</v>
      </c>
      <c r="B1086" s="9" t="str">
        <f>IF(ISBLANK('Report Data'!B1086)," ",'Report Data'!B1086)</f>
        <v>[Gross_Price_per_Visit_Metric] Gross Price per Visit</v>
      </c>
      <c r="C1086" s="9">
        <f>IF(ISBLANK('Report Data'!C1086)," ",'Report Data'!C1086)</f>
        <v>1979.7932995714855</v>
      </c>
      <c r="D1086" s="9">
        <f>IF(ISBLANK('Report Data'!D1086)," ",'Report Data'!D1086)</f>
        <v>2036.02654260997</v>
      </c>
      <c r="E1086" s="9">
        <f>IF(ISBLANK('Report Data'!E1086)," ",'Report Data'!E1086)</f>
        <v>0</v>
      </c>
      <c r="F1086" s="9">
        <f>IF(ISBLANK('Report Data'!F1086)," ",'Report Data'!F1086)</f>
        <v>1660.838869362967</v>
      </c>
      <c r="G1086" s="9">
        <f>IF(ISBLANK('Report Data'!G1086)," ",'Report Data'!G1086)</f>
        <v>1605.5855781679247</v>
      </c>
    </row>
    <row r="1087" spans="1:7">
      <c r="A1087" s="9" t="str">
        <f>IF('INTERIM REPORT'!B1087=" "," ",IF('Report Data'!A1087="",'INTERIM REPORT'!A1086,'Report Data'!A1087))</f>
        <v>Porter Medical Center</v>
      </c>
      <c r="B1087" s="9" t="str">
        <f>IF(ISBLANK('Report Data'!B1087)," ",'Report Data'!B1087)</f>
        <v>[Gross_Rev_per_Adj_Admits_Metric] Gross Revenue per Adj Admission</v>
      </c>
      <c r="C1087" s="9">
        <f>IF(ISBLANK('Report Data'!C1087)," ",'Report Data'!C1087)</f>
        <v>26416.332406119611</v>
      </c>
      <c r="D1087" s="9">
        <f>IF(ISBLANK('Report Data'!D1087)," ",'Report Data'!D1087)</f>
        <v>26625.666434054427</v>
      </c>
      <c r="E1087" s="9">
        <f>IF(ISBLANK('Report Data'!E1087)," ",'Report Data'!E1087)</f>
        <v>26115.549409492291</v>
      </c>
      <c r="F1087" s="9">
        <f>IF(ISBLANK('Report Data'!F1087)," ",'Report Data'!F1087)</f>
        <v>25434.914720945493</v>
      </c>
      <c r="G1087" s="9">
        <f>IF(ISBLANK('Report Data'!G1087)," ",'Report Data'!G1087)</f>
        <v>25579.546948924733</v>
      </c>
    </row>
    <row r="1088" spans="1:7">
      <c r="A1088" s="9" t="str">
        <f>IF('INTERIM REPORT'!B1088=" "," ",IF('Report Data'!A1088="",'INTERIM REPORT'!A1087,'Report Data'!A1088))</f>
        <v>Porter Medical Center</v>
      </c>
      <c r="B1088" s="9" t="str">
        <f>IF(ISBLANK('Report Data'!B1088)," ",'Report Data'!B1088)</f>
        <v>[Net_Rev_per_Adj_Admits_Metric] Net Revenue per Adjusted Admission</v>
      </c>
      <c r="C1088" s="9">
        <f>IF(ISBLANK('Report Data'!C1088)," ",'Report Data'!C1088)</f>
        <v>12028.285694130229</v>
      </c>
      <c r="D1088" s="9">
        <f>IF(ISBLANK('Report Data'!D1088)," ",'Report Data'!D1088)</f>
        <v>11034.034044007769</v>
      </c>
      <c r="E1088" s="9">
        <f>IF(ISBLANK('Report Data'!E1088)," ",'Report Data'!E1088)</f>
        <v>10275.444585252539</v>
      </c>
      <c r="F1088" s="9">
        <f>IF(ISBLANK('Report Data'!F1088)," ",'Report Data'!F1088)</f>
        <v>10079.874248994684</v>
      </c>
      <c r="G1088" s="9">
        <f>IF(ISBLANK('Report Data'!G1088)," ",'Report Data'!G1088)</f>
        <v>10156.889652478996</v>
      </c>
    </row>
    <row r="1089" spans="1:7">
      <c r="A1089" s="9" t="str">
        <f>IF('INTERIM REPORT'!B1089=" "," ",IF('Report Data'!A1089="",'INTERIM REPORT'!A1088,'Report Data'!A1089))</f>
        <v>Porter Medical Center</v>
      </c>
      <c r="B1089" s="9" t="str">
        <f>IF(ISBLANK('Report Data'!B1089)," ",'Report Data'!B1089)</f>
        <v>[Medicare_Gross_Pct_Tot_Gross_Metric] Medicare Gross as % of Tot Gross Rev</v>
      </c>
      <c r="C1089" s="9">
        <f>IF(ISBLANK('Report Data'!C1089)," ",'Report Data'!C1089)</f>
        <v>0.39583834237260618</v>
      </c>
      <c r="D1089" s="9">
        <f>IF(ISBLANK('Report Data'!D1089)," ",'Report Data'!D1089)</f>
        <v>0.42328202950228477</v>
      </c>
      <c r="E1089" s="9">
        <f>IF(ISBLANK('Report Data'!E1089)," ",'Report Data'!E1089)</f>
        <v>0.42404449639411951</v>
      </c>
      <c r="F1089" s="9">
        <f>IF(ISBLANK('Report Data'!F1089)," ",'Report Data'!F1089)</f>
        <v>0.41933302483486867</v>
      </c>
      <c r="G1089" s="9">
        <f>IF(ISBLANK('Report Data'!G1089)," ",'Report Data'!G1089)</f>
        <v>0.41491789290724951</v>
      </c>
    </row>
    <row r="1090" spans="1:7">
      <c r="A1090" s="9" t="str">
        <f>IF('INTERIM REPORT'!B1090=" "," ",IF('Report Data'!A1090="",'INTERIM REPORT'!A1089,'Report Data'!A1090))</f>
        <v>Porter Medical Center</v>
      </c>
      <c r="B1090" s="9" t="str">
        <f>IF(ISBLANK('Report Data'!B1090)," ",'Report Data'!B1090)</f>
        <v>[Medicaid_Gross_Pct_Tot_Gross_Metric] Medicaid Gross as % of Tot Gross Rev</v>
      </c>
      <c r="C1090" s="9">
        <f>IF(ISBLANK('Report Data'!C1090)," ",'Report Data'!C1090)</f>
        <v>0.16853421458893905</v>
      </c>
      <c r="D1090" s="9">
        <f>IF(ISBLANK('Report Data'!D1090)," ",'Report Data'!D1090)</f>
        <v>0.15989919053700757</v>
      </c>
      <c r="E1090" s="9">
        <f>IF(ISBLANK('Report Data'!E1090)," ",'Report Data'!E1090)</f>
        <v>0.15538948326822924</v>
      </c>
      <c r="F1090" s="9">
        <f>IF(ISBLANK('Report Data'!F1090)," ",'Report Data'!F1090)</f>
        <v>0.15793856535267514</v>
      </c>
      <c r="G1090" s="9">
        <f>IF(ISBLANK('Report Data'!G1090)," ",'Report Data'!G1090)</f>
        <v>0.16072537734690359</v>
      </c>
    </row>
    <row r="1091" spans="1:7">
      <c r="A1091" s="9" t="str">
        <f>IF('INTERIM REPORT'!B1091=" "," ",IF('Report Data'!A1091="",'INTERIM REPORT'!A1090,'Report Data'!A1091))</f>
        <v>Porter Medical Center</v>
      </c>
      <c r="B1091" s="9" t="str">
        <f>IF(ISBLANK('Report Data'!B1091)," ",'Report Data'!B1091)</f>
        <v>[CommSelf_Gross_Pct_Tot_Gross_Metric] Comm/self Gross as % of Tot Gross Rev</v>
      </c>
      <c r="C1091" s="9">
        <f>IF(ISBLANK('Report Data'!C1091)," ",'Report Data'!C1091)</f>
        <v>0.43562744303845469</v>
      </c>
      <c r="D1091" s="9">
        <f>IF(ISBLANK('Report Data'!D1091)," ",'Report Data'!D1091)</f>
        <v>0.41681877996070776</v>
      </c>
      <c r="E1091" s="9">
        <f>IF(ISBLANK('Report Data'!E1091)," ",'Report Data'!E1091)</f>
        <v>0.42056602033765117</v>
      </c>
      <c r="F1091" s="9">
        <f>IF(ISBLANK('Report Data'!F1091)," ",'Report Data'!F1091)</f>
        <v>0.42272840981245635</v>
      </c>
      <c r="G1091" s="9">
        <f>IF(ISBLANK('Report Data'!G1091)," ",'Report Data'!G1091)</f>
        <v>0.42435672974584709</v>
      </c>
    </row>
    <row r="1092" spans="1:7">
      <c r="A1092" s="9" t="str">
        <f>IF('INTERIM REPORT'!B1092=" "," ",IF('Report Data'!A1092="",'INTERIM REPORT'!A1091,'Report Data'!A1092))</f>
        <v>Porter Medical Center</v>
      </c>
      <c r="B1092" s="9" t="str">
        <f>IF(ISBLANK('Report Data'!B1092)," ",'Report Data'!B1092)</f>
        <v>[Phys_Gross_Pct_Ttl_Gross_Metric] Physician Gross as % of Ttl Gross Rev</v>
      </c>
      <c r="C1092" s="9">
        <f>IF(ISBLANK('Report Data'!C1092)," ",'Report Data'!C1092)</f>
        <v>0</v>
      </c>
      <c r="D1092" s="9">
        <f>IF(ISBLANK('Report Data'!D1092)," ",'Report Data'!D1092)</f>
        <v>0</v>
      </c>
      <c r="E1092" s="9">
        <f>IF(ISBLANK('Report Data'!E1092)," ",'Report Data'!E1092)</f>
        <v>0</v>
      </c>
      <c r="F1092" s="9">
        <f>IF(ISBLANK('Report Data'!F1092)," ",'Report Data'!F1092)</f>
        <v>0</v>
      </c>
      <c r="G1092" s="9">
        <f>IF(ISBLANK('Report Data'!G1092)," ",'Report Data'!G1092)</f>
        <v>0</v>
      </c>
    </row>
    <row r="1093" spans="1:7">
      <c r="A1093" s="9" t="str">
        <f>IF('INTERIM REPORT'!B1093=" "," ",IF('Report Data'!A1093="",'INTERIM REPORT'!A1092,'Report Data'!A1093))</f>
        <v>Porter Medical Center</v>
      </c>
      <c r="B1093" s="9" t="str">
        <f>IF(ISBLANK('Report Data'!B1093)," ",'Report Data'!B1093)</f>
        <v>[Medicare_Pct_Net_Rev_Metric] Medicare % of Net Rev (less dispr)</v>
      </c>
      <c r="C1093" s="9">
        <f>IF(ISBLANK('Report Data'!C1093)," ",'Report Data'!C1093)</f>
        <v>0.36654880273052981</v>
      </c>
      <c r="D1093" s="9">
        <f>IF(ISBLANK('Report Data'!D1093)," ",'Report Data'!D1093)</f>
        <v>0.38514689580479161</v>
      </c>
      <c r="E1093" s="9">
        <f>IF(ISBLANK('Report Data'!E1093)," ",'Report Data'!E1093)</f>
        <v>0.37080566183984798</v>
      </c>
      <c r="F1093" s="9">
        <f>IF(ISBLANK('Report Data'!F1093)," ",'Report Data'!F1093)</f>
        <v>0.38704700030698341</v>
      </c>
      <c r="G1093" s="9">
        <f>IF(ISBLANK('Report Data'!G1093)," ",'Report Data'!G1093)</f>
        <v>0.3515609573124146</v>
      </c>
    </row>
    <row r="1094" spans="1:7">
      <c r="A1094" s="9" t="str">
        <f>IF('INTERIM REPORT'!B1094=" "," ",IF('Report Data'!A1094="",'INTERIM REPORT'!A1093,'Report Data'!A1094))</f>
        <v>Porter Medical Center</v>
      </c>
      <c r="B1094" s="9" t="str">
        <f>IF(ISBLANK('Report Data'!B1094)," ",'Report Data'!B1094)</f>
        <v>[Medicaid_Pct_Net_Rev_Metric] Medicaid % of Net Rev (less dispr)</v>
      </c>
      <c r="C1094" s="9">
        <f>IF(ISBLANK('Report Data'!C1094)," ",'Report Data'!C1094)</f>
        <v>0.10958947339796604</v>
      </c>
      <c r="D1094" s="9">
        <f>IF(ISBLANK('Report Data'!D1094)," ",'Report Data'!D1094)</f>
        <v>0.11026470612730503</v>
      </c>
      <c r="E1094" s="9">
        <f>IF(ISBLANK('Report Data'!E1094)," ",'Report Data'!E1094)</f>
        <v>8.7572628046675358E-2</v>
      </c>
      <c r="F1094" s="9">
        <f>IF(ISBLANK('Report Data'!F1094)," ",'Report Data'!F1094)</f>
        <v>0.10183367810578489</v>
      </c>
      <c r="G1094" s="9">
        <f>IF(ISBLANK('Report Data'!G1094)," ",'Report Data'!G1094)</f>
        <v>0.11805841662616369</v>
      </c>
    </row>
    <row r="1095" spans="1:7">
      <c r="A1095" s="9" t="str">
        <f>IF('INTERIM REPORT'!B1095=" "," ",IF('Report Data'!A1095="",'INTERIM REPORT'!A1094,'Report Data'!A1095))</f>
        <v>Porter Medical Center</v>
      </c>
      <c r="B1095" s="9" t="str">
        <f>IF(ISBLANK('Report Data'!B1095)," ",'Report Data'!B1095)</f>
        <v>[CommSelf_Pct_Net_Rev_Metric] Comm/self % of Net Rev (less dispr)</v>
      </c>
      <c r="C1095" s="9">
        <f>IF(ISBLANK('Report Data'!C1095)," ",'Report Data'!C1095)</f>
        <v>0.52386172387150409</v>
      </c>
      <c r="D1095" s="9">
        <f>IF(ISBLANK('Report Data'!D1095)," ",'Report Data'!D1095)</f>
        <v>0.50458839806790345</v>
      </c>
      <c r="E1095" s="9">
        <f>IF(ISBLANK('Report Data'!E1095)," ",'Report Data'!E1095)</f>
        <v>0.54162171011347648</v>
      </c>
      <c r="F1095" s="9">
        <f>IF(ISBLANK('Report Data'!F1095)," ",'Report Data'!F1095)</f>
        <v>0.51111932158723195</v>
      </c>
      <c r="G1095" s="9">
        <f>IF(ISBLANK('Report Data'!G1095)," ",'Report Data'!G1095)</f>
        <v>0.53038062606142178</v>
      </c>
    </row>
    <row r="1096" spans="1:7">
      <c r="A1096" s="9" t="str">
        <f>IF('INTERIM REPORT'!B1096=" "," ",IF('Report Data'!A1096="",'INTERIM REPORT'!A1095,'Report Data'!A1096))</f>
        <v>Porter Medical Center</v>
      </c>
      <c r="B1096" s="9" t="str">
        <f>IF(ISBLANK('Report Data'!B1096)," ",'Report Data'!B1096)</f>
        <v>[Phys_Pct_Net_Rev_Metric] Physician % of Net Rev</v>
      </c>
      <c r="C1096" s="9">
        <f>IF(ISBLANK('Report Data'!C1096)," ",'Report Data'!C1096)</f>
        <v>0</v>
      </c>
      <c r="D1096" s="9">
        <f>IF(ISBLANK('Report Data'!D1096)," ",'Report Data'!D1096)</f>
        <v>0</v>
      </c>
      <c r="E1096" s="9">
        <f>IF(ISBLANK('Report Data'!E1096)," ",'Report Data'!E1096)</f>
        <v>0</v>
      </c>
      <c r="F1096" s="9">
        <f>IF(ISBLANK('Report Data'!F1096)," ",'Report Data'!F1096)</f>
        <v>0</v>
      </c>
      <c r="G1096" s="9">
        <f>IF(ISBLANK('Report Data'!G1096)," ",'Report Data'!G1096)</f>
        <v>0</v>
      </c>
    </row>
    <row r="1097" spans="1:7">
      <c r="A1097" s="9" t="str">
        <f>IF('INTERIM REPORT'!B1097=" "," ",IF('Report Data'!A1097="",'INTERIM REPORT'!A1096,'Report Data'!A1097))</f>
        <v>Porter Medical Center</v>
      </c>
      <c r="B1097" s="9" t="str">
        <f>IF(ISBLANK('Report Data'!B1097)," ",'Report Data'!B1097)</f>
        <v>[Free_Care_Gross_Metric] Free Care (Gross Revenue)</v>
      </c>
      <c r="C1097" s="9">
        <f>IF(ISBLANK('Report Data'!C1097)," ",'Report Data'!C1097)</f>
        <v>-1622357.0000000007</v>
      </c>
      <c r="D1097" s="9">
        <f>IF(ISBLANK('Report Data'!D1097)," ",'Report Data'!D1097)</f>
        <v>-1496307.9999999998</v>
      </c>
      <c r="E1097" s="9">
        <f>IF(ISBLANK('Report Data'!E1097)," ",'Report Data'!E1097)</f>
        <v>-1682255.0000000002</v>
      </c>
      <c r="F1097" s="9">
        <f>IF(ISBLANK('Report Data'!F1097)," ",'Report Data'!F1097)</f>
        <v>-1608846.9600000002</v>
      </c>
      <c r="G1097" s="9">
        <f>IF(ISBLANK('Report Data'!G1097)," ",'Report Data'!G1097)</f>
        <v>-1486320.9800000042</v>
      </c>
    </row>
    <row r="1098" spans="1:7">
      <c r="A1098" s="9" t="str">
        <f>IF('INTERIM REPORT'!B1098=" "," ",IF('Report Data'!A1098="",'INTERIM REPORT'!A1097,'Report Data'!A1098))</f>
        <v>Rutland Regional Medical Center</v>
      </c>
      <c r="B1098" s="9" t="str">
        <f>IF(ISBLANK('Report Data'!B1098)," ",'Report Data'!B1098)</f>
        <v>[Avg_Daily_Census_Metric] Average Daily Census</v>
      </c>
      <c r="C1098" s="9">
        <f>IF(ISBLANK('Report Data'!C1098)," ",'Report Data'!C1098)</f>
        <v>86.835616438356169</v>
      </c>
      <c r="D1098" s="9">
        <f>IF(ISBLANK('Report Data'!D1098)," ",'Report Data'!D1098)</f>
        <v>90.66849315068491</v>
      </c>
      <c r="E1098" s="9">
        <f>IF(ISBLANK('Report Data'!E1098)," ",'Report Data'!E1098)</f>
        <v>91.468493150684949</v>
      </c>
      <c r="F1098" s="9">
        <f>IF(ISBLANK('Report Data'!F1098)," ",'Report Data'!F1098)</f>
        <v>88.589041095890394</v>
      </c>
      <c r="G1098" s="9">
        <f>IF(ISBLANK('Report Data'!G1098)," ",'Report Data'!G1098)</f>
        <v>87.655737704918039</v>
      </c>
    </row>
    <row r="1099" spans="1:7">
      <c r="A1099" s="9" t="str">
        <f>IF('INTERIM REPORT'!B1099=" "," ",IF('Report Data'!A1099="",'INTERIM REPORT'!A1098,'Report Data'!A1099))</f>
        <v>Rutland Regional Medical Center</v>
      </c>
      <c r="B1099" s="9" t="str">
        <f>IF(ISBLANK('Report Data'!B1099)," ",'Report Data'!B1099)</f>
        <v>[Avg_Length_of_Stay_Metric] Average Length of Stay</v>
      </c>
      <c r="C1099" s="9">
        <f>IF(ISBLANK('Report Data'!C1099)," ",'Report Data'!C1099)</f>
        <v>4.6610294117647042</v>
      </c>
      <c r="D1099" s="9">
        <f>IF(ISBLANK('Report Data'!D1099)," ",'Report Data'!D1099)</f>
        <v>4.4511096166778721</v>
      </c>
      <c r="E1099" s="9">
        <f>IF(ISBLANK('Report Data'!E1099)," ",'Report Data'!E1099)</f>
        <v>4.6453318491721198</v>
      </c>
      <c r="F1099" s="9">
        <f>IF(ISBLANK('Report Data'!F1099)," ",'Report Data'!F1099)</f>
        <v>4.4959677419354849</v>
      </c>
      <c r="G1099" s="9">
        <f>IF(ISBLANK('Report Data'!G1099)," ",'Report Data'!G1099)</f>
        <v>4.4857382550335574</v>
      </c>
    </row>
    <row r="1100" spans="1:7">
      <c r="A1100" s="9" t="str">
        <f>IF('INTERIM REPORT'!B1100=" "," ",IF('Report Data'!A1100="",'INTERIM REPORT'!A1099,'Report Data'!A1100))</f>
        <v>Rutland Regional Medical Center</v>
      </c>
      <c r="B1100" s="9" t="str">
        <f>IF(ISBLANK('Report Data'!B1100)," ",'Report Data'!B1100)</f>
        <v>[Acute_ALOS_Metric] Acute ALOS</v>
      </c>
      <c r="C1100" s="9">
        <f>IF(ISBLANK('Report Data'!C1100)," ",'Report Data'!C1100)</f>
        <v>4.7514176245210722</v>
      </c>
      <c r="D1100" s="9">
        <f>IF(ISBLANK('Report Data'!D1100)," ",'Report Data'!D1100)</f>
        <v>4.5299217002237118</v>
      </c>
      <c r="E1100" s="9">
        <f>IF(ISBLANK('Report Data'!E1100)," ",'Report Data'!E1100)</f>
        <v>4.7356687898089183</v>
      </c>
      <c r="F1100" s="9">
        <f>IF(ISBLANK('Report Data'!F1100)," ",'Report Data'!F1100)</f>
        <v>4.5729753139887404</v>
      </c>
      <c r="G1100" s="9">
        <f>IF(ISBLANK('Report Data'!G1100)," ",'Report Data'!G1100)</f>
        <v>4.5627994772760312</v>
      </c>
    </row>
    <row r="1101" spans="1:7">
      <c r="A1101" s="9" t="str">
        <f>IF('INTERIM REPORT'!B1101=" "," ",IF('Report Data'!A1101="",'INTERIM REPORT'!A1100,'Report Data'!A1101))</f>
        <v>Rutland Regional Medical Center</v>
      </c>
      <c r="B1101" s="9" t="str">
        <f>IF(ISBLANK('Report Data'!B1101)," ",'Report Data'!B1101)</f>
        <v>[Adj_Admits_Metric] Adjusted Admissions</v>
      </c>
      <c r="C1101" s="9">
        <f>IF(ISBLANK('Report Data'!C1101)," ",'Report Data'!C1101)</f>
        <v>17836.721563283863</v>
      </c>
      <c r="D1101" s="9">
        <f>IF(ISBLANK('Report Data'!D1101)," ",'Report Data'!D1101)</f>
        <v>19379.038993948889</v>
      </c>
      <c r="E1101" s="9">
        <f>IF(ISBLANK('Report Data'!E1101)," ",'Report Data'!E1101)</f>
        <v>18840.846162054127</v>
      </c>
      <c r="F1101" s="9">
        <f>IF(ISBLANK('Report Data'!F1101)," ",'Report Data'!F1101)</f>
        <v>19265.868391359621</v>
      </c>
      <c r="G1101" s="9">
        <f>IF(ISBLANK('Report Data'!G1101)," ",'Report Data'!G1101)</f>
        <v>19357.434409977213</v>
      </c>
    </row>
    <row r="1102" spans="1:7">
      <c r="A1102" s="9" t="str">
        <f>IF('INTERIM REPORT'!B1102=" "," ",IF('Report Data'!A1102="",'INTERIM REPORT'!A1101,'Report Data'!A1102))</f>
        <v>Rutland Regional Medical Center</v>
      </c>
      <c r="B1102" s="9" t="str">
        <f>IF(ISBLANK('Report Data'!B1102)," ",'Report Data'!B1102)</f>
        <v>[Adj_Days_Metric] Adjusted Days</v>
      </c>
      <c r="C1102" s="9">
        <f>IF(ISBLANK('Report Data'!C1102)," ",'Report Data'!C1102)</f>
        <v>84749.713199461999</v>
      </c>
      <c r="D1102" s="9">
        <f>IF(ISBLANK('Report Data'!D1102)," ",'Report Data'!D1102)</f>
        <v>87785.529268170576</v>
      </c>
      <c r="E1102" s="9">
        <f>IF(ISBLANK('Report Data'!E1102)," ",'Report Data'!E1102)</f>
        <v>89224.007143230861</v>
      </c>
      <c r="F1102" s="9">
        <f>IF(ISBLANK('Report Data'!F1102)," ",'Report Data'!F1102)</f>
        <v>88102.340556243507</v>
      </c>
      <c r="G1102" s="9">
        <f>IF(ISBLANK('Report Data'!G1102)," ",'Report Data'!G1102)</f>
        <v>88324.09160724908</v>
      </c>
    </row>
    <row r="1103" spans="1:7">
      <c r="A1103" s="9" t="str">
        <f>IF('INTERIM REPORT'!B1103=" "," ",IF('Report Data'!A1103="",'INTERIM REPORT'!A1102,'Report Data'!A1103))</f>
        <v>Rutland Regional Medical Center</v>
      </c>
      <c r="B1103" s="9" t="str">
        <f>IF(ISBLANK('Report Data'!B1103)," ",'Report Data'!B1103)</f>
        <v>[Acute_Care_Ave_Daily_Census_Metric] Acute Care Ave Daily Census</v>
      </c>
      <c r="C1103" s="9">
        <f>IF(ISBLANK('Report Data'!C1103)," ",'Report Data'!C1103)</f>
        <v>84.939726027397256</v>
      </c>
      <c r="D1103" s="9">
        <f>IF(ISBLANK('Report Data'!D1103)," ",'Report Data'!D1103)</f>
        <v>88.761643835616411</v>
      </c>
      <c r="E1103" s="9">
        <f>IF(ISBLANK('Report Data'!E1103)," ",'Report Data'!E1103)</f>
        <v>89.627397260274009</v>
      </c>
      <c r="F1103" s="9">
        <f>IF(ISBLANK('Report Data'!F1103)," ",'Report Data'!F1103)</f>
        <v>86.786301369863011</v>
      </c>
      <c r="G1103" s="9">
        <f>IF(ISBLANK('Report Data'!G1103)," ",'Report Data'!G1103)</f>
        <v>85.857923497267791</v>
      </c>
    </row>
    <row r="1104" spans="1:7">
      <c r="A1104" s="9" t="str">
        <f>IF('INTERIM REPORT'!B1104=" "," ",IF('Report Data'!A1104="",'INTERIM REPORT'!A1103,'Report Data'!A1104))</f>
        <v>Rutland Regional Medical Center</v>
      </c>
      <c r="B1104" s="9" t="str">
        <f>IF(ISBLANK('Report Data'!B1104)," ",'Report Data'!B1104)</f>
        <v>[Acute_Admissions_Metric] Acute Admissions</v>
      </c>
      <c r="C1104" s="9">
        <f>IF(ISBLANK('Report Data'!C1104)," ",'Report Data'!C1104)</f>
        <v>6525</v>
      </c>
      <c r="D1104" s="9">
        <f>IF(ISBLANK('Report Data'!D1104)," ",'Report Data'!D1104)</f>
        <v>7152</v>
      </c>
      <c r="E1104" s="9">
        <f>IF(ISBLANK('Report Data'!E1104)," ",'Report Data'!E1104)</f>
        <v>6908.0000000000009</v>
      </c>
      <c r="F1104" s="9">
        <f>IF(ISBLANK('Report Data'!F1104)," ",'Report Data'!F1104)</f>
        <v>6926.9999999999991</v>
      </c>
      <c r="G1104" s="9">
        <f>IF(ISBLANK('Report Data'!G1104)," ",'Report Data'!G1104)</f>
        <v>6886.9999999999964</v>
      </c>
    </row>
    <row r="1105" spans="1:7">
      <c r="A1105" s="9" t="str">
        <f>IF('INTERIM REPORT'!B1105=" "," ",IF('Report Data'!A1105="",'INTERIM REPORT'!A1104,'Report Data'!A1105))</f>
        <v>Rutland Regional Medical Center</v>
      </c>
      <c r="B1105" s="9" t="str">
        <f>IF(ISBLANK('Report Data'!B1105)," ",'Report Data'!B1105)</f>
        <v>[Util_Acute_Days] Acute Patient Days</v>
      </c>
      <c r="C1105" s="9">
        <f>IF(ISBLANK('Report Data'!C1105)," ",'Report Data'!C1105)</f>
        <v>31002.999999999996</v>
      </c>
      <c r="D1105" s="9">
        <f>IF(ISBLANK('Report Data'!D1105)," ",'Report Data'!D1105)</f>
        <v>32397.999999999989</v>
      </c>
      <c r="E1105" s="9">
        <f>IF(ISBLANK('Report Data'!E1105)," ",'Report Data'!E1105)</f>
        <v>32714.000000000011</v>
      </c>
      <c r="F1105" s="9">
        <f>IF(ISBLANK('Report Data'!F1105)," ",'Report Data'!F1105)</f>
        <v>31677</v>
      </c>
      <c r="G1105" s="9">
        <f>IF(ISBLANK('Report Data'!G1105)," ",'Report Data'!G1105)</f>
        <v>31424.000000000011</v>
      </c>
    </row>
    <row r="1106" spans="1:7">
      <c r="A1106" s="9" t="str">
        <f>IF('INTERIM REPORT'!B1106=" "," ",IF('Report Data'!A1106="",'INTERIM REPORT'!A1105,'Report Data'!A1106))</f>
        <v>Rutland Regional Medical Center</v>
      </c>
      <c r="B1106" s="9" t="str">
        <f>IF(ISBLANK('Report Data'!B1106)," ",'Report Data'!B1106)</f>
        <v>[Age_of_Plant_Metric] Age of Plant</v>
      </c>
      <c r="C1106" s="9">
        <f>IF(ISBLANK('Report Data'!C1106)," ",'Report Data'!C1106)</f>
        <v>13.292260211192524</v>
      </c>
      <c r="D1106" s="9">
        <f>IF(ISBLANK('Report Data'!D1106)," ",'Report Data'!D1106)</f>
        <v>13.540889624188019</v>
      </c>
      <c r="E1106" s="9">
        <f>IF(ISBLANK('Report Data'!E1106)," ",'Report Data'!E1106)</f>
        <v>15.116081039497885</v>
      </c>
      <c r="F1106" s="9">
        <f>IF(ISBLANK('Report Data'!F1106)," ",'Report Data'!F1106)</f>
        <v>13.938425910309478</v>
      </c>
      <c r="G1106" s="9">
        <f>IF(ISBLANK('Report Data'!G1106)," ",'Report Data'!G1106)</f>
        <v>14.120123875052972</v>
      </c>
    </row>
    <row r="1107" spans="1:7">
      <c r="A1107" s="9" t="str">
        <f>IF('INTERIM REPORT'!B1107=" "," ",IF('Report Data'!A1107="",'INTERIM REPORT'!A1106,'Report Data'!A1107))</f>
        <v>Rutland Regional Medical Center</v>
      </c>
      <c r="B1107" s="9" t="str">
        <f>IF(ISBLANK('Report Data'!B1107)," ",'Report Data'!B1107)</f>
        <v>[Age_of_Plant_Bldg_Metric] Age of Plant Building</v>
      </c>
      <c r="C1107" s="9">
        <f>IF(ISBLANK('Report Data'!C1107)," ",'Report Data'!C1107)</f>
        <v>14.588699919638227</v>
      </c>
      <c r="D1107" s="9">
        <f>IF(ISBLANK('Report Data'!D1107)," ",'Report Data'!D1107)</f>
        <v>13.033754013814647</v>
      </c>
      <c r="E1107" s="9">
        <f>IF(ISBLANK('Report Data'!E1107)," ",'Report Data'!E1107)</f>
        <v>12.585083168754545</v>
      </c>
      <c r="F1107" s="9">
        <f>IF(ISBLANK('Report Data'!F1107)," ",'Report Data'!F1107)</f>
        <v>12.760761362783407</v>
      </c>
      <c r="G1107" s="9">
        <f>IF(ISBLANK('Report Data'!G1107)," ",'Report Data'!G1107)</f>
        <v>10.859333908792218</v>
      </c>
    </row>
    <row r="1108" spans="1:7">
      <c r="A1108" s="9" t="str">
        <f>IF('INTERIM REPORT'!B1108=" "," ",IF('Report Data'!A1108="",'INTERIM REPORT'!A1107,'Report Data'!A1108))</f>
        <v>Rutland Regional Medical Center</v>
      </c>
      <c r="B1108" s="9" t="str">
        <f>IF(ISBLANK('Report Data'!B1108)," ",'Report Data'!B1108)</f>
        <v>[Age_of_Plant_Equip_Metric] Age of Plant Equipment</v>
      </c>
      <c r="C1108" s="9">
        <f>IF(ISBLANK('Report Data'!C1108)," ",'Report Data'!C1108)</f>
        <v>12.239510878547105</v>
      </c>
      <c r="D1108" s="9">
        <f>IF(ISBLANK('Report Data'!D1108)," ",'Report Data'!D1108)</f>
        <v>14.048234755069597</v>
      </c>
      <c r="E1108" s="9">
        <f>IF(ISBLANK('Report Data'!E1108)," ",'Report Data'!E1108)</f>
        <v>17.799669613493766</v>
      </c>
      <c r="F1108" s="9">
        <f>IF(ISBLANK('Report Data'!F1108)," ",'Report Data'!F1108)</f>
        <v>15.176597438128359</v>
      </c>
      <c r="G1108" s="9">
        <f>IF(ISBLANK('Report Data'!G1108)," ",'Report Data'!G1108)</f>
        <v>18.38838995674913</v>
      </c>
    </row>
    <row r="1109" spans="1:7">
      <c r="A1109" s="9" t="str">
        <f>IF('INTERIM REPORT'!B1109=" "," ",IF('Report Data'!A1109="",'INTERIM REPORT'!A1108,'Report Data'!A1109))</f>
        <v>Rutland Regional Medical Center</v>
      </c>
      <c r="B1109" s="9" t="str">
        <f>IF(ISBLANK('Report Data'!B1109)," ",'Report Data'!B1109)</f>
        <v>[Long_Term_Debt_Cap_Metric] Long Term Debt to Capitalization</v>
      </c>
      <c r="C1109" s="9">
        <f>IF(ISBLANK('Report Data'!C1109)," ",'Report Data'!C1109)</f>
        <v>0.1641662658450217</v>
      </c>
      <c r="D1109" s="9">
        <f>IF(ISBLANK('Report Data'!D1109)," ",'Report Data'!D1109)</f>
        <v>0.14634166413754587</v>
      </c>
      <c r="E1109" s="9">
        <f>IF(ISBLANK('Report Data'!E1109)," ",'Report Data'!E1109)</f>
        <v>0.18836158055799854</v>
      </c>
      <c r="F1109" s="9">
        <f>IF(ISBLANK('Report Data'!F1109)," ",'Report Data'!F1109)</f>
        <v>0.13151916173518166</v>
      </c>
      <c r="G1109" s="9">
        <f>IF(ISBLANK('Report Data'!G1109)," ",'Report Data'!G1109)</f>
        <v>0.11929243616730285</v>
      </c>
    </row>
    <row r="1110" spans="1:7">
      <c r="A1110" s="9" t="str">
        <f>IF('INTERIM REPORT'!B1110=" "," ",IF('Report Data'!A1110="",'INTERIM REPORT'!A1109,'Report Data'!A1110))</f>
        <v>Rutland Regional Medical Center</v>
      </c>
      <c r="B1110" s="9" t="str">
        <f>IF(ISBLANK('Report Data'!B1110)," ",'Report Data'!B1110)</f>
        <v>[Debt_per_Staff_Bed_Metric] Debt per Staffed Bed</v>
      </c>
      <c r="C1110" s="9">
        <f>IF(ISBLANK('Report Data'!C1110)," ",'Report Data'!C1110)</f>
        <v>710146.44915254239</v>
      </c>
      <c r="D1110" s="9">
        <f>IF(ISBLANK('Report Data'!D1110)," ",'Report Data'!D1110)</f>
        <v>577101.16279069765</v>
      </c>
      <c r="E1110" s="9">
        <f>IF(ISBLANK('Report Data'!E1110)," ",'Report Data'!E1110)</f>
        <v>675832.65891472867</v>
      </c>
      <c r="F1110" s="9">
        <f>IF(ISBLANK('Report Data'!F1110)," ",'Report Data'!F1110)</f>
        <v>634734.06201550388</v>
      </c>
      <c r="G1110" s="9">
        <f>IF(ISBLANK('Report Data'!G1110)," ",'Report Data'!G1110)</f>
        <v>641774.33333333337</v>
      </c>
    </row>
    <row r="1111" spans="1:7">
      <c r="A1111" s="9" t="str">
        <f>IF('INTERIM REPORT'!B1111=" "," ",IF('Report Data'!A1111="",'INTERIM REPORT'!A1110,'Report Data'!A1111))</f>
        <v>Rutland Regional Medical Center</v>
      </c>
      <c r="B1111" s="9" t="str">
        <f>IF(ISBLANK('Report Data'!B1111)," ",'Report Data'!B1111)</f>
        <v>[Net_Prop_Plant_and_Equip_per_Staffed_Bed_Metric] Net Prop, Plant &amp; Equip per Staffed Bed</v>
      </c>
      <c r="C1111" s="9">
        <f>IF(ISBLANK('Report Data'!C1111)," ",'Report Data'!C1111)</f>
        <v>687603.6101694915</v>
      </c>
      <c r="D1111" s="9">
        <f>IF(ISBLANK('Report Data'!D1111)," ",'Report Data'!D1111)</f>
        <v>631365.07751937979</v>
      </c>
      <c r="E1111" s="9">
        <f>IF(ISBLANK('Report Data'!E1111)," ",'Report Data'!E1111)</f>
        <v>858364.51937984501</v>
      </c>
      <c r="F1111" s="9">
        <f>IF(ISBLANK('Report Data'!F1111)," ",'Report Data'!F1111)</f>
        <v>750946.48062015499</v>
      </c>
      <c r="G1111" s="9">
        <f>IF(ISBLANK('Report Data'!G1111)," ",'Report Data'!G1111)</f>
        <v>822361.01550387591</v>
      </c>
    </row>
    <row r="1112" spans="1:7">
      <c r="A1112" s="9" t="str">
        <f>IF('INTERIM REPORT'!B1112=" "," ",IF('Report Data'!A1112="",'INTERIM REPORT'!A1111,'Report Data'!A1112))</f>
        <v>Rutland Regional Medical Center</v>
      </c>
      <c r="B1112" s="9" t="str">
        <f>IF(ISBLANK('Report Data'!B1112)," ",'Report Data'!B1112)</f>
        <v>[Long_Term_Debt_to_Total_Assets_Metric] Long Term Debt to Total Assets</v>
      </c>
      <c r="C1112" s="9">
        <f>IF(ISBLANK('Report Data'!C1112)," ",'Report Data'!C1112)</f>
        <v>0.13533372188006923</v>
      </c>
      <c r="D1112" s="9">
        <f>IF(ISBLANK('Report Data'!D1112)," ",'Report Data'!D1112)</f>
        <v>0.12510074517578279</v>
      </c>
      <c r="E1112" s="9">
        <f>IF(ISBLANK('Report Data'!E1112)," ",'Report Data'!E1112)</f>
        <v>0.16318523988380879</v>
      </c>
      <c r="F1112" s="9">
        <f>IF(ISBLANK('Report Data'!F1112)," ",'Report Data'!F1112)</f>
        <v>0.10927351045126148</v>
      </c>
      <c r="G1112" s="9">
        <f>IF(ISBLANK('Report Data'!G1112)," ",'Report Data'!G1112)</f>
        <v>9.9060601660037176E-2</v>
      </c>
    </row>
    <row r="1113" spans="1:7">
      <c r="A1113" s="9" t="str">
        <f>IF('INTERIM REPORT'!B1113=" "," ",IF('Report Data'!A1113="",'INTERIM REPORT'!A1112,'Report Data'!A1113))</f>
        <v>Rutland Regional Medical Center</v>
      </c>
      <c r="B1113" s="9" t="str">
        <f>IF(ISBLANK('Report Data'!B1113)," ",'Report Data'!B1113)</f>
        <v>[Debt_Service_Coverage_Ratio_Metric] Debt Service Coverage Ratio</v>
      </c>
      <c r="C1113" s="9">
        <f>IF(ISBLANK('Report Data'!C1113)," ",'Report Data'!C1113)</f>
        <v>5.5311012238944413</v>
      </c>
      <c r="D1113" s="9">
        <f>IF(ISBLANK('Report Data'!D1113)," ",'Report Data'!D1113)</f>
        <v>4.5336284975222174</v>
      </c>
      <c r="E1113" s="9">
        <f>IF(ISBLANK('Report Data'!E1113)," ",'Report Data'!E1113)</f>
        <v>5.9453925131002778</v>
      </c>
      <c r="F1113" s="9">
        <f>IF(ISBLANK('Report Data'!F1113)," ",'Report Data'!F1113)</f>
        <v>5.399619614928203</v>
      </c>
      <c r="G1113" s="9">
        <f>IF(ISBLANK('Report Data'!G1113)," ",'Report Data'!G1113)</f>
        <v>6.378023556760402</v>
      </c>
    </row>
    <row r="1114" spans="1:7">
      <c r="A1114" s="9" t="str">
        <f>IF('INTERIM REPORT'!B1114=" "," ",IF('Report Data'!A1114="",'INTERIM REPORT'!A1113,'Report Data'!A1114))</f>
        <v>Rutland Regional Medical Center</v>
      </c>
      <c r="B1114" s="9" t="str">
        <f>IF(ISBLANK('Report Data'!B1114)," ",'Report Data'!B1114)</f>
        <v>[Depreciation_Rate_Metric] Depreciation Rate</v>
      </c>
      <c r="C1114" s="9">
        <f>IF(ISBLANK('Report Data'!C1114)," ",'Report Data'!C1114)</f>
        <v>5.0919442900321119</v>
      </c>
      <c r="D1114" s="9">
        <f>IF(ISBLANK('Report Data'!D1114)," ",'Report Data'!D1114)</f>
        <v>4.9057418291754296</v>
      </c>
      <c r="E1114" s="9">
        <f>IF(ISBLANK('Report Data'!E1114)," ",'Report Data'!E1114)</f>
        <v>4.2200228564191669</v>
      </c>
      <c r="F1114" s="9">
        <f>IF(ISBLANK('Report Data'!F1114)," ",'Report Data'!F1114)</f>
        <v>4.6043632351310455</v>
      </c>
      <c r="G1114" s="9">
        <f>IF(ISBLANK('Report Data'!G1114)," ",'Report Data'!G1114)</f>
        <v>4.516728911218844</v>
      </c>
    </row>
    <row r="1115" spans="1:7">
      <c r="A1115" s="9" t="str">
        <f>IF('INTERIM REPORT'!B1115=" "," ",IF('Report Data'!A1115="",'INTERIM REPORT'!A1114,'Report Data'!A1115))</f>
        <v>Rutland Regional Medical Center</v>
      </c>
      <c r="B1115" s="9" t="str">
        <f>IF(ISBLANK('Report Data'!B1115)," ",'Report Data'!B1115)</f>
        <v>[Cap_Expenditures_to_Depreciation_Metric] Capital Expenditures to Depreciation</v>
      </c>
      <c r="C1115" s="9">
        <f>IF(ISBLANK('Report Data'!C1115)," ",'Report Data'!C1115)</f>
        <v>0.58788914950258719</v>
      </c>
      <c r="D1115" s="9">
        <f>IF(ISBLANK('Report Data'!D1115)," ",'Report Data'!D1115)</f>
        <v>0.70783468877269373</v>
      </c>
      <c r="E1115" s="9">
        <f>IF(ISBLANK('Report Data'!E1115)," ",'Report Data'!E1115)</f>
        <v>1.2947036866758332</v>
      </c>
      <c r="F1115" s="9">
        <f>IF(ISBLANK('Report Data'!F1115)," ",'Report Data'!F1115)</f>
        <v>1.1946041605427884</v>
      </c>
      <c r="G1115" s="9">
        <f>IF(ISBLANK('Report Data'!G1115)," ",'Report Data'!G1115)</f>
        <v>0.70332302805181068</v>
      </c>
    </row>
    <row r="1116" spans="1:7">
      <c r="A1116" s="9" t="str">
        <f>IF('INTERIM REPORT'!B1116=" "," ",IF('Report Data'!A1116="",'INTERIM REPORT'!A1115,'Report Data'!A1116))</f>
        <v>Rutland Regional Medical Center</v>
      </c>
      <c r="B1116" s="9" t="str">
        <f>IF(ISBLANK('Report Data'!B1116)," ",'Report Data'!B1116)</f>
        <v>[Cap_Expenditure_Growth_Rate_Metric] Capital Expenditure Growth Rate</v>
      </c>
      <c r="C1116" s="9">
        <f>IF(ISBLANK('Report Data'!C1116)," ",'Report Data'!C1116)</f>
        <v>2.9934987979815331</v>
      </c>
      <c r="D1116" s="9">
        <f>IF(ISBLANK('Report Data'!D1116)," ",'Report Data'!D1116)</f>
        <v>3.4724542408535757</v>
      </c>
      <c r="E1116" s="9">
        <f>IF(ISBLANK('Report Data'!E1116)," ",'Report Data'!E1116)</f>
        <v>5.463679150062176</v>
      </c>
      <c r="F1116" s="9">
        <f>IF(ISBLANK('Report Data'!F1116)," ",'Report Data'!F1116)</f>
        <v>5.5003914773378</v>
      </c>
      <c r="G1116" s="9">
        <f>IF(ISBLANK('Report Data'!G1116)," ",'Report Data'!G1116)</f>
        <v>3.1767194547275954</v>
      </c>
    </row>
    <row r="1117" spans="1:7">
      <c r="A1117" s="9" t="str">
        <f>IF('INTERIM REPORT'!B1117=" "," ",IF('Report Data'!A1117="",'INTERIM REPORT'!A1116,'Report Data'!A1117))</f>
        <v>Rutland Regional Medical Center</v>
      </c>
      <c r="B1117" s="9" t="str">
        <f>IF(ISBLANK('Report Data'!B1117)," ",'Report Data'!B1117)</f>
        <v>[Cap_Acquisitions_as_a_pct_of_Net_Patient_Rev_Metric] Capital Acquisitions as a % of Net Patient Rev</v>
      </c>
      <c r="C1117" s="9">
        <f>IF(ISBLANK('Report Data'!C1117)," ",'Report Data'!C1117)</f>
        <v>3.1032150496270072E-2</v>
      </c>
      <c r="D1117" s="9">
        <f>IF(ISBLANK('Report Data'!D1117)," ",'Report Data'!D1117)</f>
        <v>3.3135658107915578E-2</v>
      </c>
      <c r="E1117" s="9">
        <f>IF(ISBLANK('Report Data'!E1117)," ",'Report Data'!E1117)</f>
        <v>7.1639776678983719E-2</v>
      </c>
      <c r="F1117" s="9">
        <f>IF(ISBLANK('Report Data'!F1117)," ",'Report Data'!F1117)</f>
        <v>5.9409687978143548E-2</v>
      </c>
      <c r="G1117" s="9">
        <f>IF(ISBLANK('Report Data'!G1117)," ",'Report Data'!G1117)</f>
        <v>3.4777873636511247E-2</v>
      </c>
    </row>
    <row r="1118" spans="1:7">
      <c r="A1118" s="9" t="str">
        <f>IF('INTERIM REPORT'!B1118=" "," ",IF('Report Data'!A1118="",'INTERIM REPORT'!A1117,'Report Data'!A1118))</f>
        <v>Rutland Regional Medical Center</v>
      </c>
      <c r="B1118" s="9" t="str">
        <f>IF(ISBLANK('Report Data'!B1118)," ",'Report Data'!B1118)</f>
        <v>[Deduction_pct_Metric] Deduction %</v>
      </c>
      <c r="C1118" s="9">
        <f>IF(ISBLANK('Report Data'!C1118)," ",'Report Data'!C1118)</f>
        <v>0.52653120900618222</v>
      </c>
      <c r="D1118" s="9">
        <f>IF(ISBLANK('Report Data'!D1118)," ",'Report Data'!D1118)</f>
        <v>0.53652184645460477</v>
      </c>
      <c r="E1118" s="9">
        <f>IF(ISBLANK('Report Data'!E1118)," ",'Report Data'!E1118)</f>
        <v>0.58510976240207424</v>
      </c>
      <c r="F1118" s="9">
        <f>IF(ISBLANK('Report Data'!F1118)," ",'Report Data'!F1118)</f>
        <v>0.55760508654320606</v>
      </c>
      <c r="G1118" s="9">
        <f>IF(ISBLANK('Report Data'!G1118)," ",'Report Data'!G1118)</f>
        <v>0.54263744509972234</v>
      </c>
    </row>
    <row r="1119" spans="1:7">
      <c r="A1119" s="9" t="str">
        <f>IF('INTERIM REPORT'!B1119=" "," ",IF('Report Data'!A1119="",'INTERIM REPORT'!A1118,'Report Data'!A1119))</f>
        <v>Rutland Regional Medical Center</v>
      </c>
      <c r="B1119" s="9" t="str">
        <f>IF(ISBLANK('Report Data'!B1119)," ",'Report Data'!B1119)</f>
        <v>[Bad_Debt_pct_Metric] Bad Debt %</v>
      </c>
      <c r="C1119" s="9">
        <f>IF(ISBLANK('Report Data'!C1119)," ",'Report Data'!C1119)</f>
        <v>1.3794723160196115E-2</v>
      </c>
      <c r="D1119" s="9">
        <f>IF(ISBLANK('Report Data'!D1119)," ",'Report Data'!D1119)</f>
        <v>8.5725063365068421E-3</v>
      </c>
      <c r="E1119" s="9">
        <f>IF(ISBLANK('Report Data'!E1119)," ",'Report Data'!E1119)</f>
        <v>1.5600000627618014E-2</v>
      </c>
      <c r="F1119" s="9">
        <f>IF(ISBLANK('Report Data'!F1119)," ",'Report Data'!F1119)</f>
        <v>1.5921743621036967E-2</v>
      </c>
      <c r="G1119" s="9">
        <f>IF(ISBLANK('Report Data'!G1119)," ",'Report Data'!G1119)</f>
        <v>1.6261389720816151E-2</v>
      </c>
    </row>
    <row r="1120" spans="1:7">
      <c r="A1120" s="9" t="str">
        <f>IF('INTERIM REPORT'!B1120=" "," ",IF('Report Data'!A1120="",'INTERIM REPORT'!A1119,'Report Data'!A1120))</f>
        <v>Rutland Regional Medical Center</v>
      </c>
      <c r="B1120" s="9" t="str">
        <f>IF(ISBLANK('Report Data'!B1120)," ",'Report Data'!B1120)</f>
        <v>[Free_Care_pct_Metric] Free Care %</v>
      </c>
      <c r="C1120" s="9">
        <f>IF(ISBLANK('Report Data'!C1120)," ",'Report Data'!C1120)</f>
        <v>1.1248553197892015E-2</v>
      </c>
      <c r="D1120" s="9">
        <f>IF(ISBLANK('Report Data'!D1120)," ",'Report Data'!D1120)</f>
        <v>1.5672968597917121E-2</v>
      </c>
      <c r="E1120" s="9">
        <f>IF(ISBLANK('Report Data'!E1120)," ",'Report Data'!E1120)</f>
        <v>7.2000007001996854E-3</v>
      </c>
      <c r="F1120" s="9">
        <f>IF(ISBLANK('Report Data'!F1120)," ",'Report Data'!F1120)</f>
        <v>1.066700078017894E-2</v>
      </c>
      <c r="G1120" s="9">
        <f>IF(ISBLANK('Report Data'!G1120)," ",'Report Data'!G1120)</f>
        <v>1.1137166622215063E-2</v>
      </c>
    </row>
    <row r="1121" spans="1:7">
      <c r="A1121" s="9" t="str">
        <f>IF('INTERIM REPORT'!B1121=" "," ",IF('Report Data'!A1121="",'INTERIM REPORT'!A1120,'Report Data'!A1121))</f>
        <v>Rutland Regional Medical Center</v>
      </c>
      <c r="B1121" s="9" t="str">
        <f>IF(ISBLANK('Report Data'!B1121)," ",'Report Data'!B1121)</f>
        <v>[Operating_Margin_pct_Metric] Operating Margin %</v>
      </c>
      <c r="C1121" s="9">
        <f>IF(ISBLANK('Report Data'!C1121)," ",'Report Data'!C1121)</f>
        <v>1.6373432610133361E-2</v>
      </c>
      <c r="D1121" s="9">
        <f>IF(ISBLANK('Report Data'!D1121)," ",'Report Data'!D1121)</f>
        <v>4.8150282424868525E-3</v>
      </c>
      <c r="E1121" s="9">
        <f>IF(ISBLANK('Report Data'!E1121)," ",'Report Data'!E1121)</f>
        <v>2.2589243209987907E-2</v>
      </c>
      <c r="F1121" s="9">
        <f>IF(ISBLANK('Report Data'!F1121)," ",'Report Data'!F1121)</f>
        <v>1.4668988193435957E-2</v>
      </c>
      <c r="G1121" s="9">
        <f>IF(ISBLANK('Report Data'!G1121)," ",'Report Data'!G1121)</f>
        <v>2.3407583499487621E-2</v>
      </c>
    </row>
    <row r="1122" spans="1:7">
      <c r="A1122" s="9" t="str">
        <f>IF('INTERIM REPORT'!B1122=" "," ",IF('Report Data'!A1122="",'INTERIM REPORT'!A1121,'Report Data'!A1122))</f>
        <v>Rutland Regional Medical Center</v>
      </c>
      <c r="B1122" s="9" t="str">
        <f>IF(ISBLANK('Report Data'!B1122)," ",'Report Data'!B1122)</f>
        <v>[Total_Margin_pct_Metric] Total Margin %</v>
      </c>
      <c r="C1122" s="9">
        <f>IF(ISBLANK('Report Data'!C1122)," ",'Report Data'!C1122)</f>
        <v>7.51297659985255E-2</v>
      </c>
      <c r="D1122" s="9">
        <f>IF(ISBLANK('Report Data'!D1122)," ",'Report Data'!D1122)</f>
        <v>4.2461504012182766E-2</v>
      </c>
      <c r="E1122" s="9">
        <f>IF(ISBLANK('Report Data'!E1122)," ",'Report Data'!E1122)</f>
        <v>4.3295105461331931E-2</v>
      </c>
      <c r="F1122" s="9">
        <f>IF(ISBLANK('Report Data'!F1122)," ",'Report Data'!F1122)</f>
        <v>3.6016847083893418E-2</v>
      </c>
      <c r="G1122" s="9">
        <f>IF(ISBLANK('Report Data'!G1122)," ",'Report Data'!G1122)</f>
        <v>4.5242236391822552E-2</v>
      </c>
    </row>
    <row r="1123" spans="1:7">
      <c r="A1123" s="9" t="str">
        <f>IF('INTERIM REPORT'!B1123=" "," ",IF('Report Data'!A1123="",'INTERIM REPORT'!A1122,'Report Data'!A1123))</f>
        <v>Rutland Regional Medical Center</v>
      </c>
      <c r="B1123" s="9" t="str">
        <f>IF(ISBLANK('Report Data'!B1123)," ",'Report Data'!B1123)</f>
        <v>[Outpatient_Gross_Rev_pct_Metric] Outpatient Gross Revenue %</v>
      </c>
      <c r="C1123" s="9">
        <f>IF(ISBLANK('Report Data'!C1123)," ",'Report Data'!C1123)</f>
        <v>0.63418165289794981</v>
      </c>
      <c r="D1123" s="9">
        <f>IF(ISBLANK('Report Data'!D1123)," ",'Report Data'!D1123)</f>
        <v>0.63094145162547977</v>
      </c>
      <c r="E1123" s="9">
        <f>IF(ISBLANK('Report Data'!E1123)," ",'Report Data'!E1123)</f>
        <v>0.63334980071580571</v>
      </c>
      <c r="F1123" s="9">
        <f>IF(ISBLANK('Report Data'!F1123)," ",'Report Data'!F1123)</f>
        <v>0.6404522308941637</v>
      </c>
      <c r="G1123" s="9">
        <f>IF(ISBLANK('Report Data'!G1123)," ",'Report Data'!G1123)</f>
        <v>0.64421938082609265</v>
      </c>
    </row>
    <row r="1124" spans="1:7">
      <c r="A1124" s="9" t="str">
        <f>IF('INTERIM REPORT'!B1124=" "," ",IF('Report Data'!A1124="",'INTERIM REPORT'!A1123,'Report Data'!A1124))</f>
        <v>Rutland Regional Medical Center</v>
      </c>
      <c r="B1124" s="9" t="str">
        <f>IF(ISBLANK('Report Data'!B1124)," ",'Report Data'!B1124)</f>
        <v>[Inpatient_Gross_Rev_pct_Metric] Inpatient Gross Revenue %</v>
      </c>
      <c r="C1124" s="9">
        <f>IF(ISBLANK('Report Data'!C1124)," ",'Report Data'!C1124)</f>
        <v>0.36581834710205013</v>
      </c>
      <c r="D1124" s="9">
        <f>IF(ISBLANK('Report Data'!D1124)," ",'Report Data'!D1124)</f>
        <v>0.3690585483745204</v>
      </c>
      <c r="E1124" s="9">
        <f>IF(ISBLANK('Report Data'!E1124)," ",'Report Data'!E1124)</f>
        <v>0.36665019928419451</v>
      </c>
      <c r="F1124" s="9">
        <f>IF(ISBLANK('Report Data'!F1124)," ",'Report Data'!F1124)</f>
        <v>0.35954776910583625</v>
      </c>
      <c r="G1124" s="9">
        <f>IF(ISBLANK('Report Data'!G1124)," ",'Report Data'!G1124)</f>
        <v>0.35578061917390741</v>
      </c>
    </row>
    <row r="1125" spans="1:7">
      <c r="A1125" s="9" t="str">
        <f>IF('INTERIM REPORT'!B1125=" "," ",IF('Report Data'!A1125="",'INTERIM REPORT'!A1124,'Report Data'!A1125))</f>
        <v>Rutland Regional Medical Center</v>
      </c>
      <c r="B1125" s="9" t="str">
        <f>IF(ISBLANK('Report Data'!B1125)," ",'Report Data'!B1125)</f>
        <v>[SNF_Rehab_Swing_Gross_Rev_pct_Metric] SNF/Rehab/Swing Gross Revenue %</v>
      </c>
      <c r="C1125" s="9">
        <f>IF(ISBLANK('Report Data'!C1125)," ",'Report Data'!C1125)</f>
        <v>0</v>
      </c>
      <c r="D1125" s="9">
        <f>IF(ISBLANK('Report Data'!D1125)," ",'Report Data'!D1125)</f>
        <v>0</v>
      </c>
      <c r="E1125" s="9">
        <f>IF(ISBLANK('Report Data'!E1125)," ",'Report Data'!E1125)</f>
        <v>0</v>
      </c>
      <c r="F1125" s="9">
        <f>IF(ISBLANK('Report Data'!F1125)," ",'Report Data'!F1125)</f>
        <v>0</v>
      </c>
      <c r="G1125" s="9">
        <f>IF(ISBLANK('Report Data'!G1125)," ",'Report Data'!G1125)</f>
        <v>0</v>
      </c>
    </row>
    <row r="1126" spans="1:7">
      <c r="A1126" s="9" t="str">
        <f>IF('INTERIM REPORT'!B1126=" "," ",IF('Report Data'!A1126="",'INTERIM REPORT'!A1125,'Report Data'!A1126))</f>
        <v>Rutland Regional Medical Center</v>
      </c>
      <c r="B1126" s="9" t="str">
        <f>IF(ISBLANK('Report Data'!B1126)," ",'Report Data'!B1126)</f>
        <v>[All_Net_Patient_Rev_pct_Metric] All Net Patient Revenue % with DSH &amp; GME</v>
      </c>
      <c r="C1126" s="9">
        <f>IF(ISBLANK('Report Data'!C1126)," ",'Report Data'!C1126)</f>
        <v>0.473468790993818</v>
      </c>
      <c r="D1126" s="9">
        <f>IF(ISBLANK('Report Data'!D1126)," ",'Report Data'!D1126)</f>
        <v>0.46347815354539545</v>
      </c>
      <c r="E1126" s="9">
        <f>IF(ISBLANK('Report Data'!E1126)," ",'Report Data'!E1126)</f>
        <v>0.41489023759792582</v>
      </c>
      <c r="F1126" s="9">
        <f>IF(ISBLANK('Report Data'!F1126)," ",'Report Data'!F1126)</f>
        <v>0.44239491345679394</v>
      </c>
      <c r="G1126" s="9">
        <f>IF(ISBLANK('Report Data'!G1126)," ",'Report Data'!G1126)</f>
        <v>0.45736255490027744</v>
      </c>
    </row>
    <row r="1127" spans="1:7">
      <c r="A1127" s="9" t="str">
        <f>IF('INTERIM REPORT'!B1127=" "," ",IF('Report Data'!A1127="",'INTERIM REPORT'!A1126,'Report Data'!A1127))</f>
        <v>Rutland Regional Medical Center</v>
      </c>
      <c r="B1127" s="9" t="str">
        <f>IF(ISBLANK('Report Data'!B1127)," ",'Report Data'!B1127)</f>
        <v>[Medicare_Net_Patient_Rev_pct_incl_Phys_Metric] Medicare Net Patient Revenue % including Phys</v>
      </c>
      <c r="C1127" s="9">
        <f>IF(ISBLANK('Report Data'!C1127)," ",'Report Data'!C1127)</f>
        <v>0.36514651737693266</v>
      </c>
      <c r="D1127" s="9">
        <f>IF(ISBLANK('Report Data'!D1127)," ",'Report Data'!D1127)</f>
        <v>0.36092655151877379</v>
      </c>
      <c r="E1127" s="9">
        <f>IF(ISBLANK('Report Data'!E1127)," ",'Report Data'!E1127)</f>
        <v>0.34130431164774439</v>
      </c>
      <c r="F1127" s="9">
        <f>IF(ISBLANK('Report Data'!F1127)," ",'Report Data'!F1127)</f>
        <v>0.33010751081404965</v>
      </c>
      <c r="G1127" s="9">
        <f>IF(ISBLANK('Report Data'!G1127)," ",'Report Data'!G1127)</f>
        <v>0.33198783686628719</v>
      </c>
    </row>
    <row r="1128" spans="1:7">
      <c r="A1128" s="9" t="str">
        <f>IF('INTERIM REPORT'!B1128=" "," ",IF('Report Data'!A1128="",'INTERIM REPORT'!A1127,'Report Data'!A1128))</f>
        <v>Rutland Regional Medical Center</v>
      </c>
      <c r="B1128" s="9" t="str">
        <f>IF(ISBLANK('Report Data'!B1128)," ",'Report Data'!B1128)</f>
        <v>[Medicaid_Net_Patient_Rev_pct_incl_Phys_Metric] Medicaid Net Patient Revenue % including Phys</v>
      </c>
      <c r="C1128" s="9">
        <f>IF(ISBLANK('Report Data'!C1128)," ",'Report Data'!C1128)</f>
        <v>0.27712396618315294</v>
      </c>
      <c r="D1128" s="9">
        <f>IF(ISBLANK('Report Data'!D1128)," ",'Report Data'!D1128)</f>
        <v>0.23403992257467882</v>
      </c>
      <c r="E1128" s="9">
        <f>IF(ISBLANK('Report Data'!E1128)," ",'Report Data'!E1128)</f>
        <v>9.0531681015355182E-3</v>
      </c>
      <c r="F1128" s="9">
        <f>IF(ISBLANK('Report Data'!F1128)," ",'Report Data'!F1128)</f>
        <v>0.17120850520134004</v>
      </c>
      <c r="G1128" s="9">
        <f>IF(ISBLANK('Report Data'!G1128)," ",'Report Data'!G1128)</f>
        <v>0.25588720505917822</v>
      </c>
    </row>
    <row r="1129" spans="1:7">
      <c r="A1129" s="9" t="str">
        <f>IF('INTERIM REPORT'!B1129=" "," ",IF('Report Data'!A1129="",'INTERIM REPORT'!A1128,'Report Data'!A1129))</f>
        <v>Rutland Regional Medical Center</v>
      </c>
      <c r="B1129" s="9" t="str">
        <f>IF(ISBLANK('Report Data'!B1129)," ",'Report Data'!B1129)</f>
        <v>[Commercial_Self_Pay_Net_Patient_Rev_pct_incl_Phys_Metric] Commercial/Self Pay Net Patient Rev % including Phys</v>
      </c>
      <c r="C1129" s="9">
        <f>IF(ISBLANK('Report Data'!C1129)," ",'Report Data'!C1129)</f>
        <v>0.73038979751937427</v>
      </c>
      <c r="D1129" s="9">
        <f>IF(ISBLANK('Report Data'!D1129)," ",'Report Data'!D1129)</f>
        <v>0.74568725264164992</v>
      </c>
      <c r="E1129" s="9">
        <f>IF(ISBLANK('Report Data'!E1129)," ",'Report Data'!E1129)</f>
        <v>0.74832281784265353</v>
      </c>
      <c r="F1129" s="9">
        <f>IF(ISBLANK('Report Data'!F1129)," ",'Report Data'!F1129)</f>
        <v>0.74593569685232231</v>
      </c>
      <c r="G1129" s="9">
        <f>IF(ISBLANK('Report Data'!G1129)," ",'Report Data'!G1129)</f>
        <v>0.7455897689143407</v>
      </c>
    </row>
    <row r="1130" spans="1:7">
      <c r="A1130" s="9" t="str">
        <f>IF('INTERIM REPORT'!B1130=" "," ",IF('Report Data'!A1130="",'INTERIM REPORT'!A1129,'Report Data'!A1130))</f>
        <v>Rutland Regional Medical Center</v>
      </c>
      <c r="B1130" s="9" t="str">
        <f>IF(ISBLANK('Report Data'!B1130)," ",'Report Data'!B1130)</f>
        <v>[Adj_Admits_Per_FTE_Metric] Adjusted Admissions Per FTE</v>
      </c>
      <c r="C1130" s="9">
        <f>IF(ISBLANK('Report Data'!C1130)," ",'Report Data'!C1130)</f>
        <v>14.098949153262453</v>
      </c>
      <c r="D1130" s="9">
        <f>IF(ISBLANK('Report Data'!D1130)," ",'Report Data'!D1130)</f>
        <v>14.972833539843686</v>
      </c>
      <c r="E1130" s="9">
        <f>IF(ISBLANK('Report Data'!E1130)," ",'Report Data'!E1130)</f>
        <v>14.312510853207732</v>
      </c>
      <c r="F1130" s="9">
        <f>IF(ISBLANK('Report Data'!F1130)," ",'Report Data'!F1130)</f>
        <v>15.107285822892107</v>
      </c>
      <c r="G1130" s="9">
        <f>IF(ISBLANK('Report Data'!G1130)," ",'Report Data'!G1130)</f>
        <v>14.497018887548743</v>
      </c>
    </row>
    <row r="1131" spans="1:7">
      <c r="A1131" s="9" t="str">
        <f>IF('INTERIM REPORT'!B1131=" "," ",IF('Report Data'!A1131="",'INTERIM REPORT'!A1130,'Report Data'!A1131))</f>
        <v>Rutland Regional Medical Center</v>
      </c>
      <c r="B1131" s="9" t="str">
        <f>IF(ISBLANK('Report Data'!B1131)," ",'Report Data'!B1131)</f>
        <v>[FTEs_per_100_Adj_Discharges_Metric] FTEs per 100 Adj Discharges</v>
      </c>
      <c r="C1131" s="9">
        <f>IF(ISBLANK('Report Data'!C1131)," ",'Report Data'!C1131)</f>
        <v>7.0927271893068937</v>
      </c>
      <c r="D1131" s="9">
        <f>IF(ISBLANK('Report Data'!D1131)," ",'Report Data'!D1131)</f>
        <v>6.6787625557910246</v>
      </c>
      <c r="E1131" s="9">
        <f>IF(ISBLANK('Report Data'!E1131)," ",'Report Data'!E1131)</f>
        <v>6.9868942651378259</v>
      </c>
      <c r="F1131" s="9">
        <f>IF(ISBLANK('Report Data'!F1131)," ",'Report Data'!F1131)</f>
        <v>6.6193227011346902</v>
      </c>
      <c r="G1131" s="9">
        <f>IF(ISBLANK('Report Data'!G1131)," ",'Report Data'!G1131)</f>
        <v>6.8979699051015517</v>
      </c>
    </row>
    <row r="1132" spans="1:7">
      <c r="A1132" s="9" t="str">
        <f>IF('INTERIM REPORT'!B1132=" "," ",IF('Report Data'!A1132="",'INTERIM REPORT'!A1131,'Report Data'!A1132))</f>
        <v>Rutland Regional Medical Center</v>
      </c>
      <c r="B1132" s="9" t="str">
        <f>IF(ISBLANK('Report Data'!B1132)," ",'Report Data'!B1132)</f>
        <v>[FTEs_Per_Adj_Occupied_Bed_Metric] FTEs Per Adjusted Occupied Bed</v>
      </c>
      <c r="C1132" s="9">
        <f>IF(ISBLANK('Report Data'!C1132)," ",'Report Data'!C1132)</f>
        <v>5.4485747805802767</v>
      </c>
      <c r="D1132" s="9">
        <f>IF(ISBLANK('Report Data'!D1132)," ",'Report Data'!D1132)</f>
        <v>5.3814359147605906</v>
      </c>
      <c r="E1132" s="9">
        <f>IF(ISBLANK('Report Data'!E1132)," ",'Report Data'!E1132)</f>
        <v>5.3851240869364236</v>
      </c>
      <c r="F1132" s="9">
        <f>IF(ISBLANK('Report Data'!F1132)," ",'Report Data'!F1132)</f>
        <v>5.2833278555505254</v>
      </c>
      <c r="G1132" s="9">
        <f>IF(ISBLANK('Report Data'!G1132)," ",'Report Data'!G1132)</f>
        <v>5.5180137279781496</v>
      </c>
    </row>
    <row r="1133" spans="1:7">
      <c r="A1133" s="9" t="str">
        <f>IF('INTERIM REPORT'!B1133=" "," ",IF('Report Data'!A1133="",'INTERIM REPORT'!A1132,'Report Data'!A1133))</f>
        <v>Rutland Regional Medical Center</v>
      </c>
      <c r="B1133" s="9" t="str">
        <f>IF(ISBLANK('Report Data'!B1133)," ",'Report Data'!B1133)</f>
        <v>[Return_On_Assets_Metric] Return On Assets</v>
      </c>
      <c r="C1133" s="9">
        <f>IF(ISBLANK('Report Data'!C1133)," ",'Report Data'!C1133)</f>
        <v>7.5395983021089755E-2</v>
      </c>
      <c r="D1133" s="9">
        <f>IF(ISBLANK('Report Data'!D1133)," ",'Report Data'!D1133)</f>
        <v>4.3160591610008354E-2</v>
      </c>
      <c r="E1133" s="9">
        <f>IF(ISBLANK('Report Data'!E1133)," ",'Report Data'!E1133)</f>
        <v>4.1328907568389923E-2</v>
      </c>
      <c r="F1133" s="9">
        <f>IF(ISBLANK('Report Data'!F1133)," ",'Report Data'!F1133)</f>
        <v>3.474235419592854E-2</v>
      </c>
      <c r="G1133" s="9">
        <f>IF(ISBLANK('Report Data'!G1133)," ",'Report Data'!G1133)</f>
        <v>4.2978772909478595E-2</v>
      </c>
    </row>
    <row r="1134" spans="1:7">
      <c r="A1134" s="9" t="str">
        <f>IF('INTERIM REPORT'!B1134=" "," ",IF('Report Data'!A1134="",'INTERIM REPORT'!A1133,'Report Data'!A1134))</f>
        <v>Rutland Regional Medical Center</v>
      </c>
      <c r="B1134" s="9" t="str">
        <f>IF(ISBLANK('Report Data'!B1134)," ",'Report Data'!B1134)</f>
        <v>[OH_Exp_w_fringe_pct_of_TTL_OPEX_Metric] Overhead Expense w/ fringe, as a % of Total Operating Exp</v>
      </c>
      <c r="C1134" s="9">
        <f>IF(ISBLANK('Report Data'!C1134)," ",'Report Data'!C1134)</f>
        <v>0.27330752835525546</v>
      </c>
      <c r="D1134" s="9">
        <f>IF(ISBLANK('Report Data'!D1134)," ",'Report Data'!D1134)</f>
        <v>0.27758741615553068</v>
      </c>
      <c r="E1134" s="9">
        <f>IF(ISBLANK('Report Data'!E1134)," ",'Report Data'!E1134)</f>
        <v>0.29426537570680028</v>
      </c>
      <c r="F1134" s="9">
        <f>IF(ISBLANK('Report Data'!F1134)," ",'Report Data'!F1134)</f>
        <v>0.2928926003287245</v>
      </c>
      <c r="G1134" s="9">
        <f>IF(ISBLANK('Report Data'!G1134)," ",'Report Data'!G1134)</f>
        <v>0.2900135579999415</v>
      </c>
    </row>
    <row r="1135" spans="1:7">
      <c r="A1135" s="9" t="str">
        <f>IF('INTERIM REPORT'!B1135=" "," ",IF('Report Data'!A1135="",'INTERIM REPORT'!A1134,'Report Data'!A1135))</f>
        <v>Rutland Regional Medical Center</v>
      </c>
      <c r="B1135" s="9" t="str">
        <f>IF(ISBLANK('Report Data'!B1135)," ",'Report Data'!B1135)</f>
        <v>[Cost_per_Adj_Admits_Metric] Cost per Adjusted Admission</v>
      </c>
      <c r="C1135" s="9">
        <f>IF(ISBLANK('Report Data'!C1135)," ",'Report Data'!C1135)</f>
        <v>14022.387024017231</v>
      </c>
      <c r="D1135" s="9">
        <f>IF(ISBLANK('Report Data'!D1135)," ",'Report Data'!D1135)</f>
        <v>13835.570849706246</v>
      </c>
      <c r="E1135" s="9">
        <f>IF(ISBLANK('Report Data'!E1135)," ",'Report Data'!E1135)</f>
        <v>14236.133170080358</v>
      </c>
      <c r="F1135" s="9">
        <f>IF(ISBLANK('Report Data'!F1135)," ",'Report Data'!F1135)</f>
        <v>14194.486355084086</v>
      </c>
      <c r="G1135" s="9">
        <f>IF(ISBLANK('Report Data'!G1135)," ",'Report Data'!G1135)</f>
        <v>14438.617953210925</v>
      </c>
    </row>
    <row r="1136" spans="1:7">
      <c r="A1136" s="9" t="str">
        <f>IF('INTERIM REPORT'!B1136=" "," ",IF('Report Data'!A1136="",'INTERIM REPORT'!A1135,'Report Data'!A1136))</f>
        <v>Rutland Regional Medical Center</v>
      </c>
      <c r="B1136" s="9" t="str">
        <f>IF(ISBLANK('Report Data'!B1136)," ",'Report Data'!B1136)</f>
        <v>[Salary_per_FTE_NonMD_Metric] Salary per FTE - Non-MD</v>
      </c>
      <c r="C1136" s="9">
        <f>IF(ISBLANK('Report Data'!C1136)," ",'Report Data'!C1136)</f>
        <v>64519.18647390345</v>
      </c>
      <c r="D1136" s="9">
        <f>IF(ISBLANK('Report Data'!D1136)," ",'Report Data'!D1136)</f>
        <v>66967.713323237622</v>
      </c>
      <c r="E1136" s="9">
        <f>IF(ISBLANK('Report Data'!E1136)," ",'Report Data'!E1136)</f>
        <v>68146.847818655573</v>
      </c>
      <c r="F1136" s="9">
        <f>IF(ISBLANK('Report Data'!F1136)," ",'Report Data'!F1136)</f>
        <v>69957.311784955338</v>
      </c>
      <c r="G1136" s="9">
        <f>IF(ISBLANK('Report Data'!G1136)," ",'Report Data'!G1136)</f>
        <v>68772.052094332976</v>
      </c>
    </row>
    <row r="1137" spans="1:7">
      <c r="A1137" s="9" t="str">
        <f>IF('INTERIM REPORT'!B1137=" "," ",IF('Report Data'!A1137="",'INTERIM REPORT'!A1136,'Report Data'!A1137))</f>
        <v>Rutland Regional Medical Center</v>
      </c>
      <c r="B1137" s="9" t="str">
        <f>IF(ISBLANK('Report Data'!B1137)," ",'Report Data'!B1137)</f>
        <v>[Salary_and_Benefits_per_FTE_NonMD_Metric] Salary &amp; Benefits per FTE - Non-MD</v>
      </c>
      <c r="C1137" s="9">
        <f>IF(ISBLANK('Report Data'!C1137)," ",'Report Data'!C1137)</f>
        <v>83629.496249337986</v>
      </c>
      <c r="D1137" s="9">
        <f>IF(ISBLANK('Report Data'!D1137)," ",'Report Data'!D1137)</f>
        <v>87302.257625861428</v>
      </c>
      <c r="E1137" s="9">
        <f>IF(ISBLANK('Report Data'!E1137)," ",'Report Data'!E1137)</f>
        <v>90177.841673060422</v>
      </c>
      <c r="F1137" s="9">
        <f>IF(ISBLANK('Report Data'!F1137)," ",'Report Data'!F1137)</f>
        <v>90471.240600029778</v>
      </c>
      <c r="G1137" s="9">
        <f>IF(ISBLANK('Report Data'!G1137)," ",'Report Data'!G1137)</f>
        <v>90112.809394354685</v>
      </c>
    </row>
    <row r="1138" spans="1:7">
      <c r="A1138" s="9" t="str">
        <f>IF('INTERIM REPORT'!B1138=" "," ",IF('Report Data'!A1138="",'INTERIM REPORT'!A1137,'Report Data'!A1138))</f>
        <v>Rutland Regional Medical Center</v>
      </c>
      <c r="B1138" s="9" t="str">
        <f>IF(ISBLANK('Report Data'!B1138)," ",'Report Data'!B1138)</f>
        <v>[Fringe_Benefit_pct_NonMD_Metric] Fringe Benefit % - Non-MD</v>
      </c>
      <c r="C1138" s="9">
        <f>IF(ISBLANK('Report Data'!C1138)," ",'Report Data'!C1138)</f>
        <v>0.29619576469960968</v>
      </c>
      <c r="D1138" s="9">
        <f>IF(ISBLANK('Report Data'!D1138)," ",'Report Data'!D1138)</f>
        <v>0.30364698589115224</v>
      </c>
      <c r="E1138" s="9">
        <f>IF(ISBLANK('Report Data'!E1138)," ",'Report Data'!E1138)</f>
        <v>0.32328705669602148</v>
      </c>
      <c r="F1138" s="9">
        <f>IF(ISBLANK('Report Data'!F1138)," ",'Report Data'!F1138)</f>
        <v>0.2932349498810512</v>
      </c>
      <c r="G1138" s="9">
        <f>IF(ISBLANK('Report Data'!G1138)," ",'Report Data'!G1138)</f>
        <v>0.31031148046519119</v>
      </c>
    </row>
    <row r="1139" spans="1:7">
      <c r="A1139" s="9" t="str">
        <f>IF('INTERIM REPORT'!B1139=" "," ",IF('Report Data'!A1139="",'INTERIM REPORT'!A1138,'Report Data'!A1139))</f>
        <v>Rutland Regional Medical Center</v>
      </c>
      <c r="B1139" s="9" t="str">
        <f>IF(ISBLANK('Report Data'!B1139)," ",'Report Data'!B1139)</f>
        <v>[Comp_Ratio_Metric] Compensation Ratio</v>
      </c>
      <c r="C1139" s="9">
        <f>IF(ISBLANK('Report Data'!C1139)," ",'Report Data'!C1139)</f>
        <v>0.5475901365864696</v>
      </c>
      <c r="D1139" s="9">
        <f>IF(ISBLANK('Report Data'!D1139)," ",'Report Data'!D1139)</f>
        <v>0.55168149379439102</v>
      </c>
      <c r="E1139" s="9">
        <f>IF(ISBLANK('Report Data'!E1139)," ",'Report Data'!E1139)</f>
        <v>0.55386640951022903</v>
      </c>
      <c r="F1139" s="9">
        <f>IF(ISBLANK('Report Data'!F1139)," ",'Report Data'!F1139)</f>
        <v>0.54271369313222206</v>
      </c>
      <c r="G1139" s="9">
        <f>IF(ISBLANK('Report Data'!G1139)," ",'Report Data'!G1139)</f>
        <v>0.54472190815463206</v>
      </c>
    </row>
    <row r="1140" spans="1:7">
      <c r="A1140" s="9" t="str">
        <f>IF('INTERIM REPORT'!B1140=" "," ",IF('Report Data'!A1140="",'INTERIM REPORT'!A1139,'Report Data'!A1140))</f>
        <v>Rutland Regional Medical Center</v>
      </c>
      <c r="B1140" s="9" t="str">
        <f>IF(ISBLANK('Report Data'!B1140)," ",'Report Data'!B1140)</f>
        <v>[Cap_Cost_pct_of_Total_Expense_Metric] Capital Cost % of Total Expense</v>
      </c>
      <c r="C1140" s="9">
        <f>IF(ISBLANK('Report Data'!C1140)," ",'Report Data'!C1140)</f>
        <v>5.7308038093902641E-2</v>
      </c>
      <c r="D1140" s="9">
        <f>IF(ISBLANK('Report Data'!D1140)," ",'Report Data'!D1140)</f>
        <v>4.9266946513182856E-2</v>
      </c>
      <c r="E1140" s="9">
        <f>IF(ISBLANK('Report Data'!E1140)," ",'Report Data'!E1140)</f>
        <v>5.3825148046407048E-2</v>
      </c>
      <c r="F1140" s="9">
        <f>IF(ISBLANK('Report Data'!F1140)," ",'Report Data'!F1140)</f>
        <v>5.0412462313019019E-2</v>
      </c>
      <c r="G1140" s="9">
        <f>IF(ISBLANK('Report Data'!G1140)," ",'Report Data'!G1140)</f>
        <v>5.1893571467928175E-2</v>
      </c>
    </row>
    <row r="1141" spans="1:7">
      <c r="A1141" s="9" t="str">
        <f>IF('INTERIM REPORT'!B1141=" "," ",IF('Report Data'!A1141="",'INTERIM REPORT'!A1140,'Report Data'!A1141))</f>
        <v>Rutland Regional Medical Center</v>
      </c>
      <c r="B1141" s="9" t="str">
        <f>IF(ISBLANK('Report Data'!B1141)," ",'Report Data'!B1141)</f>
        <v>[Cap_Cost_per_Adj_Admits_Metric] Capital Cost per Adjusted Admission</v>
      </c>
      <c r="C1141" s="9">
        <f>IF(ISBLANK('Report Data'!C1141)," ",'Report Data'!C1141)</f>
        <v>803.59548973982544</v>
      </c>
      <c r="D1141" s="9">
        <f>IF(ISBLANK('Report Data'!D1141)," ",'Report Data'!D1141)</f>
        <v>681.63632903182952</v>
      </c>
      <c r="E1141" s="9">
        <f>IF(ISBLANK('Report Data'!E1141)," ",'Report Data'!E1141)</f>
        <v>766.26197548794141</v>
      </c>
      <c r="F1141" s="9">
        <f>IF(ISBLANK('Report Data'!F1141)," ",'Report Data'!F1141)</f>
        <v>715.57900842833919</v>
      </c>
      <c r="G1141" s="9">
        <f>IF(ISBLANK('Report Data'!G1141)," ",'Report Data'!G1141)</f>
        <v>749.27145265306194</v>
      </c>
    </row>
    <row r="1142" spans="1:7">
      <c r="A1142" s="9" t="str">
        <f>IF('INTERIM REPORT'!B1142=" "," ",IF('Report Data'!A1142="",'INTERIM REPORT'!A1141,'Report Data'!A1142))</f>
        <v>Rutland Regional Medical Center</v>
      </c>
      <c r="B1142" s="9" t="str">
        <f>IF(ISBLANK('Report Data'!B1142)," ",'Report Data'!B1142)</f>
        <v>[Contractual_Allowance_pct_Metric] Contractual Allowance %</v>
      </c>
      <c r="C1142" s="9">
        <f>IF(ISBLANK('Report Data'!C1142)," ",'Report Data'!C1142)</f>
        <v>0.53683181756848852</v>
      </c>
      <c r="D1142" s="9">
        <f>IF(ISBLANK('Report Data'!D1142)," ",'Report Data'!D1142)</f>
        <v>0.54337071413149107</v>
      </c>
      <c r="E1142" s="9">
        <f>IF(ISBLANK('Report Data'!E1142)," ",'Report Data'!E1142)</f>
        <v>0.59060841129598407</v>
      </c>
      <c r="F1142" s="9">
        <f>IF(ISBLANK('Report Data'!F1142)," ",'Report Data'!F1142)</f>
        <v>0.56297945880063982</v>
      </c>
      <c r="G1142" s="9">
        <f>IF(ISBLANK('Report Data'!G1142)," ",'Report Data'!G1142)</f>
        <v>0.54805717430915946</v>
      </c>
    </row>
    <row r="1143" spans="1:7">
      <c r="A1143" s="9" t="str">
        <f>IF('INTERIM REPORT'!B1143=" "," ",IF('Report Data'!A1143="",'INTERIM REPORT'!A1142,'Report Data'!A1143))</f>
        <v>Rutland Regional Medical Center</v>
      </c>
      <c r="B1143" s="9" t="str">
        <f>IF(ISBLANK('Report Data'!B1143)," ",'Report Data'!B1143)</f>
        <v>[Current_Ratio_Metric] Current Ratio</v>
      </c>
      <c r="C1143" s="9">
        <f>IF(ISBLANK('Report Data'!C1143)," ",'Report Data'!C1143)</f>
        <v>4.5169725470349817</v>
      </c>
      <c r="D1143" s="9">
        <f>IF(ISBLANK('Report Data'!D1143)," ",'Report Data'!D1143)</f>
        <v>5.3842598946605698</v>
      </c>
      <c r="E1143" s="9">
        <f>IF(ISBLANK('Report Data'!E1143)," ",'Report Data'!E1143)</f>
        <v>4.8806278575592659</v>
      </c>
      <c r="F1143" s="9">
        <f>IF(ISBLANK('Report Data'!F1143)," ",'Report Data'!F1143)</f>
        <v>6.532278116390887</v>
      </c>
      <c r="G1143" s="9">
        <f>IF(ISBLANK('Report Data'!G1143)," ",'Report Data'!G1143)</f>
        <v>7.3790262282877803</v>
      </c>
    </row>
    <row r="1144" spans="1:7">
      <c r="A1144" s="9" t="str">
        <f>IF('INTERIM REPORT'!B1144=" "," ",IF('Report Data'!A1144="",'INTERIM REPORT'!A1143,'Report Data'!A1144))</f>
        <v>Rutland Regional Medical Center</v>
      </c>
      <c r="B1144" s="9" t="str">
        <f>IF(ISBLANK('Report Data'!B1144)," ",'Report Data'!B1144)</f>
        <v>[Days_Payable_metric] Days Payable</v>
      </c>
      <c r="C1144" s="9">
        <f>IF(ISBLANK('Report Data'!C1144)," ",'Report Data'!C1144)</f>
        <v>49.656383734281782</v>
      </c>
      <c r="D1144" s="9">
        <f>IF(ISBLANK('Report Data'!D1144)," ",'Report Data'!D1144)</f>
        <v>48.843869776732923</v>
      </c>
      <c r="E1144" s="9">
        <f>IF(ISBLANK('Report Data'!E1144)," ",'Report Data'!E1144)</f>
        <v>41.180842463057928</v>
      </c>
      <c r="F1144" s="9">
        <f>IF(ISBLANK('Report Data'!F1144)," ",'Report Data'!F1144)</f>
        <v>39.948459577740913</v>
      </c>
      <c r="G1144" s="9">
        <f>IF(ISBLANK('Report Data'!G1144)," ",'Report Data'!G1144)</f>
        <v>35.560280441319094</v>
      </c>
    </row>
    <row r="1145" spans="1:7">
      <c r="A1145" s="9" t="str">
        <f>IF('INTERIM REPORT'!B1145=" "," ",IF('Report Data'!A1145="",'INTERIM REPORT'!A1144,'Report Data'!A1145))</f>
        <v>Rutland Regional Medical Center</v>
      </c>
      <c r="B1145" s="9" t="str">
        <f>IF(ISBLANK('Report Data'!B1145)," ",'Report Data'!B1145)</f>
        <v>[Days_Receivable_Metric] Days Receivable</v>
      </c>
      <c r="C1145" s="9">
        <f>IF(ISBLANK('Report Data'!C1145)," ",'Report Data'!C1145)</f>
        <v>39.192339696447021</v>
      </c>
      <c r="D1145" s="9">
        <f>IF(ISBLANK('Report Data'!D1145)," ",'Report Data'!D1145)</f>
        <v>36.776566556451996</v>
      </c>
      <c r="E1145" s="9">
        <f>IF(ISBLANK('Report Data'!E1145)," ",'Report Data'!E1145)</f>
        <v>28.282540083073812</v>
      </c>
      <c r="F1145" s="9">
        <f>IF(ISBLANK('Report Data'!F1145)," ",'Report Data'!F1145)</f>
        <v>41.793292473355415</v>
      </c>
      <c r="G1145" s="9">
        <f>IF(ISBLANK('Report Data'!G1145)," ",'Report Data'!G1145)</f>
        <v>39.60823832489865</v>
      </c>
    </row>
    <row r="1146" spans="1:7">
      <c r="A1146" s="9" t="str">
        <f>IF('INTERIM REPORT'!B1146=" "," ",IF('Report Data'!A1146="",'INTERIM REPORT'!A1145,'Report Data'!A1146))</f>
        <v>Rutland Regional Medical Center</v>
      </c>
      <c r="B1146" s="9" t="str">
        <f>IF(ISBLANK('Report Data'!B1146)," ",'Report Data'!B1146)</f>
        <v>[Days_Cash_on_Hand_Metric] Days Cash on Hand</v>
      </c>
      <c r="C1146" s="9">
        <f>IF(ISBLANK('Report Data'!C1146)," ",'Report Data'!C1146)</f>
        <v>216.09399544705568</v>
      </c>
      <c r="D1146" s="9">
        <f>IF(ISBLANK('Report Data'!D1146)," ",'Report Data'!D1146)</f>
        <v>209.49105950477764</v>
      </c>
      <c r="E1146" s="9">
        <f>IF(ISBLANK('Report Data'!E1146)," ",'Report Data'!E1146)</f>
        <v>205.70588951200426</v>
      </c>
      <c r="F1146" s="9">
        <f>IF(ISBLANK('Report Data'!F1146)," ",'Report Data'!F1146)</f>
        <v>202.94449523960907</v>
      </c>
      <c r="G1146" s="9">
        <f>IF(ISBLANK('Report Data'!G1146)," ",'Report Data'!G1146)</f>
        <v>204.57521803651383</v>
      </c>
    </row>
    <row r="1147" spans="1:7">
      <c r="A1147" s="9" t="str">
        <f>IF('INTERIM REPORT'!B1147=" "," ",IF('Report Data'!A1147="",'INTERIM REPORT'!A1146,'Report Data'!A1147))</f>
        <v>Rutland Regional Medical Center</v>
      </c>
      <c r="B1147" s="9" t="str">
        <f>IF(ISBLANK('Report Data'!B1147)," ",'Report Data'!B1147)</f>
        <v>[Cash_Flow_Margin_Metric] Cash Flow Margin</v>
      </c>
      <c r="C1147" s="9">
        <f>IF(ISBLANK('Report Data'!C1147)," ",'Report Data'!C1147)</f>
        <v>7.2743141404286546E-2</v>
      </c>
      <c r="D1147" s="9">
        <f>IF(ISBLANK('Report Data'!D1147)," ",'Report Data'!D1147)</f>
        <v>5.3844753016787657E-2</v>
      </c>
      <c r="E1147" s="9">
        <f>IF(ISBLANK('Report Data'!E1147)," ",'Report Data'!E1147)</f>
        <v>7.5198521896361059E-2</v>
      </c>
      <c r="F1147" s="9">
        <f>IF(ISBLANK('Report Data'!F1147)," ",'Report Data'!F1147)</f>
        <v>6.4341950691983271E-2</v>
      </c>
      <c r="G1147" s="9">
        <f>IF(ISBLANK('Report Data'!G1147)," ",'Report Data'!G1147)</f>
        <v>7.4086451860193636E-2</v>
      </c>
    </row>
    <row r="1148" spans="1:7">
      <c r="A1148" s="9" t="str">
        <f>IF('INTERIM REPORT'!B1148=" "," ",IF('Report Data'!A1148="",'INTERIM REPORT'!A1147,'Report Data'!A1148))</f>
        <v>Rutland Regional Medical Center</v>
      </c>
      <c r="B1148" s="9" t="str">
        <f>IF(ISBLANK('Report Data'!B1148)," ",'Report Data'!B1148)</f>
        <v>[Cash_to_Long_Term_Debt_Metric] Cash to Long Term Debt</v>
      </c>
      <c r="C1148" s="9">
        <f>IF(ISBLANK('Report Data'!C1148)," ",'Report Data'!C1148)</f>
        <v>3.8527845002724628</v>
      </c>
      <c r="D1148" s="9">
        <f>IF(ISBLANK('Report Data'!D1148)," ",'Report Data'!D1148)</f>
        <v>4.2671940063440239</v>
      </c>
      <c r="E1148" s="9">
        <f>IF(ISBLANK('Report Data'!E1148)," ",'Report Data'!E1148)</f>
        <v>3.0022837651306951</v>
      </c>
      <c r="F1148" s="9">
        <f>IF(ISBLANK('Report Data'!F1148)," ",'Report Data'!F1148)</f>
        <v>4.5160052934008181</v>
      </c>
      <c r="G1148" s="9">
        <f>IF(ISBLANK('Report Data'!G1148)," ",'Report Data'!G1148)</f>
        <v>4.8888404785754771</v>
      </c>
    </row>
    <row r="1149" spans="1:7">
      <c r="A1149" s="9" t="str">
        <f>IF('INTERIM REPORT'!B1149=" "," ",IF('Report Data'!A1149="",'INTERIM REPORT'!A1148,'Report Data'!A1149))</f>
        <v>Rutland Regional Medical Center</v>
      </c>
      <c r="B1149" s="9" t="str">
        <f>IF(ISBLANK('Report Data'!B1149)," ",'Report Data'!B1149)</f>
        <v>[Cash_Flow_to_Total_Debt_Metric] Cash Flow to Total Debt</v>
      </c>
      <c r="C1149" s="9">
        <f>IF(ISBLANK('Report Data'!C1149)," ",'Report Data'!C1149)</f>
        <v>0.58406288281786278</v>
      </c>
      <c r="D1149" s="9">
        <f>IF(ISBLANK('Report Data'!D1149)," ",'Report Data'!D1149)</f>
        <v>0.41445603053453456</v>
      </c>
      <c r="E1149" s="9">
        <f>IF(ISBLANK('Report Data'!E1149)," ",'Report Data'!E1149)</f>
        <v>0.44064707220226473</v>
      </c>
      <c r="F1149" s="9">
        <f>IF(ISBLANK('Report Data'!F1149)," ",'Report Data'!F1149)</f>
        <v>0.52186447400171387</v>
      </c>
      <c r="G1149" s="9">
        <f>IF(ISBLANK('Report Data'!G1149)," ",'Report Data'!G1149)</f>
        <v>0.63724126018116856</v>
      </c>
    </row>
    <row r="1150" spans="1:7">
      <c r="A1150" s="9" t="str">
        <f>IF('INTERIM REPORT'!B1150=" "," ",IF('Report Data'!A1150="",'INTERIM REPORT'!A1149,'Report Data'!A1150))</f>
        <v>Rutland Regional Medical Center</v>
      </c>
      <c r="B1150" s="9" t="str">
        <f>IF(ISBLANK('Report Data'!B1150)," ",'Report Data'!B1150)</f>
        <v>[Gross_Price_per_Discharge_Metric] Gross Price per Discharge</v>
      </c>
      <c r="C1150" s="9">
        <f>IF(ISBLANK('Report Data'!C1150)," ",'Report Data'!C1150)</f>
        <v>27518.678382352933</v>
      </c>
      <c r="D1150" s="9">
        <f>IF(ISBLANK('Report Data'!D1150)," ",'Report Data'!D1150)</f>
        <v>27228.293073301964</v>
      </c>
      <c r="E1150" s="9">
        <f>IF(ISBLANK('Report Data'!E1150)," ",'Report Data'!E1150)</f>
        <v>28677.247251982728</v>
      </c>
      <c r="F1150" s="9">
        <f>IF(ISBLANK('Report Data'!F1150)," ",'Report Data'!F1150)</f>
        <v>28292.859844271421</v>
      </c>
      <c r="G1150" s="9">
        <f>IF(ISBLANK('Report Data'!G1150)," ",'Report Data'!G1150)</f>
        <v>29096.120385906044</v>
      </c>
    </row>
    <row r="1151" spans="1:7">
      <c r="A1151" s="9" t="str">
        <f>IF('INTERIM REPORT'!B1151=" "," ",IF('Report Data'!A1151="",'INTERIM REPORT'!A1150,'Report Data'!A1151))</f>
        <v>Rutland Regional Medical Center</v>
      </c>
      <c r="B1151" s="9" t="str">
        <f>IF(ISBLANK('Report Data'!B1151)," ",'Report Data'!B1151)</f>
        <v>[Gross_Price_per_Visit_Metric] Gross Price per Visit</v>
      </c>
      <c r="C1151" s="9">
        <f>IF(ISBLANK('Report Data'!C1151)," ",'Report Data'!C1151)</f>
        <v>1308.5614865191926</v>
      </c>
      <c r="D1151" s="9">
        <f>IF(ISBLANK('Report Data'!D1151)," ",'Report Data'!D1151)</f>
        <v>1364.4100347316673</v>
      </c>
      <c r="E1151" s="9">
        <f>IF(ISBLANK('Report Data'!E1151)," ",'Report Data'!E1151)</f>
        <v>1393.2851949109097</v>
      </c>
      <c r="F1151" s="9">
        <f>IF(ISBLANK('Report Data'!F1151)," ",'Report Data'!F1151)</f>
        <v>1727.5247482281848</v>
      </c>
      <c r="G1151" s="9">
        <f>IF(ISBLANK('Report Data'!G1151)," ",'Report Data'!G1151)</f>
        <v>1709.0808904572489</v>
      </c>
    </row>
    <row r="1152" spans="1:7">
      <c r="A1152" s="9" t="str">
        <f>IF('INTERIM REPORT'!B1152=" "," ",IF('Report Data'!A1152="",'INTERIM REPORT'!A1151,'Report Data'!A1152))</f>
        <v>Rutland Regional Medical Center</v>
      </c>
      <c r="B1152" s="9" t="str">
        <f>IF(ISBLANK('Report Data'!B1152)," ",'Report Data'!B1152)</f>
        <v>[Gross_Rev_per_Adj_Admits_Metric] Gross Revenue per Adj Admission</v>
      </c>
      <c r="C1152" s="9">
        <f>IF(ISBLANK('Report Data'!C1152)," ",'Report Data'!C1152)</f>
        <v>28678.46942528736</v>
      </c>
      <c r="D1152" s="9">
        <f>IF(ISBLANK('Report Data'!D1152)," ",'Report Data'!D1152)</f>
        <v>28305.698965324387</v>
      </c>
      <c r="E1152" s="9">
        <f>IF(ISBLANK('Report Data'!E1152)," ",'Report Data'!E1152)</f>
        <v>29835.462651997681</v>
      </c>
      <c r="F1152" s="9">
        <f>IF(ISBLANK('Report Data'!F1152)," ",'Report Data'!F1152)</f>
        <v>29375.234300563017</v>
      </c>
      <c r="G1152" s="9">
        <f>IF(ISBLANK('Report Data'!G1152)," ",'Report Data'!G1152)</f>
        <v>30215.689414839577</v>
      </c>
    </row>
    <row r="1153" spans="1:7">
      <c r="A1153" s="9" t="str">
        <f>IF('INTERIM REPORT'!B1153=" "," ",IF('Report Data'!A1153="",'INTERIM REPORT'!A1152,'Report Data'!A1153))</f>
        <v>Rutland Regional Medical Center</v>
      </c>
      <c r="B1153" s="9" t="str">
        <f>IF(ISBLANK('Report Data'!B1153)," ",'Report Data'!B1153)</f>
        <v>[Net_Rev_per_Adj_Admits_Metric] Net Revenue per Adjusted Admission</v>
      </c>
      <c r="C1153" s="9">
        <f>IF(ISBLANK('Report Data'!C1153)," ",'Report Data'!C1153)</f>
        <v>13578.360246343973</v>
      </c>
      <c r="D1153" s="9">
        <f>IF(ISBLANK('Report Data'!D1153)," ",'Report Data'!D1153)</f>
        <v>13119.073091260352</v>
      </c>
      <c r="E1153" s="9">
        <f>IF(ISBLANK('Report Data'!E1153)," ",'Report Data'!E1153)</f>
        <v>12378.442188531359</v>
      </c>
      <c r="F1153" s="9">
        <f>IF(ISBLANK('Report Data'!F1153)," ",'Report Data'!F1153)</f>
        <v>12995.454236170621</v>
      </c>
      <c r="G1153" s="9">
        <f>IF(ISBLANK('Report Data'!G1153)," ",'Report Data'!G1153)</f>
        <v>13819.524908844303</v>
      </c>
    </row>
    <row r="1154" spans="1:7">
      <c r="A1154" s="9" t="str">
        <f>IF('INTERIM REPORT'!B1154=" "," ",IF('Report Data'!A1154="",'INTERIM REPORT'!A1153,'Report Data'!A1154))</f>
        <v>Rutland Regional Medical Center</v>
      </c>
      <c r="B1154" s="9" t="str">
        <f>IF(ISBLANK('Report Data'!B1154)," ",'Report Data'!B1154)</f>
        <v>[Medicare_Gross_Pct_Tot_Gross_Metric] Medicare Gross as % of Tot Gross Rev</v>
      </c>
      <c r="C1154" s="9">
        <f>IF(ISBLANK('Report Data'!C1154)," ",'Report Data'!C1154)</f>
        <v>0.52304180185574067</v>
      </c>
      <c r="D1154" s="9">
        <f>IF(ISBLANK('Report Data'!D1154)," ",'Report Data'!D1154)</f>
        <v>0.53133145868943055</v>
      </c>
      <c r="E1154" s="9">
        <f>IF(ISBLANK('Report Data'!E1154)," ",'Report Data'!E1154)</f>
        <v>0.52635453228313844</v>
      </c>
      <c r="F1154" s="9">
        <f>IF(ISBLANK('Report Data'!F1154)," ",'Report Data'!F1154)</f>
        <v>0.51828144503910289</v>
      </c>
      <c r="G1154" s="9">
        <f>IF(ISBLANK('Report Data'!G1154)," ",'Report Data'!G1154)</f>
        <v>0.51750842205495096</v>
      </c>
    </row>
    <row r="1155" spans="1:7">
      <c r="A1155" s="9" t="str">
        <f>IF('INTERIM REPORT'!B1155=" "," ",IF('Report Data'!A1155="",'INTERIM REPORT'!A1154,'Report Data'!A1155))</f>
        <v>Rutland Regional Medical Center</v>
      </c>
      <c r="B1155" s="9" t="str">
        <f>IF(ISBLANK('Report Data'!B1155)," ",'Report Data'!B1155)</f>
        <v>[Medicaid_Gross_Pct_Tot_Gross_Metric] Medicaid Gross as % of Tot Gross Rev</v>
      </c>
      <c r="C1155" s="9">
        <f>IF(ISBLANK('Report Data'!C1155)," ",'Report Data'!C1155)</f>
        <v>0.16807821472417064</v>
      </c>
      <c r="D1155" s="9">
        <f>IF(ISBLANK('Report Data'!D1155)," ",'Report Data'!D1155)</f>
        <v>0.16539224818798265</v>
      </c>
      <c r="E1155" s="9">
        <f>IF(ISBLANK('Report Data'!E1155)," ",'Report Data'!E1155)</f>
        <v>0.16867349244419966</v>
      </c>
      <c r="F1155" s="9">
        <f>IF(ISBLANK('Report Data'!F1155)," ",'Report Data'!F1155)</f>
        <v>0.16251035945725054</v>
      </c>
      <c r="G1155" s="9">
        <f>IF(ISBLANK('Report Data'!G1155)," ",'Report Data'!G1155)</f>
        <v>0.16255675564316041</v>
      </c>
    </row>
    <row r="1156" spans="1:7">
      <c r="A1156" s="9" t="str">
        <f>IF('INTERIM REPORT'!B1156=" "," ",IF('Report Data'!A1156="",'INTERIM REPORT'!A1155,'Report Data'!A1156))</f>
        <v>Rutland Regional Medical Center</v>
      </c>
      <c r="B1156" s="9" t="str">
        <f>IF(ISBLANK('Report Data'!B1156)," ",'Report Data'!B1156)</f>
        <v>[CommSelf_Gross_Pct_Tot_Gross_Metric] Comm/self Gross as % of Tot Gross Rev</v>
      </c>
      <c r="C1156" s="9">
        <f>IF(ISBLANK('Report Data'!C1156)," ",'Report Data'!C1156)</f>
        <v>0.30887998342008854</v>
      </c>
      <c r="D1156" s="9">
        <f>IF(ISBLANK('Report Data'!D1156)," ",'Report Data'!D1156)</f>
        <v>0.3032762931225868</v>
      </c>
      <c r="E1156" s="9">
        <f>IF(ISBLANK('Report Data'!E1156)," ",'Report Data'!E1156)</f>
        <v>0.30497197527266162</v>
      </c>
      <c r="F1156" s="9">
        <f>IF(ISBLANK('Report Data'!F1156)," ",'Report Data'!F1156)</f>
        <v>0.31920819550364643</v>
      </c>
      <c r="G1156" s="9">
        <f>IF(ISBLANK('Report Data'!G1156)," ",'Report Data'!G1156)</f>
        <v>0.3199348223018888</v>
      </c>
    </row>
    <row r="1157" spans="1:7">
      <c r="A1157" s="9" t="str">
        <f>IF('INTERIM REPORT'!B1157=" "," ",IF('Report Data'!A1157="",'INTERIM REPORT'!A1156,'Report Data'!A1157))</f>
        <v>Rutland Regional Medical Center</v>
      </c>
      <c r="B1157" s="9" t="str">
        <f>IF(ISBLANK('Report Data'!B1157)," ",'Report Data'!B1157)</f>
        <v>[Phys_Gross_Pct_Ttl_Gross_Metric] Physician Gross as % of Ttl Gross Rev</v>
      </c>
      <c r="C1157" s="9">
        <f>IF(ISBLANK('Report Data'!C1157)," ",'Report Data'!C1157)</f>
        <v>0</v>
      </c>
      <c r="D1157" s="9">
        <f>IF(ISBLANK('Report Data'!D1157)," ",'Report Data'!D1157)</f>
        <v>0</v>
      </c>
      <c r="E1157" s="9">
        <f>IF(ISBLANK('Report Data'!E1157)," ",'Report Data'!E1157)</f>
        <v>0</v>
      </c>
      <c r="F1157" s="9">
        <f>IF(ISBLANK('Report Data'!F1157)," ",'Report Data'!F1157)</f>
        <v>0</v>
      </c>
      <c r="G1157" s="9">
        <f>IF(ISBLANK('Report Data'!G1157)," ",'Report Data'!G1157)</f>
        <v>0</v>
      </c>
    </row>
    <row r="1158" spans="1:7">
      <c r="A1158" s="9" t="str">
        <f>IF('INTERIM REPORT'!B1158=" "," ",IF('Report Data'!A1158="",'INTERIM REPORT'!A1157,'Report Data'!A1158))</f>
        <v>Rutland Regional Medical Center</v>
      </c>
      <c r="B1158" s="9" t="str">
        <f>IF(ISBLANK('Report Data'!B1158)," ",'Report Data'!B1158)</f>
        <v>[Medicare_Pct_Net_Rev_Metric] Medicare % of Net Rev (less dispr)</v>
      </c>
      <c r="C1158" s="9">
        <f>IF(ISBLANK('Report Data'!C1158)," ",'Report Data'!C1158)</f>
        <v>0.41234890399325019</v>
      </c>
      <c r="D1158" s="9">
        <f>IF(ISBLANK('Report Data'!D1158)," ",'Report Data'!D1158)</f>
        <v>0.41997225546641487</v>
      </c>
      <c r="E1158" s="9">
        <f>IF(ISBLANK('Report Data'!E1158)," ",'Report Data'!E1158)</f>
        <v>0.39504132535305625</v>
      </c>
      <c r="F1158" s="9">
        <f>IF(ISBLANK('Report Data'!F1158)," ",'Report Data'!F1158)</f>
        <v>0.37817012941633621</v>
      </c>
      <c r="G1158" s="9">
        <f>IF(ISBLANK('Report Data'!G1158)," ",'Report Data'!G1158)</f>
        <v>0.37975262415889205</v>
      </c>
    </row>
    <row r="1159" spans="1:7">
      <c r="A1159" s="9" t="str">
        <f>IF('INTERIM REPORT'!B1159=" "," ",IF('Report Data'!A1159="",'INTERIM REPORT'!A1158,'Report Data'!A1159))</f>
        <v>Rutland Regional Medical Center</v>
      </c>
      <c r="B1159" s="9" t="str">
        <f>IF(ISBLANK('Report Data'!B1159)," ",'Report Data'!B1159)</f>
        <v>[Medicaid_Pct_Net_Rev_Metric] Medicaid % of Net Rev (less dispr)</v>
      </c>
      <c r="C1159" s="9">
        <f>IF(ISBLANK('Report Data'!C1159)," ",'Report Data'!C1159)</f>
        <v>0.10056498537706304</v>
      </c>
      <c r="D1159" s="9">
        <f>IF(ISBLANK('Report Data'!D1159)," ",'Report Data'!D1159)</f>
        <v>8.476983443307666E-2</v>
      </c>
      <c r="E1159" s="9">
        <f>IF(ISBLANK('Report Data'!E1159)," ",'Report Data'!E1159)</f>
        <v>0.10311170200125076</v>
      </c>
      <c r="F1159" s="9">
        <f>IF(ISBLANK('Report Data'!F1159)," ",'Report Data'!F1159)</f>
        <v>9.55199219458438E-2</v>
      </c>
      <c r="G1159" s="9">
        <f>IF(ISBLANK('Report Data'!G1159)," ",'Report Data'!G1159)</f>
        <v>9.2990027728176161E-2</v>
      </c>
    </row>
    <row r="1160" spans="1:7">
      <c r="A1160" s="9" t="str">
        <f>IF('INTERIM REPORT'!B1160=" "," ",IF('Report Data'!A1160="",'INTERIM REPORT'!A1159,'Report Data'!A1160))</f>
        <v>Rutland Regional Medical Center</v>
      </c>
      <c r="B1160" s="9" t="str">
        <f>IF(ISBLANK('Report Data'!B1160)," ",'Report Data'!B1160)</f>
        <v>[CommSelf_Pct_Net_Rev_Metric] Comm/self % of Net Rev (less dispr)</v>
      </c>
      <c r="C1160" s="9">
        <f>IF(ISBLANK('Report Data'!C1160)," ",'Report Data'!C1160)</f>
        <v>0.4870861106296871</v>
      </c>
      <c r="D1160" s="9">
        <f>IF(ISBLANK('Report Data'!D1160)," ",'Report Data'!D1160)</f>
        <v>0.49525791010050874</v>
      </c>
      <c r="E1160" s="9">
        <f>IF(ISBLANK('Report Data'!E1160)," ",'Report Data'!E1160)</f>
        <v>0.50184697264569267</v>
      </c>
      <c r="F1160" s="9">
        <f>IF(ISBLANK('Report Data'!F1160)," ",'Report Data'!F1160)</f>
        <v>0.52630994863781999</v>
      </c>
      <c r="G1160" s="9">
        <f>IF(ISBLANK('Report Data'!G1160)," ",'Report Data'!G1160)</f>
        <v>0.52725734811293168</v>
      </c>
    </row>
    <row r="1161" spans="1:7">
      <c r="A1161" s="9" t="str">
        <f>IF('INTERIM REPORT'!B1161=" "," ",IF('Report Data'!A1161="",'INTERIM REPORT'!A1160,'Report Data'!A1161))</f>
        <v>Rutland Regional Medical Center</v>
      </c>
      <c r="B1161" s="9" t="str">
        <f>IF(ISBLANK('Report Data'!B1161)," ",'Report Data'!B1161)</f>
        <v>[Phys_Pct_Net_Rev_Metric] Physician % of Net Rev</v>
      </c>
      <c r="C1161" s="9">
        <f>IF(ISBLANK('Report Data'!C1161)," ",'Report Data'!C1161)</f>
        <v>0</v>
      </c>
      <c r="D1161" s="9">
        <f>IF(ISBLANK('Report Data'!D1161)," ",'Report Data'!D1161)</f>
        <v>0</v>
      </c>
      <c r="E1161" s="9">
        <f>IF(ISBLANK('Report Data'!E1161)," ",'Report Data'!E1161)</f>
        <v>0</v>
      </c>
      <c r="F1161" s="9">
        <f>IF(ISBLANK('Report Data'!F1161)," ",'Report Data'!F1161)</f>
        <v>0</v>
      </c>
      <c r="G1161" s="9">
        <f>IF(ISBLANK('Report Data'!G1161)," ",'Report Data'!G1161)</f>
        <v>0</v>
      </c>
    </row>
    <row r="1162" spans="1:7">
      <c r="A1162" s="9" t="str">
        <f>IF('INTERIM REPORT'!B1162=" "," ",IF('Report Data'!A1162="",'INTERIM REPORT'!A1161,'Report Data'!A1162))</f>
        <v>Rutland Regional Medical Center</v>
      </c>
      <c r="B1162" s="9" t="str">
        <f>IF(ISBLANK('Report Data'!B1162)," ",'Report Data'!B1162)</f>
        <v>[Free_Care_Gross_Metric] Free Care (Gross Revenue)</v>
      </c>
      <c r="C1162" s="9">
        <f>IF(ISBLANK('Report Data'!C1162)," ",'Report Data'!C1162)</f>
        <v>-5753970.9999999991</v>
      </c>
      <c r="D1162" s="9">
        <f>IF(ISBLANK('Report Data'!D1162)," ",'Report Data'!D1162)</f>
        <v>-8597207.0000000019</v>
      </c>
      <c r="E1162" s="9">
        <f>IF(ISBLANK('Report Data'!E1162)," ",'Report Data'!E1162)</f>
        <v>-4047303</v>
      </c>
      <c r="F1162" s="9">
        <f>IF(ISBLANK('Report Data'!F1162)," ",'Report Data'!F1162)</f>
        <v>-6036876</v>
      </c>
      <c r="G1162" s="9">
        <f>IF(ISBLANK('Report Data'!G1162)," ",'Report Data'!G1162)</f>
        <v>-6514109.0000000009</v>
      </c>
    </row>
    <row r="1163" spans="1:7">
      <c r="A1163" s="9" t="str">
        <f>IF('INTERIM REPORT'!B1163=" "," ",IF('Report Data'!A1163="",'INTERIM REPORT'!A1162,'Report Data'!A1163))</f>
        <v>Southwestern VT Medical Center</v>
      </c>
      <c r="B1163" s="9" t="str">
        <f>IF(ISBLANK('Report Data'!B1163)," ",'Report Data'!B1163)</f>
        <v>[Avg_Daily_Census_Metric] Average Daily Census</v>
      </c>
      <c r="C1163" s="9">
        <f>IF(ISBLANK('Report Data'!C1163)," ",'Report Data'!C1163)</f>
        <v>35.271232876712332</v>
      </c>
      <c r="D1163" s="9">
        <f>IF(ISBLANK('Report Data'!D1163)," ",'Report Data'!D1163)</f>
        <v>34.241095890410961</v>
      </c>
      <c r="E1163" s="9">
        <f>IF(ISBLANK('Report Data'!E1163)," ",'Report Data'!E1163)</f>
        <v>36.246575342465754</v>
      </c>
      <c r="F1163" s="9">
        <f>IF(ISBLANK('Report Data'!F1163)," ",'Report Data'!F1163)</f>
        <v>35.638356164383559</v>
      </c>
      <c r="G1163" s="9">
        <f>IF(ISBLANK('Report Data'!G1163)," ",'Report Data'!G1163)</f>
        <v>35.319672131147541</v>
      </c>
    </row>
    <row r="1164" spans="1:7">
      <c r="A1164" s="9" t="str">
        <f>IF('INTERIM REPORT'!B1164=" "," ",IF('Report Data'!A1164="",'INTERIM REPORT'!A1163,'Report Data'!A1164))</f>
        <v>Southwestern VT Medical Center</v>
      </c>
      <c r="B1164" s="9" t="str">
        <f>IF(ISBLANK('Report Data'!B1164)," ",'Report Data'!B1164)</f>
        <v>[Avg_Length_of_Stay_Metric] Average Length of Stay</v>
      </c>
      <c r="C1164" s="9">
        <f>IF(ISBLANK('Report Data'!C1164)," ",'Report Data'!C1164)</f>
        <v>3.3386929460580914</v>
      </c>
      <c r="D1164" s="9">
        <f>IF(ISBLANK('Report Data'!D1164)," ",'Report Data'!D1164)</f>
        <v>3.2236265153469166</v>
      </c>
      <c r="E1164" s="9">
        <f>IF(ISBLANK('Report Data'!E1164)," ",'Report Data'!E1164)</f>
        <v>3.3299773470928766</v>
      </c>
      <c r="F1164" s="9">
        <f>IF(ISBLANK('Report Data'!F1164)," ",'Report Data'!F1164)</f>
        <v>3.3595041322314052</v>
      </c>
      <c r="G1164" s="9">
        <f>IF(ISBLANK('Report Data'!G1164)," ",'Report Data'!G1164)</f>
        <v>3.3317010309278348</v>
      </c>
    </row>
    <row r="1165" spans="1:7">
      <c r="A1165" s="9" t="str">
        <f>IF('INTERIM REPORT'!B1165=" "," ",IF('Report Data'!A1165="",'INTERIM REPORT'!A1164,'Report Data'!A1165))</f>
        <v>Southwestern VT Medical Center</v>
      </c>
      <c r="B1165" s="9" t="str">
        <f>IF(ISBLANK('Report Data'!B1165)," ",'Report Data'!B1165)</f>
        <v>[Acute_ALOS_Metric] Acute ALOS</v>
      </c>
      <c r="C1165" s="9">
        <f>IF(ISBLANK('Report Data'!C1165)," ",'Report Data'!C1165)</f>
        <v>3.4670410877919005</v>
      </c>
      <c r="D1165" s="9">
        <f>IF(ISBLANK('Report Data'!D1165)," ",'Report Data'!D1165)</f>
        <v>3.3547821000292495</v>
      </c>
      <c r="E1165" s="9">
        <f>IF(ISBLANK('Report Data'!E1165)," ",'Report Data'!E1165)</f>
        <v>3.4676958261863926</v>
      </c>
      <c r="F1165" s="9">
        <f>IF(ISBLANK('Report Data'!F1165)," ",'Report Data'!F1165)</f>
        <v>3.5267175572519074</v>
      </c>
      <c r="G1165" s="9">
        <f>IF(ISBLANK('Report Data'!G1165)," ",'Report Data'!G1165)</f>
        <v>3.4727007299270078</v>
      </c>
    </row>
    <row r="1166" spans="1:7">
      <c r="A1166" s="9" t="str">
        <f>IF('INTERIM REPORT'!B1166=" "," ",IF('Report Data'!A1166="",'INTERIM REPORT'!A1165,'Report Data'!A1166))</f>
        <v>Southwestern VT Medical Center</v>
      </c>
      <c r="B1166" s="9" t="str">
        <f>IF(ISBLANK('Report Data'!B1166)," ",'Report Data'!B1166)</f>
        <v>[Adj_Admits_Metric] Adjusted Admissions</v>
      </c>
      <c r="C1166" s="9">
        <f>IF(ISBLANK('Report Data'!C1166)," ",'Report Data'!C1166)</f>
        <v>16753.274320498433</v>
      </c>
      <c r="D1166" s="9">
        <f>IF(ISBLANK('Report Data'!D1166)," ",'Report Data'!D1166)</f>
        <v>17741.291823479816</v>
      </c>
      <c r="E1166" s="9">
        <f>IF(ISBLANK('Report Data'!E1166)," ",'Report Data'!E1166)</f>
        <v>17125.537469662053</v>
      </c>
      <c r="F1166" s="9">
        <f>IF(ISBLANK('Report Data'!F1166)," ",'Report Data'!F1166)</f>
        <v>17491.587984203652</v>
      </c>
      <c r="G1166" s="9">
        <f>IF(ISBLANK('Report Data'!G1166)," ",'Report Data'!G1166)</f>
        <v>18046.123120066288</v>
      </c>
    </row>
    <row r="1167" spans="1:7">
      <c r="A1167" s="9" t="str">
        <f>IF('INTERIM REPORT'!B1167=" "," ",IF('Report Data'!A1167="",'INTERIM REPORT'!A1166,'Report Data'!A1167))</f>
        <v>Southwestern VT Medical Center</v>
      </c>
      <c r="B1167" s="9" t="str">
        <f>IF(ISBLANK('Report Data'!B1167)," ",'Report Data'!B1167)</f>
        <v>[Adj_Days_Metric] Adjusted Days</v>
      </c>
      <c r="C1167" s="9">
        <f>IF(ISBLANK('Report Data'!C1167)," ",'Report Data'!C1167)</f>
        <v>58084.290424217004</v>
      </c>
      <c r="D1167" s="9">
        <f>IF(ISBLANK('Report Data'!D1167)," ",'Report Data'!D1167)</f>
        <v>59518.168240805368</v>
      </c>
      <c r="E1167" s="9">
        <f>IF(ISBLANK('Report Data'!E1167)," ",'Report Data'!E1167)</f>
        <v>59386.154804745776</v>
      </c>
      <c r="F1167" s="9">
        <f>IF(ISBLANK('Report Data'!F1167)," ",'Report Data'!F1167)</f>
        <v>61687.890448107522</v>
      </c>
      <c r="G1167" s="9">
        <f>IF(ISBLANK('Report Data'!G1167)," ",'Report Data'!G1167)</f>
        <v>62668.784931406844</v>
      </c>
    </row>
    <row r="1168" spans="1:7">
      <c r="A1168" s="9" t="str">
        <f>IF('INTERIM REPORT'!B1168=" "," ",IF('Report Data'!A1168="",'INTERIM REPORT'!A1167,'Report Data'!A1168))</f>
        <v>Southwestern VT Medical Center</v>
      </c>
      <c r="B1168" s="9" t="str">
        <f>IF(ISBLANK('Report Data'!B1168)," ",'Report Data'!B1168)</f>
        <v>[Acute_Care_Ave_Daily_Census_Metric] Acute Care Ave Daily Census</v>
      </c>
      <c r="C1168" s="9">
        <f>IF(ISBLANK('Report Data'!C1168)," ",'Report Data'!C1168)</f>
        <v>32.134246575342459</v>
      </c>
      <c r="D1168" s="9">
        <f>IF(ISBLANK('Report Data'!D1168)," ",'Report Data'!D1168)</f>
        <v>31.424657534246581</v>
      </c>
      <c r="E1168" s="9">
        <f>IF(ISBLANK('Report Data'!E1168)," ",'Report Data'!E1168)</f>
        <v>33.232876712328775</v>
      </c>
      <c r="F1168" s="9">
        <f>IF(ISBLANK('Report Data'!F1168)," ",'Report Data'!F1168)</f>
        <v>32.909589041095884</v>
      </c>
      <c r="G1168" s="9">
        <f>IF(ISBLANK('Report Data'!G1168)," ",'Report Data'!G1168)</f>
        <v>32.497267759562838</v>
      </c>
    </row>
    <row r="1169" spans="1:7">
      <c r="A1169" s="9" t="str">
        <f>IF('INTERIM REPORT'!B1169=" "," ",IF('Report Data'!A1169="",'INTERIM REPORT'!A1168,'Report Data'!A1169))</f>
        <v>Southwestern VT Medical Center</v>
      </c>
      <c r="B1169" s="9" t="str">
        <f>IF(ISBLANK('Report Data'!B1169)," ",'Report Data'!B1169)</f>
        <v>[Acute_Admissions_Metric] Acute Admissions</v>
      </c>
      <c r="C1169" s="9">
        <f>IF(ISBLANK('Report Data'!C1169)," ",'Report Data'!C1169)</f>
        <v>3382.9999999999995</v>
      </c>
      <c r="D1169" s="9">
        <f>IF(ISBLANK('Report Data'!D1169)," ",'Report Data'!D1169)</f>
        <v>3418.9999999999995</v>
      </c>
      <c r="E1169" s="9">
        <f>IF(ISBLANK('Report Data'!E1169)," ",'Report Data'!E1169)</f>
        <v>3498</v>
      </c>
      <c r="F1169" s="9">
        <f>IF(ISBLANK('Report Data'!F1169)," ",'Report Data'!F1169)</f>
        <v>3406.0000000000005</v>
      </c>
      <c r="G1169" s="9">
        <f>IF(ISBLANK('Report Data'!G1169)," ",'Report Data'!G1169)</f>
        <v>3424.9999999999995</v>
      </c>
    </row>
    <row r="1170" spans="1:7">
      <c r="A1170" s="9" t="str">
        <f>IF('INTERIM REPORT'!B1170=" "," ",IF('Report Data'!A1170="",'INTERIM REPORT'!A1169,'Report Data'!A1170))</f>
        <v>Southwestern VT Medical Center</v>
      </c>
      <c r="B1170" s="9" t="str">
        <f>IF(ISBLANK('Report Data'!B1170)," ",'Report Data'!B1170)</f>
        <v>[Util_Acute_Days] Acute Patient Days</v>
      </c>
      <c r="C1170" s="9">
        <f>IF(ISBLANK('Report Data'!C1170)," ",'Report Data'!C1170)</f>
        <v>11728.999999999998</v>
      </c>
      <c r="D1170" s="9">
        <f>IF(ISBLANK('Report Data'!D1170)," ",'Report Data'!D1170)</f>
        <v>11470.000000000002</v>
      </c>
      <c r="E1170" s="9">
        <f>IF(ISBLANK('Report Data'!E1170)," ",'Report Data'!E1170)</f>
        <v>12130.000000000002</v>
      </c>
      <c r="F1170" s="9">
        <f>IF(ISBLANK('Report Data'!F1170)," ",'Report Data'!F1170)</f>
        <v>12011.999999999998</v>
      </c>
      <c r="G1170" s="9">
        <f>IF(ISBLANK('Report Data'!G1170)," ",'Report Data'!G1170)</f>
        <v>11894</v>
      </c>
    </row>
    <row r="1171" spans="1:7">
      <c r="A1171" s="9" t="str">
        <f>IF('INTERIM REPORT'!B1171=" "," ",IF('Report Data'!A1171="",'INTERIM REPORT'!A1170,'Report Data'!A1171))</f>
        <v>Southwestern VT Medical Center</v>
      </c>
      <c r="B1171" s="9" t="str">
        <f>IF(ISBLANK('Report Data'!B1171)," ",'Report Data'!B1171)</f>
        <v>[Age_of_Plant_Metric] Age of Plant</v>
      </c>
      <c r="C1171" s="9">
        <f>IF(ISBLANK('Report Data'!C1171)," ",'Report Data'!C1171)</f>
        <v>16.692165772207741</v>
      </c>
      <c r="D1171" s="9">
        <f>IF(ISBLANK('Report Data'!D1171)," ",'Report Data'!D1171)</f>
        <v>17.359414584074361</v>
      </c>
      <c r="E1171" s="9">
        <f>IF(ISBLANK('Report Data'!E1171)," ",'Report Data'!E1171)</f>
        <v>17.965021215173412</v>
      </c>
      <c r="F1171" s="9">
        <f>IF(ISBLANK('Report Data'!F1171)," ",'Report Data'!F1171)</f>
        <v>18.185310368390379</v>
      </c>
      <c r="G1171" s="9">
        <f>IF(ISBLANK('Report Data'!G1171)," ",'Report Data'!G1171)</f>
        <v>18.413168501402552</v>
      </c>
    </row>
    <row r="1172" spans="1:7">
      <c r="A1172" s="9" t="str">
        <f>IF('INTERIM REPORT'!B1172=" "," ",IF('Report Data'!A1172="",'INTERIM REPORT'!A1171,'Report Data'!A1172))</f>
        <v>Southwestern VT Medical Center</v>
      </c>
      <c r="B1172" s="9" t="str">
        <f>IF(ISBLANK('Report Data'!B1172)," ",'Report Data'!B1172)</f>
        <v>[Age_of_Plant_Bldg_Metric] Age of Plant Building</v>
      </c>
      <c r="C1172" s="9">
        <f>IF(ISBLANK('Report Data'!C1172)," ",'Report Data'!C1172)</f>
        <v>23.045645560041432</v>
      </c>
      <c r="D1172" s="9">
        <f>IF(ISBLANK('Report Data'!D1172)," ",'Report Data'!D1172)</f>
        <v>23.152391118144045</v>
      </c>
      <c r="E1172" s="9">
        <f>IF(ISBLANK('Report Data'!E1172)," ",'Report Data'!E1172)</f>
        <v>25.097796028710853</v>
      </c>
      <c r="F1172" s="9">
        <f>IF(ISBLANK('Report Data'!F1172)," ",'Report Data'!F1172)</f>
        <v>24.118436704068881</v>
      </c>
      <c r="G1172" s="9">
        <f>IF(ISBLANK('Report Data'!G1172)," ",'Report Data'!G1172)</f>
        <v>23.735981152667573</v>
      </c>
    </row>
    <row r="1173" spans="1:7">
      <c r="A1173" s="9" t="str">
        <f>IF('INTERIM REPORT'!B1173=" "," ",IF('Report Data'!A1173="",'INTERIM REPORT'!A1172,'Report Data'!A1173))</f>
        <v>Southwestern VT Medical Center</v>
      </c>
      <c r="B1173" s="9" t="str">
        <f>IF(ISBLANK('Report Data'!B1173)," ",'Report Data'!B1173)</f>
        <v>[Age_of_Plant_Equip_Metric] Age of Plant Equipment</v>
      </c>
      <c r="C1173" s="9">
        <f>IF(ISBLANK('Report Data'!C1173)," ",'Report Data'!C1173)</f>
        <v>13.221175918531065</v>
      </c>
      <c r="D1173" s="9">
        <f>IF(ISBLANK('Report Data'!D1173)," ",'Report Data'!D1173)</f>
        <v>14.094234314449784</v>
      </c>
      <c r="E1173" s="9">
        <f>IF(ISBLANK('Report Data'!E1173)," ",'Report Data'!E1173)</f>
        <v>13.706029894878494</v>
      </c>
      <c r="F1173" s="9">
        <f>IF(ISBLANK('Report Data'!F1173)," ",'Report Data'!F1173)</f>
        <v>14.650748308151126</v>
      </c>
      <c r="G1173" s="9">
        <f>IF(ISBLANK('Report Data'!G1173)," ",'Report Data'!G1173)</f>
        <v>15.005632585823266</v>
      </c>
    </row>
    <row r="1174" spans="1:7">
      <c r="A1174" s="9" t="str">
        <f>IF('INTERIM REPORT'!B1174=" "," ",IF('Report Data'!A1174="",'INTERIM REPORT'!A1173,'Report Data'!A1174))</f>
        <v>Southwestern VT Medical Center</v>
      </c>
      <c r="B1174" s="9" t="str">
        <f>IF(ISBLANK('Report Data'!B1174)," ",'Report Data'!B1174)</f>
        <v>[Long_Term_Debt_Cap_Metric] Long Term Debt to Capitalization</v>
      </c>
      <c r="C1174" s="9">
        <f>IF(ISBLANK('Report Data'!C1174)," ",'Report Data'!C1174)</f>
        <v>0.23997895190092913</v>
      </c>
      <c r="D1174" s="9">
        <f>IF(ISBLANK('Report Data'!D1174)," ",'Report Data'!D1174)</f>
        <v>0.19751565960506223</v>
      </c>
      <c r="E1174" s="9">
        <f>IF(ISBLANK('Report Data'!E1174)," ",'Report Data'!E1174)</f>
        <v>0.17251259197803889</v>
      </c>
      <c r="F1174" s="9">
        <f>IF(ISBLANK('Report Data'!F1174)," ",'Report Data'!F1174)</f>
        <v>0.21093514237747457</v>
      </c>
      <c r="G1174" s="9">
        <f>IF(ISBLANK('Report Data'!G1174)," ",'Report Data'!G1174)</f>
        <v>0.17908465232749776</v>
      </c>
    </row>
    <row r="1175" spans="1:7">
      <c r="A1175" s="9" t="str">
        <f>IF('INTERIM REPORT'!B1175=" "," ",IF('Report Data'!A1175="",'INTERIM REPORT'!A1174,'Report Data'!A1175))</f>
        <v>Southwestern VT Medical Center</v>
      </c>
      <c r="B1175" s="9" t="str">
        <f>IF(ISBLANK('Report Data'!B1175)," ",'Report Data'!B1175)</f>
        <v>[Debt_per_Staff_Bed_Metric] Debt per Staffed Bed</v>
      </c>
      <c r="C1175" s="9">
        <f>IF(ISBLANK('Report Data'!C1175)," ",'Report Data'!C1175)</f>
        <v>600056.86046511633</v>
      </c>
      <c r="D1175" s="9">
        <f>IF(ISBLANK('Report Data'!D1175)," ",'Report Data'!D1175)</f>
        <v>489899.51162790699</v>
      </c>
      <c r="E1175" s="9">
        <f>IF(ISBLANK('Report Data'!E1175)," ",'Report Data'!E1175)</f>
        <v>547283.12790697673</v>
      </c>
      <c r="F1175" s="9">
        <f>IF(ISBLANK('Report Data'!F1175)," ",'Report Data'!F1175)</f>
        <v>483131.70930232556</v>
      </c>
      <c r="G1175" s="9">
        <f>IF(ISBLANK('Report Data'!G1175)," ",'Report Data'!G1175)</f>
        <v>438744.23255813954</v>
      </c>
    </row>
    <row r="1176" spans="1:7">
      <c r="A1176" s="9" t="str">
        <f>IF('INTERIM REPORT'!B1176=" "," ",IF('Report Data'!A1176="",'INTERIM REPORT'!A1175,'Report Data'!A1176))</f>
        <v>Southwestern VT Medical Center</v>
      </c>
      <c r="B1176" s="9" t="str">
        <f>IF(ISBLANK('Report Data'!B1176)," ",'Report Data'!B1176)</f>
        <v>[Net_Prop_Plant_and_Equip_per_Staffed_Bed_Metric] Net Prop, Plant &amp; Equip per Staffed Bed</v>
      </c>
      <c r="C1176" s="9">
        <f>IF(ISBLANK('Report Data'!C1176)," ",'Report Data'!C1176)</f>
        <v>463535.32558139536</v>
      </c>
      <c r="D1176" s="9">
        <f>IF(ISBLANK('Report Data'!D1176)," ",'Report Data'!D1176)</f>
        <v>457758.98837209301</v>
      </c>
      <c r="E1176" s="9">
        <f>IF(ISBLANK('Report Data'!E1176)," ",'Report Data'!E1176)</f>
        <v>452349.01162790699</v>
      </c>
      <c r="F1176" s="9">
        <f>IF(ISBLANK('Report Data'!F1176)," ",'Report Data'!F1176)</f>
        <v>423035.66279069765</v>
      </c>
      <c r="G1176" s="9">
        <f>IF(ISBLANK('Report Data'!G1176)," ",'Report Data'!G1176)</f>
        <v>417221.70930232556</v>
      </c>
    </row>
    <row r="1177" spans="1:7">
      <c r="A1177" s="9" t="str">
        <f>IF('INTERIM REPORT'!B1177=" "," ",IF('Report Data'!A1177="",'INTERIM REPORT'!A1176,'Report Data'!A1177))</f>
        <v>Southwestern VT Medical Center</v>
      </c>
      <c r="B1177" s="9" t="str">
        <f>IF(ISBLANK('Report Data'!B1177)," ",'Report Data'!B1177)</f>
        <v>[Long_Term_Debt_to_Total_Assets_Metric] Long Term Debt to Total Assets</v>
      </c>
      <c r="C1177" s="9">
        <f>IF(ISBLANK('Report Data'!C1177)," ",'Report Data'!C1177)</f>
        <v>0.12002256022384078</v>
      </c>
      <c r="D1177" s="9">
        <f>IF(ISBLANK('Report Data'!D1177)," ",'Report Data'!D1177)</f>
        <v>0.11811657855816773</v>
      </c>
      <c r="E1177" s="9">
        <f>IF(ISBLANK('Report Data'!E1177)," ",'Report Data'!E1177)</f>
        <v>0.10187448079039205</v>
      </c>
      <c r="F1177" s="9">
        <f>IF(ISBLANK('Report Data'!F1177)," ",'Report Data'!F1177)</f>
        <v>0.12127972081522896</v>
      </c>
      <c r="G1177" s="9">
        <f>IF(ISBLANK('Report Data'!G1177)," ",'Report Data'!G1177)</f>
        <v>0.11381122446606055</v>
      </c>
    </row>
    <row r="1178" spans="1:7">
      <c r="A1178" s="9" t="str">
        <f>IF('INTERIM REPORT'!B1178=" "," ",IF('Report Data'!A1178="",'INTERIM REPORT'!A1177,'Report Data'!A1178))</f>
        <v>Southwestern VT Medical Center</v>
      </c>
      <c r="B1178" s="9" t="str">
        <f>IF(ISBLANK('Report Data'!B1178)," ",'Report Data'!B1178)</f>
        <v>[Debt_Service_Coverage_Ratio_Metric] Debt Service Coverage Ratio</v>
      </c>
      <c r="C1178" s="9">
        <f>IF(ISBLANK('Report Data'!C1178)," ",'Report Data'!C1178)</f>
        <v>12.506259467729894</v>
      </c>
      <c r="D1178" s="9">
        <f>IF(ISBLANK('Report Data'!D1178)," ",'Report Data'!D1178)</f>
        <v>15.074921252039763</v>
      </c>
      <c r="E1178" s="9">
        <f>IF(ISBLANK('Report Data'!E1178)," ",'Report Data'!E1178)</f>
        <v>13.673794198321387</v>
      </c>
      <c r="F1178" s="9">
        <f>IF(ISBLANK('Report Data'!F1178)," ",'Report Data'!F1178)</f>
        <v>13.974244501641518</v>
      </c>
      <c r="G1178" s="9">
        <f>IF(ISBLANK('Report Data'!G1178)," ",'Report Data'!G1178)</f>
        <v>11.525675816177925</v>
      </c>
    </row>
    <row r="1179" spans="1:7">
      <c r="A1179" s="9" t="str">
        <f>IF('INTERIM REPORT'!B1179=" "," ",IF('Report Data'!A1179="",'INTERIM REPORT'!A1178,'Report Data'!A1179))</f>
        <v>Southwestern VT Medical Center</v>
      </c>
      <c r="B1179" s="9" t="str">
        <f>IF(ISBLANK('Report Data'!B1179)," ",'Report Data'!B1179)</f>
        <v>[Depreciation_Rate_Metric] Depreciation Rate</v>
      </c>
      <c r="C1179" s="9">
        <f>IF(ISBLANK('Report Data'!C1179)," ",'Report Data'!C1179)</f>
        <v>4.2964721018140377</v>
      </c>
      <c r="D1179" s="9">
        <f>IF(ISBLANK('Report Data'!D1179)," ",'Report Data'!D1179)</f>
        <v>4.213240684048368</v>
      </c>
      <c r="E1179" s="9">
        <f>IF(ISBLANK('Report Data'!E1179)," ",'Report Data'!E1179)</f>
        <v>4.146764551814333</v>
      </c>
      <c r="F1179" s="9">
        <f>IF(ISBLANK('Report Data'!F1179)," ",'Report Data'!F1179)</f>
        <v>4.1636229769946764</v>
      </c>
      <c r="G1179" s="9">
        <f>IF(ISBLANK('Report Data'!G1179)," ",'Report Data'!G1179)</f>
        <v>4.1804170767387863</v>
      </c>
    </row>
    <row r="1180" spans="1:7">
      <c r="A1180" s="9" t="str">
        <f>IF('INTERIM REPORT'!B1180=" "," ",IF('Report Data'!A1180="",'INTERIM REPORT'!A1179,'Report Data'!A1180))</f>
        <v>Southwestern VT Medical Center</v>
      </c>
      <c r="B1180" s="9" t="str">
        <f>IF(ISBLANK('Report Data'!B1180)," ",'Report Data'!B1180)</f>
        <v>[Cap_Expenditures_to_Depreciation_Metric] Capital Expenditures to Depreciation</v>
      </c>
      <c r="C1180" s="9">
        <f>IF(ISBLANK('Report Data'!C1180)," ",'Report Data'!C1180)</f>
        <v>1.2323647091611889</v>
      </c>
      <c r="D1180" s="9">
        <f>IF(ISBLANK('Report Data'!D1180)," ",'Report Data'!D1180)</f>
        <v>0.91120046778364128</v>
      </c>
      <c r="E1180" s="9">
        <f>IF(ISBLANK('Report Data'!E1180)," ",'Report Data'!E1180)</f>
        <v>0.95090433379404649</v>
      </c>
      <c r="F1180" s="9">
        <f>IF(ISBLANK('Report Data'!F1180)," ",'Report Data'!F1180)</f>
        <v>0.9639994408803243</v>
      </c>
      <c r="G1180" s="9">
        <f>IF(ISBLANK('Report Data'!G1180)," ",'Report Data'!G1180)</f>
        <v>0.92307692307692268</v>
      </c>
    </row>
    <row r="1181" spans="1:7">
      <c r="A1181" s="9" t="str">
        <f>IF('INTERIM REPORT'!B1181=" "," ",IF('Report Data'!A1181="",'INTERIM REPORT'!A1180,'Report Data'!A1181))</f>
        <v>Southwestern VT Medical Center</v>
      </c>
      <c r="B1181" s="9" t="str">
        <f>IF(ISBLANK('Report Data'!B1181)," ",'Report Data'!B1181)</f>
        <v>[Cap_Expenditure_Growth_Rate_Metric] Capital Expenditure Growth Rate</v>
      </c>
      <c r="C1181" s="9">
        <f>IF(ISBLANK('Report Data'!C1181)," ",'Report Data'!C1181)</f>
        <v>5.2948205921712184</v>
      </c>
      <c r="D1181" s="9">
        <f>IF(ISBLANK('Report Data'!D1181)," ",'Report Data'!D1181)</f>
        <v>3.8391068821899417</v>
      </c>
      <c r="E1181" s="9">
        <f>IF(ISBLANK('Report Data'!E1181)," ",'Report Data'!E1181)</f>
        <v>3.9431763835437761</v>
      </c>
      <c r="F1181" s="9">
        <f>IF(ISBLANK('Report Data'!F1181)," ",'Report Data'!F1181)</f>
        <v>4.0137302218593396</v>
      </c>
      <c r="G1181" s="9">
        <f>IF(ISBLANK('Report Data'!G1181)," ",'Report Data'!G1181)</f>
        <v>3.8588465323742627</v>
      </c>
    </row>
    <row r="1182" spans="1:7">
      <c r="A1182" s="9" t="str">
        <f>IF('INTERIM REPORT'!B1182=" "," ",IF('Report Data'!A1182="",'INTERIM REPORT'!A1181,'Report Data'!A1182))</f>
        <v>Southwestern VT Medical Center</v>
      </c>
      <c r="B1182" s="9" t="str">
        <f>IF(ISBLANK('Report Data'!B1182)," ",'Report Data'!B1182)</f>
        <v>[Cap_Acquisitions_as_a_pct_of_Net_Patient_Rev_Metric] Capital Acquisitions as a % of Net Patient Rev</v>
      </c>
      <c r="C1182" s="9">
        <f>IF(ISBLANK('Report Data'!C1182)," ",'Report Data'!C1182)</f>
        <v>4.8795513731449205E-2</v>
      </c>
      <c r="D1182" s="9">
        <f>IF(ISBLANK('Report Data'!D1182)," ",'Report Data'!D1182)</f>
        <v>3.6023448486491624E-2</v>
      </c>
      <c r="E1182" s="9">
        <f>IF(ISBLANK('Report Data'!E1182)," ",'Report Data'!E1182)</f>
        <v>3.7873077269081463E-2</v>
      </c>
      <c r="F1182" s="9">
        <f>IF(ISBLANK('Report Data'!F1182)," ",'Report Data'!F1182)</f>
        <v>4.4066730867486893E-2</v>
      </c>
      <c r="G1182" s="9">
        <f>IF(ISBLANK('Report Data'!G1182)," ",'Report Data'!G1182)</f>
        <v>4.4187617826743235E-2</v>
      </c>
    </row>
    <row r="1183" spans="1:7">
      <c r="A1183" s="9" t="str">
        <f>IF('INTERIM REPORT'!B1183=" "," ",IF('Report Data'!A1183="",'INTERIM REPORT'!A1182,'Report Data'!A1183))</f>
        <v>Southwestern VT Medical Center</v>
      </c>
      <c r="B1183" s="9" t="str">
        <f>IF(ISBLANK('Report Data'!B1183)," ",'Report Data'!B1183)</f>
        <v>[Deduction_pct_Metric] Deduction %</v>
      </c>
      <c r="C1183" s="9">
        <f>IF(ISBLANK('Report Data'!C1183)," ",'Report Data'!C1183)</f>
        <v>0.53732142993362331</v>
      </c>
      <c r="D1183" s="9">
        <f>IF(ISBLANK('Report Data'!D1183)," ",'Report Data'!D1183)</f>
        <v>0.54578946199673506</v>
      </c>
      <c r="E1183" s="9">
        <f>IF(ISBLANK('Report Data'!E1183)," ",'Report Data'!E1183)</f>
        <v>0.56140452568326182</v>
      </c>
      <c r="F1183" s="9">
        <f>IF(ISBLANK('Report Data'!F1183)," ",'Report Data'!F1183)</f>
        <v>0.62300603039388935</v>
      </c>
      <c r="G1183" s="9">
        <f>IF(ISBLANK('Report Data'!G1183)," ",'Report Data'!G1183)</f>
        <v>0.6438239679199671</v>
      </c>
    </row>
    <row r="1184" spans="1:7">
      <c r="A1184" s="9" t="str">
        <f>IF('INTERIM REPORT'!B1184=" "," ",IF('Report Data'!A1184="",'INTERIM REPORT'!A1183,'Report Data'!A1184))</f>
        <v>Southwestern VT Medical Center</v>
      </c>
      <c r="B1184" s="9" t="str">
        <f>IF(ISBLANK('Report Data'!B1184)," ",'Report Data'!B1184)</f>
        <v>[Bad_Debt_pct_Metric] Bad Debt %</v>
      </c>
      <c r="C1184" s="9">
        <f>IF(ISBLANK('Report Data'!C1184)," ",'Report Data'!C1184)</f>
        <v>1.5116191539173049E-2</v>
      </c>
      <c r="D1184" s="9">
        <f>IF(ISBLANK('Report Data'!D1184)," ",'Report Data'!D1184)</f>
        <v>1.6732178851674689E-2</v>
      </c>
      <c r="E1184" s="9">
        <f>IF(ISBLANK('Report Data'!E1184)," ",'Report Data'!E1184)</f>
        <v>1.6887809626811714E-2</v>
      </c>
      <c r="F1184" s="9">
        <f>IF(ISBLANK('Report Data'!F1184)," ",'Report Data'!F1184)</f>
        <v>1.7119980937703443E-2</v>
      </c>
      <c r="G1184" s="9">
        <f>IF(ISBLANK('Report Data'!G1184)," ",'Report Data'!G1184)</f>
        <v>1.678780841023822E-2</v>
      </c>
    </row>
    <row r="1185" spans="1:7">
      <c r="A1185" s="9" t="str">
        <f>IF('INTERIM REPORT'!B1185=" "," ",IF('Report Data'!A1185="",'INTERIM REPORT'!A1184,'Report Data'!A1185))</f>
        <v>Southwestern VT Medical Center</v>
      </c>
      <c r="B1185" s="9" t="str">
        <f>IF(ISBLANK('Report Data'!B1185)," ",'Report Data'!B1185)</f>
        <v>[Free_Care_pct_Metric] Free Care %</v>
      </c>
      <c r="C1185" s="9">
        <f>IF(ISBLANK('Report Data'!C1185)," ",'Report Data'!C1185)</f>
        <v>7.1914314916622602E-3</v>
      </c>
      <c r="D1185" s="9">
        <f>IF(ISBLANK('Report Data'!D1185)," ",'Report Data'!D1185)</f>
        <v>6.2611934417913066E-3</v>
      </c>
      <c r="E1185" s="9">
        <f>IF(ISBLANK('Report Data'!E1185)," ",'Report Data'!E1185)</f>
        <v>6.5059594463946777E-3</v>
      </c>
      <c r="F1185" s="9">
        <f>IF(ISBLANK('Report Data'!F1185)," ",'Report Data'!F1185)</f>
        <v>5.6064384281084463E-3</v>
      </c>
      <c r="G1185" s="9">
        <f>IF(ISBLANK('Report Data'!G1185)," ",'Report Data'!G1185)</f>
        <v>5.9019638942243748E-3</v>
      </c>
    </row>
    <row r="1186" spans="1:7">
      <c r="A1186" s="9" t="str">
        <f>IF('INTERIM REPORT'!B1186=" "," ",IF('Report Data'!A1186="",'INTERIM REPORT'!A1185,'Report Data'!A1186))</f>
        <v>Southwestern VT Medical Center</v>
      </c>
      <c r="B1186" s="9" t="str">
        <f>IF(ISBLANK('Report Data'!B1186)," ",'Report Data'!B1186)</f>
        <v>[Operating_Margin_pct_Metric] Operating Margin %</v>
      </c>
      <c r="C1186" s="9">
        <f>IF(ISBLANK('Report Data'!C1186)," ",'Report Data'!C1186)</f>
        <v>3.6749956936005163E-2</v>
      </c>
      <c r="D1186" s="9">
        <f>IF(ISBLANK('Report Data'!D1186)," ",'Report Data'!D1186)</f>
        <v>4.584412084571772E-2</v>
      </c>
      <c r="E1186" s="9">
        <f>IF(ISBLANK('Report Data'!E1186)," ",'Report Data'!E1186)</f>
        <v>3.5913038951971246E-2</v>
      </c>
      <c r="F1186" s="9">
        <f>IF(ISBLANK('Report Data'!F1186)," ",'Report Data'!F1186)</f>
        <v>3.3475898195389993E-2</v>
      </c>
      <c r="G1186" s="9">
        <f>IF(ISBLANK('Report Data'!G1186)," ",'Report Data'!G1186)</f>
        <v>3.4001365902951858E-2</v>
      </c>
    </row>
    <row r="1187" spans="1:7">
      <c r="A1187" s="9" t="str">
        <f>IF('INTERIM REPORT'!B1187=" "," ",IF('Report Data'!A1187="",'INTERIM REPORT'!A1186,'Report Data'!A1187))</f>
        <v>Southwestern VT Medical Center</v>
      </c>
      <c r="B1187" s="9" t="str">
        <f>IF(ISBLANK('Report Data'!B1187)," ",'Report Data'!B1187)</f>
        <v>[Total_Margin_pct_Metric] Total Margin %</v>
      </c>
      <c r="C1187" s="9">
        <f>IF(ISBLANK('Report Data'!C1187)," ",'Report Data'!C1187)</f>
        <v>4.9061733482158656E-2</v>
      </c>
      <c r="D1187" s="9">
        <f>IF(ISBLANK('Report Data'!D1187)," ",'Report Data'!D1187)</f>
        <v>5.7664563351817959E-2</v>
      </c>
      <c r="E1187" s="9">
        <f>IF(ISBLANK('Report Data'!E1187)," ",'Report Data'!E1187)</f>
        <v>3.9573740908439528E-2</v>
      </c>
      <c r="F1187" s="9">
        <f>IF(ISBLANK('Report Data'!F1187)," ",'Report Data'!F1187)</f>
        <v>3.5665918497007572E-2</v>
      </c>
      <c r="G1187" s="9">
        <f>IF(ISBLANK('Report Data'!G1187)," ",'Report Data'!G1187)</f>
        <v>3.7246478703300764E-2</v>
      </c>
    </row>
    <row r="1188" spans="1:7">
      <c r="A1188" s="9" t="str">
        <f>IF('INTERIM REPORT'!B1188=" "," ",IF('Report Data'!A1188="",'INTERIM REPORT'!A1187,'Report Data'!A1188))</f>
        <v>Southwestern VT Medical Center</v>
      </c>
      <c r="B1188" s="9" t="str">
        <f>IF(ISBLANK('Report Data'!B1188)," ",'Report Data'!B1188)</f>
        <v>[Outpatient_Gross_Rev_pct_Metric] Outpatient Gross Revenue %</v>
      </c>
      <c r="C1188" s="9">
        <f>IF(ISBLANK('Report Data'!C1188)," ",'Report Data'!C1188)</f>
        <v>0.79806932452238655</v>
      </c>
      <c r="D1188" s="9">
        <f>IF(ISBLANK('Report Data'!D1188)," ",'Report Data'!D1188)</f>
        <v>0.80728573578418317</v>
      </c>
      <c r="E1188" s="9">
        <f>IF(ISBLANK('Report Data'!E1188)," ",'Report Data'!E1188)</f>
        <v>0.79574363688166194</v>
      </c>
      <c r="F1188" s="9">
        <f>IF(ISBLANK('Report Data'!F1188)," ",'Report Data'!F1188)</f>
        <v>0.80527782822943839</v>
      </c>
      <c r="G1188" s="9">
        <f>IF(ISBLANK('Report Data'!G1188)," ",'Report Data'!G1188)</f>
        <v>0.81020854300879763</v>
      </c>
    </row>
    <row r="1189" spans="1:7">
      <c r="A1189" s="9" t="str">
        <f>IF('INTERIM REPORT'!B1189=" "," ",IF('Report Data'!A1189="",'INTERIM REPORT'!A1188,'Report Data'!A1189))</f>
        <v>Southwestern VT Medical Center</v>
      </c>
      <c r="B1189" s="9" t="str">
        <f>IF(ISBLANK('Report Data'!B1189)," ",'Report Data'!B1189)</f>
        <v>[Inpatient_Gross_Rev_pct_Metric] Inpatient Gross Revenue %</v>
      </c>
      <c r="C1189" s="9">
        <f>IF(ISBLANK('Report Data'!C1189)," ",'Report Data'!C1189)</f>
        <v>0.20193067547761315</v>
      </c>
      <c r="D1189" s="9">
        <f>IF(ISBLANK('Report Data'!D1189)," ",'Report Data'!D1189)</f>
        <v>0.19271426421581681</v>
      </c>
      <c r="E1189" s="9">
        <f>IF(ISBLANK('Report Data'!E1189)," ",'Report Data'!E1189)</f>
        <v>0.20425636311833825</v>
      </c>
      <c r="F1189" s="9">
        <f>IF(ISBLANK('Report Data'!F1189)," ",'Report Data'!F1189)</f>
        <v>0.19472217177056189</v>
      </c>
      <c r="G1189" s="9">
        <f>IF(ISBLANK('Report Data'!G1189)," ",'Report Data'!G1189)</f>
        <v>0.18979145699120215</v>
      </c>
    </row>
    <row r="1190" spans="1:7">
      <c r="A1190" s="9" t="str">
        <f>IF('INTERIM REPORT'!B1190=" "," ",IF('Report Data'!A1190="",'INTERIM REPORT'!A1189,'Report Data'!A1190))</f>
        <v>Southwestern VT Medical Center</v>
      </c>
      <c r="B1190" s="9" t="str">
        <f>IF(ISBLANK('Report Data'!B1190)," ",'Report Data'!B1190)</f>
        <v>[SNF_Rehab_Swing_Gross_Rev_pct_Metric] SNF/Rehab/Swing Gross Revenue %</v>
      </c>
      <c r="C1190" s="9">
        <f>IF(ISBLANK('Report Data'!C1190)," ",'Report Data'!C1190)</f>
        <v>0</v>
      </c>
      <c r="D1190" s="9">
        <f>IF(ISBLANK('Report Data'!D1190)," ",'Report Data'!D1190)</f>
        <v>0</v>
      </c>
      <c r="E1190" s="9">
        <f>IF(ISBLANK('Report Data'!E1190)," ",'Report Data'!E1190)</f>
        <v>0</v>
      </c>
      <c r="F1190" s="9">
        <f>IF(ISBLANK('Report Data'!F1190)," ",'Report Data'!F1190)</f>
        <v>0</v>
      </c>
      <c r="G1190" s="9">
        <f>IF(ISBLANK('Report Data'!G1190)," ",'Report Data'!G1190)</f>
        <v>0</v>
      </c>
    </row>
    <row r="1191" spans="1:7">
      <c r="A1191" s="9" t="str">
        <f>IF('INTERIM REPORT'!B1191=" "," ",IF('Report Data'!A1191="",'INTERIM REPORT'!A1190,'Report Data'!A1191))</f>
        <v>Southwestern VT Medical Center</v>
      </c>
      <c r="B1191" s="9" t="str">
        <f>IF(ISBLANK('Report Data'!B1191)," ",'Report Data'!B1191)</f>
        <v>[All_Net_Patient_Rev_pct_Metric] All Net Patient Revenue % with DSH &amp; GME</v>
      </c>
      <c r="C1191" s="9">
        <f>IF(ISBLANK('Report Data'!C1191)," ",'Report Data'!C1191)</f>
        <v>0.46267857006637669</v>
      </c>
      <c r="D1191" s="9">
        <f>IF(ISBLANK('Report Data'!D1191)," ",'Report Data'!D1191)</f>
        <v>0.45421053959380464</v>
      </c>
      <c r="E1191" s="9">
        <f>IF(ISBLANK('Report Data'!E1191)," ",'Report Data'!E1191)</f>
        <v>0.43859547431673779</v>
      </c>
      <c r="F1191" s="9">
        <f>IF(ISBLANK('Report Data'!F1191)," ",'Report Data'!F1191)</f>
        <v>0.37699396960611087</v>
      </c>
      <c r="G1191" s="9">
        <f>IF(ISBLANK('Report Data'!G1191)," ",'Report Data'!G1191)</f>
        <v>0.35617603208003268</v>
      </c>
    </row>
    <row r="1192" spans="1:7">
      <c r="A1192" s="9" t="str">
        <f>IF('INTERIM REPORT'!B1192=" "," ",IF('Report Data'!A1192="",'INTERIM REPORT'!A1191,'Report Data'!A1192))</f>
        <v>Southwestern VT Medical Center</v>
      </c>
      <c r="B1192" s="9" t="str">
        <f>IF(ISBLANK('Report Data'!B1192)," ",'Report Data'!B1192)</f>
        <v>[Medicare_Net_Patient_Rev_pct_incl_Phys_Metric] Medicare Net Patient Revenue % including Phys</v>
      </c>
      <c r="C1192" s="9">
        <f>IF(ISBLANK('Report Data'!C1192)," ",'Report Data'!C1192)</f>
        <v>0.35654335259935427</v>
      </c>
      <c r="D1192" s="9">
        <f>IF(ISBLANK('Report Data'!D1192)," ",'Report Data'!D1192)</f>
        <v>0.35826914574750501</v>
      </c>
      <c r="E1192" s="9">
        <f>IF(ISBLANK('Report Data'!E1192)," ",'Report Data'!E1192)</f>
        <v>0.34445405602992707</v>
      </c>
      <c r="F1192" s="9">
        <f>IF(ISBLANK('Report Data'!F1192)," ",'Report Data'!F1192)</f>
        <v>0.24241677737817915</v>
      </c>
      <c r="G1192" s="9">
        <f>IF(ISBLANK('Report Data'!G1192)," ",'Report Data'!G1192)</f>
        <v>0.22216771099923779</v>
      </c>
    </row>
    <row r="1193" spans="1:7">
      <c r="A1193" s="9" t="str">
        <f>IF('INTERIM REPORT'!B1193=" "," ",IF('Report Data'!A1193="",'INTERIM REPORT'!A1192,'Report Data'!A1193))</f>
        <v>Southwestern VT Medical Center</v>
      </c>
      <c r="B1193" s="9" t="str">
        <f>IF(ISBLANK('Report Data'!B1193)," ",'Report Data'!B1193)</f>
        <v>[Medicaid_Net_Patient_Rev_pct_incl_Phys_Metric] Medicaid Net Patient Revenue % including Phys</v>
      </c>
      <c r="C1193" s="9">
        <f>IF(ISBLANK('Report Data'!C1193)," ",'Report Data'!C1193)</f>
        <v>0.30645129688963624</v>
      </c>
      <c r="D1193" s="9">
        <f>IF(ISBLANK('Report Data'!D1193)," ",'Report Data'!D1193)</f>
        <v>0.23245229703593609</v>
      </c>
      <c r="E1193" s="9">
        <f>IF(ISBLANK('Report Data'!E1193)," ",'Report Data'!E1193)</f>
        <v>0.1823358037727652</v>
      </c>
      <c r="F1193" s="9">
        <f>IF(ISBLANK('Report Data'!F1193)," ",'Report Data'!F1193)</f>
        <v>0.18460279181174791</v>
      </c>
      <c r="G1193" s="9">
        <f>IF(ISBLANK('Report Data'!G1193)," ",'Report Data'!G1193)</f>
        <v>0.17681104279792398</v>
      </c>
    </row>
    <row r="1194" spans="1:7">
      <c r="A1194" s="9" t="str">
        <f>IF('INTERIM REPORT'!B1194=" "," ",IF('Report Data'!A1194="",'INTERIM REPORT'!A1193,'Report Data'!A1194))</f>
        <v>Southwestern VT Medical Center</v>
      </c>
      <c r="B1194" s="9" t="str">
        <f>IF(ISBLANK('Report Data'!B1194)," ",'Report Data'!B1194)</f>
        <v>[Commercial_Self_Pay_Net_Patient_Rev_pct_incl_Phys_Metric] Commercial/Self Pay Net Patient Rev % including Phys</v>
      </c>
      <c r="C1194" s="9">
        <f>IF(ISBLANK('Report Data'!C1194)," ",'Report Data'!C1194)</f>
        <v>0.71533514313366464</v>
      </c>
      <c r="D1194" s="9">
        <f>IF(ISBLANK('Report Data'!D1194)," ",'Report Data'!D1194)</f>
        <v>0.71743952301214131</v>
      </c>
      <c r="E1194" s="9">
        <f>IF(ISBLANK('Report Data'!E1194)," ",'Report Data'!E1194)</f>
        <v>0.7223703694573218</v>
      </c>
      <c r="F1194" s="9">
        <f>IF(ISBLANK('Report Data'!F1194)," ",'Report Data'!F1194)</f>
        <v>0.69522996252741864</v>
      </c>
      <c r="G1194" s="9">
        <f>IF(ISBLANK('Report Data'!G1194)," ",'Report Data'!G1194)</f>
        <v>0.6671472326324307</v>
      </c>
    </row>
    <row r="1195" spans="1:7">
      <c r="A1195" s="9" t="str">
        <f>IF('INTERIM REPORT'!B1195=" "," ",IF('Report Data'!A1195="",'INTERIM REPORT'!A1194,'Report Data'!A1195))</f>
        <v>Southwestern VT Medical Center</v>
      </c>
      <c r="B1195" s="9" t="str">
        <f>IF(ISBLANK('Report Data'!B1195)," ",'Report Data'!B1195)</f>
        <v>[Adj_Admits_Per_FTE_Metric] Adjusted Admissions Per FTE</v>
      </c>
      <c r="C1195" s="9">
        <f>IF(ISBLANK('Report Data'!C1195)," ",'Report Data'!C1195)</f>
        <v>22.181541045040827</v>
      </c>
      <c r="D1195" s="9">
        <f>IF(ISBLANK('Report Data'!D1195)," ",'Report Data'!D1195)</f>
        <v>23.124125835457644</v>
      </c>
      <c r="E1195" s="9">
        <f>IF(ISBLANK('Report Data'!E1195)," ",'Report Data'!E1195)</f>
        <v>22.427367037273502</v>
      </c>
      <c r="F1195" s="9">
        <f>IF(ISBLANK('Report Data'!F1195)," ",'Report Data'!F1195)</f>
        <v>22.526191866327949</v>
      </c>
      <c r="G1195" s="9">
        <f>IF(ISBLANK('Report Data'!G1195)," ",'Report Data'!G1195)</f>
        <v>23.053299846788818</v>
      </c>
    </row>
    <row r="1196" spans="1:7">
      <c r="A1196" s="9" t="str">
        <f>IF('INTERIM REPORT'!B1196=" "," ",IF('Report Data'!A1196="",'INTERIM REPORT'!A1195,'Report Data'!A1196))</f>
        <v>Southwestern VT Medical Center</v>
      </c>
      <c r="B1196" s="9" t="str">
        <f>IF(ISBLANK('Report Data'!B1196)," ",'Report Data'!B1196)</f>
        <v>[FTEs_per_100_Adj_Discharges_Metric] FTEs per 100 Adj Discharges</v>
      </c>
      <c r="C1196" s="9">
        <f>IF(ISBLANK('Report Data'!C1196)," ",'Report Data'!C1196)</f>
        <v>4.5082530468439748</v>
      </c>
      <c r="D1196" s="9">
        <f>IF(ISBLANK('Report Data'!D1196)," ",'Report Data'!D1196)</f>
        <v>4.3244877973576781</v>
      </c>
      <c r="E1196" s="9">
        <f>IF(ISBLANK('Report Data'!E1196)," ",'Report Data'!E1196)</f>
        <v>4.4588381611538921</v>
      </c>
      <c r="F1196" s="9">
        <f>IF(ISBLANK('Report Data'!F1196)," ",'Report Data'!F1196)</f>
        <v>4.4392767580693278</v>
      </c>
      <c r="G1196" s="9">
        <f>IF(ISBLANK('Report Data'!G1196)," ",'Report Data'!G1196)</f>
        <v>4.3377737965755641</v>
      </c>
    </row>
    <row r="1197" spans="1:7">
      <c r="A1197" s="9" t="str">
        <f>IF('INTERIM REPORT'!B1197=" "," ",IF('Report Data'!A1197="",'INTERIM REPORT'!A1196,'Report Data'!A1197))</f>
        <v>Southwestern VT Medical Center</v>
      </c>
      <c r="B1197" s="9" t="str">
        <f>IF(ISBLANK('Report Data'!B1197)," ",'Report Data'!B1197)</f>
        <v>[FTEs_Per_Adj_Occupied_Bed_Metric] FTEs Per Adjusted Occupied Bed</v>
      </c>
      <c r="C1197" s="9">
        <f>IF(ISBLANK('Report Data'!C1197)," ",'Report Data'!C1197)</f>
        <v>4.7461576613331964</v>
      </c>
      <c r="D1197" s="9">
        <f>IF(ISBLANK('Report Data'!D1197)," ",'Report Data'!D1197)</f>
        <v>4.7050389532655208</v>
      </c>
      <c r="E1197" s="9">
        <f>IF(ISBLANK('Report Data'!E1197)," ",'Report Data'!E1197)</f>
        <v>4.6932488038058153</v>
      </c>
      <c r="F1197" s="9">
        <f>IF(ISBLANK('Report Data'!F1197)," ",'Report Data'!F1197)</f>
        <v>4.5944592681187224</v>
      </c>
      <c r="G1197" s="9">
        <f>IF(ISBLANK('Report Data'!G1197)," ",'Report Data'!G1197)</f>
        <v>4.5592395051656522</v>
      </c>
    </row>
    <row r="1198" spans="1:7">
      <c r="A1198" s="9" t="str">
        <f>IF('INTERIM REPORT'!B1198=" "," ",IF('Report Data'!A1198="",'INTERIM REPORT'!A1197,'Report Data'!A1198))</f>
        <v>Southwestern VT Medical Center</v>
      </c>
      <c r="B1198" s="9" t="str">
        <f>IF(ISBLANK('Report Data'!B1198)," ",'Report Data'!B1198)</f>
        <v>[Return_On_Assets_Metric] Return On Assets</v>
      </c>
      <c r="C1198" s="9">
        <f>IF(ISBLANK('Report Data'!C1198)," ",'Report Data'!C1198)</f>
        <v>9.3823525504288727E-2</v>
      </c>
      <c r="D1198" s="9">
        <f>IF(ISBLANK('Report Data'!D1198)," ",'Report Data'!D1198)</f>
        <v>0.11977682532582767</v>
      </c>
      <c r="E1198" s="9">
        <f>IF(ISBLANK('Report Data'!E1198)," ",'Report Data'!E1198)</f>
        <v>7.3510069074399886E-2</v>
      </c>
      <c r="F1198" s="9">
        <f>IF(ISBLANK('Report Data'!F1198)," ",'Report Data'!F1198)</f>
        <v>8.0364302297364174E-2</v>
      </c>
      <c r="G1198" s="9">
        <f>IF(ISBLANK('Report Data'!G1198)," ",'Report Data'!G1198)</f>
        <v>8.4327464325919491E-2</v>
      </c>
    </row>
    <row r="1199" spans="1:7">
      <c r="A1199" s="9" t="str">
        <f>IF('INTERIM REPORT'!B1199=" "," ",IF('Report Data'!A1199="",'INTERIM REPORT'!A1198,'Report Data'!A1199))</f>
        <v>Southwestern VT Medical Center</v>
      </c>
      <c r="B1199" s="9" t="str">
        <f>IF(ISBLANK('Report Data'!B1199)," ",'Report Data'!B1199)</f>
        <v>[OH_Exp_w_fringe_pct_of_TTL_OPEX_Metric] Overhead Expense w/ fringe, as a % of Total Operating Exp</v>
      </c>
      <c r="C1199" s="9">
        <f>IF(ISBLANK('Report Data'!C1199)," ",'Report Data'!C1199)</f>
        <v>0.25630170127130619</v>
      </c>
      <c r="D1199" s="9">
        <f>IF(ISBLANK('Report Data'!D1199)," ",'Report Data'!D1199)</f>
        <v>0.25819832847048607</v>
      </c>
      <c r="E1199" s="9">
        <f>IF(ISBLANK('Report Data'!E1199)," ",'Report Data'!E1199)</f>
        <v>0.26931600907830627</v>
      </c>
      <c r="F1199" s="9">
        <f>IF(ISBLANK('Report Data'!F1199)," ",'Report Data'!F1199)</f>
        <v>0.27688928156336495</v>
      </c>
      <c r="G1199" s="9">
        <f>IF(ISBLANK('Report Data'!G1199)," ",'Report Data'!G1199)</f>
        <v>0.27020238771890448</v>
      </c>
    </row>
    <row r="1200" spans="1:7">
      <c r="A1200" s="9" t="str">
        <f>IF('INTERIM REPORT'!B1200=" "," ",IF('Report Data'!A1200="",'INTERIM REPORT'!A1199,'Report Data'!A1200))</f>
        <v>Southwestern VT Medical Center</v>
      </c>
      <c r="B1200" s="9" t="str">
        <f>IF(ISBLANK('Report Data'!B1200)," ",'Report Data'!B1200)</f>
        <v>[Cost_per_Adj_Admits_Metric] Cost per Adjusted Admission</v>
      </c>
      <c r="C1200" s="9">
        <f>IF(ISBLANK('Report Data'!C1200)," ",'Report Data'!C1200)</f>
        <v>9036.5242103608016</v>
      </c>
      <c r="D1200" s="9">
        <f>IF(ISBLANK('Report Data'!D1200)," ",'Report Data'!D1200)</f>
        <v>8937.1324578606946</v>
      </c>
      <c r="E1200" s="9">
        <f>IF(ISBLANK('Report Data'!E1200)," ",'Report Data'!E1200)</f>
        <v>9588.6955542797605</v>
      </c>
      <c r="F1200" s="9">
        <f>IF(ISBLANK('Report Data'!F1200)," ",'Report Data'!F1200)</f>
        <v>9447.7166480961823</v>
      </c>
      <c r="G1200" s="9">
        <f>IF(ISBLANK('Report Data'!G1200)," ",'Report Data'!G1200)</f>
        <v>9528.6015093622154</v>
      </c>
    </row>
    <row r="1201" spans="1:7">
      <c r="A1201" s="9" t="str">
        <f>IF('INTERIM REPORT'!B1201=" "," ",IF('Report Data'!A1201="",'INTERIM REPORT'!A1200,'Report Data'!A1201))</f>
        <v>Southwestern VT Medical Center</v>
      </c>
      <c r="B1201" s="9" t="str">
        <f>IF(ISBLANK('Report Data'!B1201)," ",'Report Data'!B1201)</f>
        <v>[Salary_per_FTE_NonMD_Metric] Salary per FTE - Non-MD</v>
      </c>
      <c r="C1201" s="9">
        <f>IF(ISBLANK('Report Data'!C1201)," ",'Report Data'!C1201)</f>
        <v>60275.414415845793</v>
      </c>
      <c r="D1201" s="9">
        <f>IF(ISBLANK('Report Data'!D1201)," ",'Report Data'!D1201)</f>
        <v>62642.038789395476</v>
      </c>
      <c r="E1201" s="9">
        <f>IF(ISBLANK('Report Data'!E1201)," ",'Report Data'!E1201)</f>
        <v>64586.213986380295</v>
      </c>
      <c r="F1201" s="9">
        <f>IF(ISBLANK('Report Data'!F1201)," ",'Report Data'!F1201)</f>
        <v>65231.640695428207</v>
      </c>
      <c r="G1201" s="9">
        <f>IF(ISBLANK('Report Data'!G1201)," ",'Report Data'!G1201)</f>
        <v>65917.275166070525</v>
      </c>
    </row>
    <row r="1202" spans="1:7">
      <c r="A1202" s="9" t="str">
        <f>IF('INTERIM REPORT'!B1202=" "," ",IF('Report Data'!A1202="",'INTERIM REPORT'!A1201,'Report Data'!A1202))</f>
        <v>Southwestern VT Medical Center</v>
      </c>
      <c r="B1202" s="9" t="str">
        <f>IF(ISBLANK('Report Data'!B1202)," ",'Report Data'!B1202)</f>
        <v>[Salary_and_Benefits_per_FTE_NonMD_Metric] Salary &amp; Benefits per FTE - Non-MD</v>
      </c>
      <c r="C1202" s="9">
        <f>IF(ISBLANK('Report Data'!C1202)," ",'Report Data'!C1202)</f>
        <v>76607.387988560557</v>
      </c>
      <c r="D1202" s="9">
        <f>IF(ISBLANK('Report Data'!D1202)," ",'Report Data'!D1202)</f>
        <v>79406.991475717514</v>
      </c>
      <c r="E1202" s="9">
        <f>IF(ISBLANK('Report Data'!E1202)," ",'Report Data'!E1202)</f>
        <v>83719.84415924568</v>
      </c>
      <c r="F1202" s="9">
        <f>IF(ISBLANK('Report Data'!F1202)," ",'Report Data'!F1202)</f>
        <v>83917.89182227946</v>
      </c>
      <c r="G1202" s="9">
        <f>IF(ISBLANK('Report Data'!G1202)," ",'Report Data'!G1202)</f>
        <v>85121.018140010216</v>
      </c>
    </row>
    <row r="1203" spans="1:7">
      <c r="A1203" s="9" t="str">
        <f>IF('INTERIM REPORT'!B1203=" "," ",IF('Report Data'!A1203="",'INTERIM REPORT'!A1202,'Report Data'!A1203))</f>
        <v>Southwestern VT Medical Center</v>
      </c>
      <c r="B1203" s="9" t="str">
        <f>IF(ISBLANK('Report Data'!B1203)," ",'Report Data'!B1203)</f>
        <v>[Fringe_Benefit_pct_NonMD_Metric] Fringe Benefit % - Non-MD</v>
      </c>
      <c r="C1203" s="9">
        <f>IF(ISBLANK('Report Data'!C1203)," ",'Report Data'!C1203)</f>
        <v>0.27095580728883789</v>
      </c>
      <c r="D1203" s="9">
        <f>IF(ISBLANK('Report Data'!D1203)," ",'Report Data'!D1203)</f>
        <v>0.26763101920559046</v>
      </c>
      <c r="E1203" s="9">
        <f>IF(ISBLANK('Report Data'!E1203)," ",'Report Data'!E1203)</f>
        <v>0.29624944693151067</v>
      </c>
      <c r="F1203" s="9">
        <f>IF(ISBLANK('Report Data'!F1203)," ",'Report Data'!F1203)</f>
        <v>0.28645992845862744</v>
      </c>
      <c r="G1203" s="9">
        <f>IF(ISBLANK('Report Data'!G1203)," ",'Report Data'!G1203)</f>
        <v>0.29133095877458853</v>
      </c>
    </row>
    <row r="1204" spans="1:7">
      <c r="A1204" s="9" t="str">
        <f>IF('INTERIM REPORT'!B1204=" "," ",IF('Report Data'!A1204="",'INTERIM REPORT'!A1203,'Report Data'!A1204))</f>
        <v>Southwestern VT Medical Center</v>
      </c>
      <c r="B1204" s="9" t="str">
        <f>IF(ISBLANK('Report Data'!B1204)," ",'Report Data'!B1204)</f>
        <v>[Comp_Ratio_Metric] Compensation Ratio</v>
      </c>
      <c r="C1204" s="9">
        <f>IF(ISBLANK('Report Data'!C1204)," ",'Report Data'!C1204)</f>
        <v>0.55108981063288764</v>
      </c>
      <c r="D1204" s="9">
        <f>IF(ISBLANK('Report Data'!D1204)," ",'Report Data'!D1204)</f>
        <v>0.54856495520001702</v>
      </c>
      <c r="E1204" s="9">
        <f>IF(ISBLANK('Report Data'!E1204)," ",'Report Data'!E1204)</f>
        <v>0.55118680551218358</v>
      </c>
      <c r="F1204" s="9">
        <f>IF(ISBLANK('Report Data'!F1204)," ",'Report Data'!F1204)</f>
        <v>0.56153799036118157</v>
      </c>
      <c r="G1204" s="9">
        <f>IF(ISBLANK('Report Data'!G1204)," ",'Report Data'!G1204)</f>
        <v>0.55805812238960117</v>
      </c>
    </row>
    <row r="1205" spans="1:7">
      <c r="A1205" s="9" t="str">
        <f>IF('INTERIM REPORT'!B1205=" "," ",IF('Report Data'!A1205="",'INTERIM REPORT'!A1204,'Report Data'!A1205))</f>
        <v>Southwestern VT Medical Center</v>
      </c>
      <c r="B1205" s="9" t="str">
        <f>IF(ISBLANK('Report Data'!B1205)," ",'Report Data'!B1205)</f>
        <v>[Cap_Cost_pct_of_Total_Expense_Metric] Capital Cost % of Total Expense</v>
      </c>
      <c r="C1205" s="9">
        <f>IF(ISBLANK('Report Data'!C1205)," ",'Report Data'!C1205)</f>
        <v>4.3374995836123253E-2</v>
      </c>
      <c r="D1205" s="9">
        <f>IF(ISBLANK('Report Data'!D1205)," ",'Report Data'!D1205)</f>
        <v>4.2142078577464055E-2</v>
      </c>
      <c r="E1205" s="9">
        <f>IF(ISBLANK('Report Data'!E1205)," ",'Report Data'!E1205)</f>
        <v>4.1740330530313133E-2</v>
      </c>
      <c r="F1205" s="9">
        <f>IF(ISBLANK('Report Data'!F1205)," ",'Report Data'!F1205)</f>
        <v>4.0731366102783099E-2</v>
      </c>
      <c r="G1205" s="9">
        <f>IF(ISBLANK('Report Data'!G1205)," ",'Report Data'!G1205)</f>
        <v>4.2162361309965625E-2</v>
      </c>
    </row>
    <row r="1206" spans="1:7">
      <c r="A1206" s="9" t="str">
        <f>IF('INTERIM REPORT'!B1206=" "," ",IF('Report Data'!A1206="",'INTERIM REPORT'!A1205,'Report Data'!A1206))</f>
        <v>Southwestern VT Medical Center</v>
      </c>
      <c r="B1206" s="9" t="str">
        <f>IF(ISBLANK('Report Data'!B1206)," ",'Report Data'!B1206)</f>
        <v>[Cap_Cost_per_Adj_Admits_Metric] Capital Cost per Adjusted Admission</v>
      </c>
      <c r="C1206" s="9">
        <f>IF(ISBLANK('Report Data'!C1206)," ",'Report Data'!C1206)</f>
        <v>391.95919999742677</v>
      </c>
      <c r="D1206" s="9">
        <f>IF(ISBLANK('Report Data'!D1206)," ",'Report Data'!D1206)</f>
        <v>376.62933829636984</v>
      </c>
      <c r="E1206" s="9">
        <f>IF(ISBLANK('Report Data'!E1206)," ",'Report Data'!E1206)</f>
        <v>400.23532179018139</v>
      </c>
      <c r="F1206" s="9">
        <f>IF(ISBLANK('Report Data'!F1206)," ",'Report Data'!F1206)</f>
        <v>384.81840562896434</v>
      </c>
      <c r="G1206" s="9">
        <f>IF(ISBLANK('Report Data'!G1206)," ",'Report Data'!G1206)</f>
        <v>401.74833961641349</v>
      </c>
    </row>
    <row r="1207" spans="1:7">
      <c r="A1207" s="9" t="str">
        <f>IF('INTERIM REPORT'!B1207=" "," ",IF('Report Data'!A1207="",'INTERIM REPORT'!A1206,'Report Data'!A1207))</f>
        <v>Southwestern VT Medical Center</v>
      </c>
      <c r="B1207" s="9" t="str">
        <f>IF(ISBLANK('Report Data'!B1207)," ",'Report Data'!B1207)</f>
        <v>[Contractual_Allowance_pct_Metric] Contractual Allowance %</v>
      </c>
      <c r="C1207" s="9">
        <f>IF(ISBLANK('Report Data'!C1207)," ",'Report Data'!C1207)</f>
        <v>0.53976591808072116</v>
      </c>
      <c r="D1207" s="9">
        <f>IF(ISBLANK('Report Data'!D1207)," ",'Report Data'!D1207)</f>
        <v>0.54881458056732635</v>
      </c>
      <c r="E1207" s="9">
        <f>IF(ISBLANK('Report Data'!E1207)," ",'Report Data'!E1207)</f>
        <v>0.56423229804499031</v>
      </c>
      <c r="F1207" s="9">
        <f>IF(ISBLANK('Report Data'!F1207)," ",'Report Data'!F1207)</f>
        <v>0.62583413156663281</v>
      </c>
      <c r="G1207" s="9">
        <f>IF(ISBLANK('Report Data'!G1207)," ",'Report Data'!G1207)</f>
        <v>0.64602474467874693</v>
      </c>
    </row>
    <row r="1208" spans="1:7">
      <c r="A1208" s="9" t="str">
        <f>IF('INTERIM REPORT'!B1208=" "," ",IF('Report Data'!A1208="",'INTERIM REPORT'!A1207,'Report Data'!A1208))</f>
        <v>Southwestern VT Medical Center</v>
      </c>
      <c r="B1208" s="9" t="str">
        <f>IF(ISBLANK('Report Data'!B1208)," ",'Report Data'!B1208)</f>
        <v>[Current_Ratio_Metric] Current Ratio</v>
      </c>
      <c r="C1208" s="9">
        <f>IF(ISBLANK('Report Data'!C1208)," ",'Report Data'!C1208)</f>
        <v>1.4511352322351068</v>
      </c>
      <c r="D1208" s="9">
        <f>IF(ISBLANK('Report Data'!D1208)," ",'Report Data'!D1208)</f>
        <v>1.5725260584642953</v>
      </c>
      <c r="E1208" s="9">
        <f>IF(ISBLANK('Report Data'!E1208)," ",'Report Data'!E1208)</f>
        <v>1.605064210753145</v>
      </c>
      <c r="F1208" s="9">
        <f>IF(ISBLANK('Report Data'!F1208)," ",'Report Data'!F1208)</f>
        <v>1.6129121948822782</v>
      </c>
      <c r="G1208" s="9">
        <f>IF(ISBLANK('Report Data'!G1208)," ",'Report Data'!G1208)</f>
        <v>1.6515700075577049</v>
      </c>
    </row>
    <row r="1209" spans="1:7">
      <c r="A1209" s="9" t="str">
        <f>IF('INTERIM REPORT'!B1209=" "," ",IF('Report Data'!A1209="",'INTERIM REPORT'!A1208,'Report Data'!A1209))</f>
        <v>Southwestern VT Medical Center</v>
      </c>
      <c r="B1209" s="9" t="str">
        <f>IF(ISBLANK('Report Data'!B1209)," ",'Report Data'!B1209)</f>
        <v>[Days_Payable_metric] Days Payable</v>
      </c>
      <c r="C1209" s="9">
        <f>IF(ISBLANK('Report Data'!C1209)," ",'Report Data'!C1209)</f>
        <v>62.871141066189125</v>
      </c>
      <c r="D1209" s="9">
        <f>IF(ISBLANK('Report Data'!D1209)," ",'Report Data'!D1209)</f>
        <v>54.360767936617535</v>
      </c>
      <c r="E1209" s="9">
        <f>IF(ISBLANK('Report Data'!E1209)," ",'Report Data'!E1209)</f>
        <v>58.055167610458</v>
      </c>
      <c r="F1209" s="9">
        <f>IF(ISBLANK('Report Data'!F1209)," ",'Report Data'!F1209)</f>
        <v>48.487999896020604</v>
      </c>
      <c r="G1209" s="9">
        <f>IF(ISBLANK('Report Data'!G1209)," ",'Report Data'!G1209)</f>
        <v>47.923119696678086</v>
      </c>
    </row>
    <row r="1210" spans="1:7">
      <c r="A1210" s="9" t="str">
        <f>IF('INTERIM REPORT'!B1210=" "," ",IF('Report Data'!A1210="",'INTERIM REPORT'!A1209,'Report Data'!A1210))</f>
        <v>Southwestern VT Medical Center</v>
      </c>
      <c r="B1210" s="9" t="str">
        <f>IF(ISBLANK('Report Data'!B1210)," ",'Report Data'!B1210)</f>
        <v>[Days_Receivable_Metric] Days Receivable</v>
      </c>
      <c r="C1210" s="9">
        <f>IF(ISBLANK('Report Data'!C1210)," ",'Report Data'!C1210)</f>
        <v>33.431316791079112</v>
      </c>
      <c r="D1210" s="9">
        <f>IF(ISBLANK('Report Data'!D1210)," ",'Report Data'!D1210)</f>
        <v>34.207102845201049</v>
      </c>
      <c r="E1210" s="9">
        <f>IF(ISBLANK('Report Data'!E1210)," ",'Report Data'!E1210)</f>
        <v>35.454544625354586</v>
      </c>
      <c r="F1210" s="9">
        <f>IF(ISBLANK('Report Data'!F1210)," ",'Report Data'!F1210)</f>
        <v>36.821687403405292</v>
      </c>
      <c r="G1210" s="9">
        <f>IF(ISBLANK('Report Data'!G1210)," ",'Report Data'!G1210)</f>
        <v>38.547296897966639</v>
      </c>
    </row>
    <row r="1211" spans="1:7">
      <c r="A1211" s="9" t="str">
        <f>IF('INTERIM REPORT'!B1211=" "," ",IF('Report Data'!A1211="",'INTERIM REPORT'!A1210,'Report Data'!A1211))</f>
        <v>Southwestern VT Medical Center</v>
      </c>
      <c r="B1211" s="9" t="str">
        <f>IF(ISBLANK('Report Data'!B1211)," ",'Report Data'!B1211)</f>
        <v>[Days_Cash_on_Hand_Metric] Days Cash on Hand</v>
      </c>
      <c r="C1211" s="9">
        <f>IF(ISBLANK('Report Data'!C1211)," ",'Report Data'!C1211)</f>
        <v>43.979979043963915</v>
      </c>
      <c r="D1211" s="9">
        <f>IF(ISBLANK('Report Data'!D1211)," ",'Report Data'!D1211)</f>
        <v>38.020277470468542</v>
      </c>
      <c r="E1211" s="9">
        <f>IF(ISBLANK('Report Data'!E1211)," ",'Report Data'!E1211)</f>
        <v>46.345015631299205</v>
      </c>
      <c r="F1211" s="9">
        <f>IF(ISBLANK('Report Data'!F1211)," ",'Report Data'!F1211)</f>
        <v>34.800725135600032</v>
      </c>
      <c r="G1211" s="9">
        <f>IF(ISBLANK('Report Data'!G1211)," ",'Report Data'!G1211)</f>
        <v>35.746754953192031</v>
      </c>
    </row>
    <row r="1212" spans="1:7">
      <c r="A1212" s="9" t="str">
        <f>IF('INTERIM REPORT'!B1212=" "," ",IF('Report Data'!A1212="",'INTERIM REPORT'!A1211,'Report Data'!A1212))</f>
        <v>Southwestern VT Medical Center</v>
      </c>
      <c r="B1212" s="9" t="str">
        <f>IF(ISBLANK('Report Data'!B1212)," ",'Report Data'!B1212)</f>
        <v>[Cash_Flow_Margin_Metric] Cash Flow Margin</v>
      </c>
      <c r="C1212" s="9">
        <f>IF(ISBLANK('Report Data'!C1212)," ",'Report Data'!C1212)</f>
        <v>7.8530923543051481E-2</v>
      </c>
      <c r="D1212" s="9">
        <f>IF(ISBLANK('Report Data'!D1212)," ",'Report Data'!D1212)</f>
        <v>8.6054232880186751E-2</v>
      </c>
      <c r="E1212" s="9">
        <f>IF(ISBLANK('Report Data'!E1212)," ",'Report Data'!E1212)</f>
        <v>7.6154347366081093E-2</v>
      </c>
      <c r="F1212" s="9">
        <f>IF(ISBLANK('Report Data'!F1212)," ",'Report Data'!F1212)</f>
        <v>7.2843745233157189E-2</v>
      </c>
      <c r="G1212" s="9">
        <f>IF(ISBLANK('Report Data'!G1212)," ",'Report Data'!G1212)</f>
        <v>7.4730149338684868E-2</v>
      </c>
    </row>
    <row r="1213" spans="1:7">
      <c r="A1213" s="9" t="str">
        <f>IF('INTERIM REPORT'!B1213=" "," ",IF('Report Data'!A1213="",'INTERIM REPORT'!A1212,'Report Data'!A1213))</f>
        <v>Southwestern VT Medical Center</v>
      </c>
      <c r="B1213" s="9" t="str">
        <f>IF(ISBLANK('Report Data'!B1213)," ",'Report Data'!B1213)</f>
        <v>[Cash_to_Long_Term_Debt_Metric] Cash to Long Term Debt</v>
      </c>
      <c r="C1213" s="9">
        <f>IF(ISBLANK('Report Data'!C1213)," ",'Report Data'!C1213)</f>
        <v>1.7527966741458152</v>
      </c>
      <c r="D1213" s="9">
        <f>IF(ISBLANK('Report Data'!D1213)," ",'Report Data'!D1213)</f>
        <v>1.6590771987369677</v>
      </c>
      <c r="E1213" s="9">
        <f>IF(ISBLANK('Report Data'!E1213)," ",'Report Data'!E1213)</f>
        <v>2.138118649909694</v>
      </c>
      <c r="F1213" s="9">
        <f>IF(ISBLANK('Report Data'!F1213)," ",'Report Data'!F1213)</f>
        <v>1.6438855219125346</v>
      </c>
      <c r="G1213" s="9">
        <f>IF(ISBLANK('Report Data'!G1213)," ",'Report Data'!G1213)</f>
        <v>1.8047731412457846</v>
      </c>
    </row>
    <row r="1214" spans="1:7">
      <c r="A1214" s="9" t="str">
        <f>IF('INTERIM REPORT'!B1214=" "," ",IF('Report Data'!A1214="",'INTERIM REPORT'!A1213,'Report Data'!A1214))</f>
        <v>Southwestern VT Medical Center</v>
      </c>
      <c r="B1214" s="9" t="str">
        <f>IF(ISBLANK('Report Data'!B1214)," ",'Report Data'!B1214)</f>
        <v>[Cash_Flow_to_Total_Debt_Metric] Cash Flow to Total Debt</v>
      </c>
      <c r="C1214" s="9">
        <f>IF(ISBLANK('Report Data'!C1214)," ",'Report Data'!C1214)</f>
        <v>0.53781785543096583</v>
      </c>
      <c r="D1214" s="9">
        <f>IF(ISBLANK('Report Data'!D1214)," ",'Report Data'!D1214)</f>
        <v>0.66964739216866187</v>
      </c>
      <c r="E1214" s="9">
        <f>IF(ISBLANK('Report Data'!E1214)," ",'Report Data'!E1214)</f>
        <v>0.55595315338509088</v>
      </c>
      <c r="F1214" s="9">
        <f>IF(ISBLANK('Report Data'!F1214)," ",'Report Data'!F1214)</f>
        <v>0.61018574144072735</v>
      </c>
      <c r="G1214" s="9">
        <f>IF(ISBLANK('Report Data'!G1214)," ",'Report Data'!G1214)</f>
        <v>0.63684832602716712</v>
      </c>
    </row>
    <row r="1215" spans="1:7">
      <c r="A1215" s="9" t="str">
        <f>IF('INTERIM REPORT'!B1215=" "," ",IF('Report Data'!A1215="",'INTERIM REPORT'!A1214,'Report Data'!A1215))</f>
        <v>Southwestern VT Medical Center</v>
      </c>
      <c r="B1215" s="9" t="str">
        <f>IF(ISBLANK('Report Data'!B1215)," ",'Report Data'!B1215)</f>
        <v>[Gross_Price_per_Discharge_Metric] Gross Price per Discharge</v>
      </c>
      <c r="C1215" s="9">
        <f>IF(ISBLANK('Report Data'!C1215)," ",'Report Data'!C1215)</f>
        <v>17272.240663900408</v>
      </c>
      <c r="D1215" s="9">
        <f>IF(ISBLANK('Report Data'!D1215)," ",'Report Data'!D1215)</f>
        <v>17056.845757028626</v>
      </c>
      <c r="E1215" s="9">
        <f>IF(ISBLANK('Report Data'!E1215)," ",'Report Data'!E1215)</f>
        <v>18570.069972313111</v>
      </c>
      <c r="F1215" s="9">
        <f>IF(ISBLANK('Report Data'!F1215)," ",'Report Data'!F1215)</f>
        <v>18162.936725206615</v>
      </c>
      <c r="G1215" s="9">
        <f>IF(ISBLANK('Report Data'!G1215)," ",'Report Data'!G1215)</f>
        <v>18647.94175257731</v>
      </c>
    </row>
    <row r="1216" spans="1:7">
      <c r="A1216" s="9" t="str">
        <f>IF('INTERIM REPORT'!B1216=" "," ",IF('Report Data'!A1216="",'INTERIM REPORT'!A1215,'Report Data'!A1216))</f>
        <v>Southwestern VT Medical Center</v>
      </c>
      <c r="B1216" s="9" t="str">
        <f>IF(ISBLANK('Report Data'!B1216)," ",'Report Data'!B1216)</f>
        <v>[Gross_Price_per_Visit_Metric] Gross Price per Visit</v>
      </c>
      <c r="C1216" s="9">
        <f>IF(ISBLANK('Report Data'!C1216)," ",'Report Data'!C1216)</f>
        <v>922.63487267565097</v>
      </c>
      <c r="D1216" s="9">
        <f>IF(ISBLANK('Report Data'!D1216)," ",'Report Data'!D1216)</f>
        <v>966.50246145580024</v>
      </c>
      <c r="E1216" s="9">
        <f>IF(ISBLANK('Report Data'!E1216)," ",'Report Data'!E1216)</f>
        <v>994.65143922982713</v>
      </c>
      <c r="F1216" s="9">
        <f>IF(ISBLANK('Report Data'!F1216)," ",'Report Data'!F1216)</f>
        <v>1004.3976516498889</v>
      </c>
      <c r="G1216" s="9">
        <f>IF(ISBLANK('Report Data'!G1216)," ",'Report Data'!G1216)</f>
        <v>1076.230835165524</v>
      </c>
    </row>
    <row r="1217" spans="1:7">
      <c r="A1217" s="9" t="str">
        <f>IF('INTERIM REPORT'!B1217=" "," ",IF('Report Data'!A1217="",'INTERIM REPORT'!A1216,'Report Data'!A1217))</f>
        <v>Southwestern VT Medical Center</v>
      </c>
      <c r="B1217" s="9" t="str">
        <f>IF(ISBLANK('Report Data'!B1217)," ",'Report Data'!B1217)</f>
        <v>[Gross_Rev_per_Adj_Admits_Metric] Gross Revenue per Adj Admission</v>
      </c>
      <c r="C1217" s="9">
        <f>IF(ISBLANK('Report Data'!C1217)," ",'Report Data'!C1217)</f>
        <v>19687.188885604497</v>
      </c>
      <c r="D1217" s="9">
        <f>IF(ISBLANK('Report Data'!D1217)," ",'Report Data'!D1217)</f>
        <v>19341.734717753734</v>
      </c>
      <c r="E1217" s="9">
        <f>IF(ISBLANK('Report Data'!E1217)," ",'Report Data'!E1217)</f>
        <v>21091.734705546027</v>
      </c>
      <c r="F1217" s="9">
        <f>IF(ISBLANK('Report Data'!F1217)," ",'Report Data'!F1217)</f>
        <v>20647.94216089254</v>
      </c>
      <c r="G1217" s="9">
        <f>IF(ISBLANK('Report Data'!G1217)," ",'Report Data'!G1217)</f>
        <v>21125.259562043793</v>
      </c>
    </row>
    <row r="1218" spans="1:7">
      <c r="A1218" s="9" t="str">
        <f>IF('INTERIM REPORT'!B1218=" "," ",IF('Report Data'!A1218="",'INTERIM REPORT'!A1217,'Report Data'!A1218))</f>
        <v>Southwestern VT Medical Center</v>
      </c>
      <c r="B1218" s="9" t="str">
        <f>IF(ISBLANK('Report Data'!B1218)," ",'Report Data'!B1218)</f>
        <v>[Net_Rev_per_Adj_Admits_Metric] Net Revenue per Adjusted Admission</v>
      </c>
      <c r="C1218" s="9">
        <f>IF(ISBLANK('Report Data'!C1218)," ",'Report Data'!C1218)</f>
        <v>9108.840402218153</v>
      </c>
      <c r="D1218" s="9">
        <f>IF(ISBLANK('Report Data'!D1218)," ",'Report Data'!D1218)</f>
        <v>8785.2197320673513</v>
      </c>
      <c r="E1218" s="9">
        <f>IF(ISBLANK('Report Data'!E1218)," ",'Report Data'!E1218)</f>
        <v>9250.7393873417677</v>
      </c>
      <c r="F1218" s="9">
        <f>IF(ISBLANK('Report Data'!F1218)," ",'Report Data'!F1218)</f>
        <v>7784.1496794322529</v>
      </c>
      <c r="G1218" s="9">
        <f>IF(ISBLANK('Report Data'!G1218)," ",'Report Data'!G1218)</f>
        <v>7524.3111274695329</v>
      </c>
    </row>
    <row r="1219" spans="1:7">
      <c r="A1219" s="9" t="str">
        <f>IF('INTERIM REPORT'!B1219=" "," ",IF('Report Data'!A1219="",'INTERIM REPORT'!A1218,'Report Data'!A1219))</f>
        <v>Southwestern VT Medical Center</v>
      </c>
      <c r="B1219" s="9" t="str">
        <f>IF(ISBLANK('Report Data'!B1219)," ",'Report Data'!B1219)</f>
        <v>[Medicare_Gross_Pct_Tot_Gross_Metric] Medicare Gross as % of Tot Gross Rev</v>
      </c>
      <c r="C1219" s="9">
        <f>IF(ISBLANK('Report Data'!C1219)," ",'Report Data'!C1219)</f>
        <v>0.50572833687656715</v>
      </c>
      <c r="D1219" s="9">
        <f>IF(ISBLANK('Report Data'!D1219)," ",'Report Data'!D1219)</f>
        <v>0.50971624112242531</v>
      </c>
      <c r="E1219" s="9">
        <f>IF(ISBLANK('Report Data'!E1219)," ",'Report Data'!E1219)</f>
        <v>0.50083894070211932</v>
      </c>
      <c r="F1219" s="9">
        <f>IF(ISBLANK('Report Data'!F1219)," ",'Report Data'!F1219)</f>
        <v>0.5138031686361052</v>
      </c>
      <c r="G1219" s="9">
        <f>IF(ISBLANK('Report Data'!G1219)," ",'Report Data'!G1219)</f>
        <v>0.51571568519171163</v>
      </c>
    </row>
    <row r="1220" spans="1:7">
      <c r="A1220" s="9" t="str">
        <f>IF('INTERIM REPORT'!B1220=" "," ",IF('Report Data'!A1220="",'INTERIM REPORT'!A1219,'Report Data'!A1220))</f>
        <v>Southwestern VT Medical Center</v>
      </c>
      <c r="B1220" s="9" t="str">
        <f>IF(ISBLANK('Report Data'!B1220)," ",'Report Data'!B1220)</f>
        <v>[Medicaid_Gross_Pct_Tot_Gross_Metric] Medicaid Gross as % of Tot Gross Rev</v>
      </c>
      <c r="C1220" s="9">
        <f>IF(ISBLANK('Report Data'!C1220)," ",'Report Data'!C1220)</f>
        <v>0.18012422446874504</v>
      </c>
      <c r="D1220" s="9">
        <f>IF(ISBLANK('Report Data'!D1220)," ",'Report Data'!D1220)</f>
        <v>0.17150787588309607</v>
      </c>
      <c r="E1220" s="9">
        <f>IF(ISBLANK('Report Data'!E1220)," ",'Report Data'!E1220)</f>
        <v>0.18022450338509644</v>
      </c>
      <c r="F1220" s="9">
        <f>IF(ISBLANK('Report Data'!F1220)," ",'Report Data'!F1220)</f>
        <v>0.17313462705139143</v>
      </c>
      <c r="G1220" s="9">
        <f>IF(ISBLANK('Report Data'!G1220)," ",'Report Data'!G1220)</f>
        <v>0.17067689505863581</v>
      </c>
    </row>
    <row r="1221" spans="1:7">
      <c r="A1221" s="9" t="str">
        <f>IF('INTERIM REPORT'!B1221=" "," ",IF('Report Data'!A1221="",'INTERIM REPORT'!A1220,'Report Data'!A1221))</f>
        <v>Southwestern VT Medical Center</v>
      </c>
      <c r="B1221" s="9" t="str">
        <f>IF(ISBLANK('Report Data'!B1221)," ",'Report Data'!B1221)</f>
        <v>[CommSelf_Gross_Pct_Tot_Gross_Metric] Comm/self Gross as % of Tot Gross Rev</v>
      </c>
      <c r="C1221" s="9">
        <f>IF(ISBLANK('Report Data'!C1221)," ",'Report Data'!C1221)</f>
        <v>0.31414743865468775</v>
      </c>
      <c r="D1221" s="9">
        <f>IF(ISBLANK('Report Data'!D1221)," ",'Report Data'!D1221)</f>
        <v>0.31877588299447818</v>
      </c>
      <c r="E1221" s="9">
        <f>IF(ISBLANK('Report Data'!E1221)," ",'Report Data'!E1221)</f>
        <v>0.31893655591278458</v>
      </c>
      <c r="F1221" s="9">
        <f>IF(ISBLANK('Report Data'!F1221)," ",'Report Data'!F1221)</f>
        <v>0.31306220431250348</v>
      </c>
      <c r="G1221" s="9">
        <f>IF(ISBLANK('Report Data'!G1221)," ",'Report Data'!G1221)</f>
        <v>0.31360741974965262</v>
      </c>
    </row>
    <row r="1222" spans="1:7">
      <c r="A1222" s="9" t="str">
        <f>IF('INTERIM REPORT'!B1222=" "," ",IF('Report Data'!A1222="",'INTERIM REPORT'!A1221,'Report Data'!A1222))</f>
        <v>Southwestern VT Medical Center</v>
      </c>
      <c r="B1222" s="9" t="str">
        <f>IF(ISBLANK('Report Data'!B1222)," ",'Report Data'!B1222)</f>
        <v>[Phys_Gross_Pct_Ttl_Gross_Metric] Physician Gross as % of Ttl Gross Rev</v>
      </c>
      <c r="C1222" s="9">
        <f>IF(ISBLANK('Report Data'!C1222)," ",'Report Data'!C1222)</f>
        <v>0</v>
      </c>
      <c r="D1222" s="9">
        <f>IF(ISBLANK('Report Data'!D1222)," ",'Report Data'!D1222)</f>
        <v>0</v>
      </c>
      <c r="E1222" s="9">
        <f>IF(ISBLANK('Report Data'!E1222)," ",'Report Data'!E1222)</f>
        <v>0</v>
      </c>
      <c r="F1222" s="9">
        <f>IF(ISBLANK('Report Data'!F1222)," ",'Report Data'!F1222)</f>
        <v>0</v>
      </c>
      <c r="G1222" s="9">
        <f>IF(ISBLANK('Report Data'!G1222)," ",'Report Data'!G1222)</f>
        <v>0</v>
      </c>
    </row>
    <row r="1223" spans="1:7">
      <c r="A1223" s="9" t="str">
        <f>IF('INTERIM REPORT'!B1223=" "," ",IF('Report Data'!A1223="",'INTERIM REPORT'!A1222,'Report Data'!A1223))</f>
        <v>Southwestern VT Medical Center</v>
      </c>
      <c r="B1223" s="9" t="str">
        <f>IF(ISBLANK('Report Data'!B1223)," ",'Report Data'!B1223)</f>
        <v>[Medicare_Pct_Net_Rev_Metric] Medicare % of Net Rev (less dispr)</v>
      </c>
      <c r="C1223" s="9">
        <f>IF(ISBLANK('Report Data'!C1223)," ",'Report Data'!C1223)</f>
        <v>0.39178775283767975</v>
      </c>
      <c r="D1223" s="9">
        <f>IF(ISBLANK('Report Data'!D1223)," ",'Report Data'!D1223)</f>
        <v>0.3914602748175347</v>
      </c>
      <c r="E1223" s="9">
        <f>IF(ISBLANK('Report Data'!E1223)," ",'Report Data'!E1223)</f>
        <v>0.37954715960347007</v>
      </c>
      <c r="F1223" s="9">
        <f>IF(ISBLANK('Report Data'!F1223)," ",'Report Data'!F1223)</f>
        <v>0.37653570449746604</v>
      </c>
      <c r="G1223" s="9">
        <f>IF(ISBLANK('Report Data'!G1223)," ",'Report Data'!G1223)</f>
        <v>0.38484184885536166</v>
      </c>
    </row>
    <row r="1224" spans="1:7">
      <c r="A1224" s="9" t="str">
        <f>IF('INTERIM REPORT'!B1224=" "," ",IF('Report Data'!A1224="",'INTERIM REPORT'!A1223,'Report Data'!A1224))</f>
        <v>Southwestern VT Medical Center</v>
      </c>
      <c r="B1224" s="9" t="str">
        <f>IF(ISBLANK('Report Data'!B1224)," ",'Report Data'!B1224)</f>
        <v>[Medicaid_Pct_Net_Rev_Metric] Medicaid % of Net Rev (less dispr)</v>
      </c>
      <c r="C1224" s="9">
        <f>IF(ISBLANK('Report Data'!C1224)," ",'Report Data'!C1224)</f>
        <v>0.11993745000260184</v>
      </c>
      <c r="D1224" s="9">
        <f>IF(ISBLANK('Report Data'!D1224)," ",'Report Data'!D1224)</f>
        <v>0.11828637297296571</v>
      </c>
      <c r="E1224" s="9">
        <f>IF(ISBLANK('Report Data'!E1224)," ",'Report Data'!E1224)</f>
        <v>0.11357818302359964</v>
      </c>
      <c r="F1224" s="9">
        <f>IF(ISBLANK('Report Data'!F1224)," ",'Report Data'!F1224)</f>
        <v>0.11178805353910157</v>
      </c>
      <c r="G1224" s="9">
        <f>IF(ISBLANK('Report Data'!G1224)," ",'Report Data'!G1224)</f>
        <v>0.10909907918629257</v>
      </c>
    </row>
    <row r="1225" spans="1:7">
      <c r="A1225" s="9" t="str">
        <f>IF('INTERIM REPORT'!B1225=" "," ",IF('Report Data'!A1225="",'INTERIM REPORT'!A1224,'Report Data'!A1225))</f>
        <v>Southwestern VT Medical Center</v>
      </c>
      <c r="B1225" s="9" t="str">
        <f>IF(ISBLANK('Report Data'!B1225)," ",'Report Data'!B1225)</f>
        <v>[CommSelf_Pct_Net_Rev_Metric] Comm/self % of Net Rev (less dispr)</v>
      </c>
      <c r="C1225" s="9">
        <f>IF(ISBLANK('Report Data'!C1225)," ",'Report Data'!C1225)</f>
        <v>0.48827479715971861</v>
      </c>
      <c r="D1225" s="9">
        <f>IF(ISBLANK('Report Data'!D1225)," ",'Report Data'!D1225)</f>
        <v>0.49025335220949934</v>
      </c>
      <c r="E1225" s="9">
        <f>IF(ISBLANK('Report Data'!E1225)," ",'Report Data'!E1225)</f>
        <v>0.50687465737293014</v>
      </c>
      <c r="F1225" s="9">
        <f>IF(ISBLANK('Report Data'!F1225)," ",'Report Data'!F1225)</f>
        <v>0.51167624196343242</v>
      </c>
      <c r="G1225" s="9">
        <f>IF(ISBLANK('Report Data'!G1225)," ",'Report Data'!G1225)</f>
        <v>0.50605907195834554</v>
      </c>
    </row>
    <row r="1226" spans="1:7">
      <c r="A1226" s="9" t="str">
        <f>IF('INTERIM REPORT'!B1226=" "," ",IF('Report Data'!A1226="",'INTERIM REPORT'!A1225,'Report Data'!A1226))</f>
        <v>Southwestern VT Medical Center</v>
      </c>
      <c r="B1226" s="9" t="str">
        <f>IF(ISBLANK('Report Data'!B1226)," ",'Report Data'!B1226)</f>
        <v>[Phys_Pct_Net_Rev_Metric] Physician % of Net Rev</v>
      </c>
      <c r="C1226" s="9">
        <f>IF(ISBLANK('Report Data'!C1226)," ",'Report Data'!C1226)</f>
        <v>0</v>
      </c>
      <c r="D1226" s="9">
        <f>IF(ISBLANK('Report Data'!D1226)," ",'Report Data'!D1226)</f>
        <v>0</v>
      </c>
      <c r="E1226" s="9">
        <f>IF(ISBLANK('Report Data'!E1226)," ",'Report Data'!E1226)</f>
        <v>0</v>
      </c>
      <c r="F1226" s="9">
        <f>IF(ISBLANK('Report Data'!F1226)," ",'Report Data'!F1226)</f>
        <v>0</v>
      </c>
      <c r="G1226" s="9">
        <f>IF(ISBLANK('Report Data'!G1226)," ",'Report Data'!G1226)</f>
        <v>0</v>
      </c>
    </row>
    <row r="1227" spans="1:7">
      <c r="A1227" s="9" t="str">
        <f>IF('INTERIM REPORT'!B1227=" "," ",IF('Report Data'!A1227="",'INTERIM REPORT'!A1226,'Report Data'!A1227))</f>
        <v>Southwestern VT Medical Center</v>
      </c>
      <c r="B1227" s="9" t="str">
        <f>IF(ISBLANK('Report Data'!B1227)," ",'Report Data'!B1227)</f>
        <v>[Free_Care_Gross_Metric] Free Care (Gross Revenue)</v>
      </c>
      <c r="C1227" s="9">
        <f>IF(ISBLANK('Report Data'!C1227)," ",'Report Data'!C1227)</f>
        <v>-2371913</v>
      </c>
      <c r="D1227" s="9">
        <f>IF(ISBLANK('Report Data'!D1227)," ",'Report Data'!D1227)</f>
        <v>-2148512.0000000005</v>
      </c>
      <c r="E1227" s="9">
        <f>IF(ISBLANK('Report Data'!E1227)," ",'Report Data'!E1227)</f>
        <v>-2350000</v>
      </c>
      <c r="F1227" s="9">
        <f>IF(ISBLANK('Report Data'!F1227)," ",'Report Data'!F1227)</f>
        <v>-2024850.9999999998</v>
      </c>
      <c r="G1227" s="9">
        <f>IF(ISBLANK('Report Data'!G1227)," ",'Report Data'!G1227)</f>
        <v>-2250000</v>
      </c>
    </row>
    <row r="1228" spans="1:7">
      <c r="A1228" s="9" t="str">
        <f>IF('INTERIM REPORT'!B1228=" "," ",IF('Report Data'!A1228="",'INTERIM REPORT'!A1227,'Report Data'!A1228))</f>
        <v>Springfield Hospital</v>
      </c>
      <c r="B1228" s="9" t="str">
        <f>IF(ISBLANK('Report Data'!B1228)," ",'Report Data'!B1228)</f>
        <v>[Avg_Daily_Census_Metric] Average Daily Census</v>
      </c>
      <c r="C1228" s="9">
        <f>IF(ISBLANK('Report Data'!C1228)," ",'Report Data'!C1228)</f>
        <v>22.030136986301361</v>
      </c>
      <c r="D1228" s="9">
        <f>IF(ISBLANK('Report Data'!D1228)," ",'Report Data'!D1228)</f>
        <v>24.816438356164383</v>
      </c>
      <c r="E1228" s="9">
        <f>IF(ISBLANK('Report Data'!E1228)," ",'Report Data'!E1228)</f>
        <v>24.290410958904104</v>
      </c>
      <c r="F1228" s="9">
        <f>IF(ISBLANK('Report Data'!F1228)," ",'Report Data'!F1228)</f>
        <v>24.290410958904104</v>
      </c>
      <c r="G1228" s="9">
        <f>IF(ISBLANK('Report Data'!G1228)," ",'Report Data'!G1228)</f>
        <v>17.259562841530059</v>
      </c>
    </row>
    <row r="1229" spans="1:7">
      <c r="A1229" s="9" t="str">
        <f>IF('INTERIM REPORT'!B1229=" "," ",IF('Report Data'!A1229="",'INTERIM REPORT'!A1228,'Report Data'!A1229))</f>
        <v>Springfield Hospital</v>
      </c>
      <c r="B1229" s="9" t="str">
        <f>IF(ISBLANK('Report Data'!B1229)," ",'Report Data'!B1229)</f>
        <v>[Avg_Length_of_Stay_Metric] Average Length of Stay</v>
      </c>
      <c r="C1229" s="9">
        <f>IF(ISBLANK('Report Data'!C1229)," ",'Report Data'!C1229)</f>
        <v>3.8584452975047965</v>
      </c>
      <c r="D1229" s="9">
        <f>IF(ISBLANK('Report Data'!D1229)," ",'Report Data'!D1229)</f>
        <v>5.1612535612535622</v>
      </c>
      <c r="E1229" s="9">
        <f>IF(ISBLANK('Report Data'!E1229)," ",'Report Data'!E1229)</f>
        <v>3.9936936936936922</v>
      </c>
      <c r="F1229" s="9">
        <f>IF(ISBLANK('Report Data'!F1229)," ",'Report Data'!F1229)</f>
        <v>3.9936936936936922</v>
      </c>
      <c r="G1229" s="9">
        <f>IF(ISBLANK('Report Data'!G1229)," ",'Report Data'!G1229)</f>
        <v>4.3959638135003489</v>
      </c>
    </row>
    <row r="1230" spans="1:7">
      <c r="A1230" s="9" t="str">
        <f>IF('INTERIM REPORT'!B1230=" "," ",IF('Report Data'!A1230="",'INTERIM REPORT'!A1229,'Report Data'!A1230))</f>
        <v>Springfield Hospital</v>
      </c>
      <c r="B1230" s="9" t="str">
        <f>IF(ISBLANK('Report Data'!B1230)," ",'Report Data'!B1230)</f>
        <v>[Acute_ALOS_Metric] Acute ALOS</v>
      </c>
      <c r="C1230" s="9">
        <f>IF(ISBLANK('Report Data'!C1230)," ",'Report Data'!C1230)</f>
        <v>4.009968520461701</v>
      </c>
      <c r="D1230" s="9">
        <f>IF(ISBLANK('Report Data'!D1230)," ",'Report Data'!D1230)</f>
        <v>5.1612535612535613</v>
      </c>
      <c r="E1230" s="9">
        <f>IF(ISBLANK('Report Data'!E1230)," ",'Report Data'!E1230)</f>
        <v>4.1816377171215873</v>
      </c>
      <c r="F1230" s="9">
        <f>IF(ISBLANK('Report Data'!F1230)," ",'Report Data'!F1230)</f>
        <v>4.1816377171215873</v>
      </c>
      <c r="G1230" s="9">
        <f>IF(ISBLANK('Report Data'!G1230)," ",'Report Data'!G1230)</f>
        <v>4.3959638135003489</v>
      </c>
    </row>
    <row r="1231" spans="1:7">
      <c r="A1231" s="9" t="str">
        <f>IF('INTERIM REPORT'!B1231=" "," ",IF('Report Data'!A1231="",'INTERIM REPORT'!A1230,'Report Data'!A1231))</f>
        <v>Springfield Hospital</v>
      </c>
      <c r="B1231" s="9" t="str">
        <f>IF(ISBLANK('Report Data'!B1231)," ",'Report Data'!B1231)</f>
        <v>[Adj_Admits_Metric] Adjusted Admissions</v>
      </c>
      <c r="C1231" s="9">
        <f>IF(ISBLANK('Report Data'!C1231)," ",'Report Data'!C1231)</f>
        <v>9772.5681161607044</v>
      </c>
      <c r="D1231" s="9">
        <f>IF(ISBLANK('Report Data'!D1231)," ",'Report Data'!D1231)</f>
        <v>8741.1550288188118</v>
      </c>
      <c r="E1231" s="9">
        <f>IF(ISBLANK('Report Data'!E1231)," ",'Report Data'!E1231)</f>
        <v>9416.1781272252756</v>
      </c>
      <c r="F1231" s="9">
        <f>IF(ISBLANK('Report Data'!F1231)," ",'Report Data'!F1231)</f>
        <v>11720.361545706995</v>
      </c>
      <c r="G1231" s="9">
        <f>IF(ISBLANK('Report Data'!G1231)," ",'Report Data'!G1231)</f>
        <v>8403.5380815021854</v>
      </c>
    </row>
    <row r="1232" spans="1:7">
      <c r="A1232" s="9" t="str">
        <f>IF('INTERIM REPORT'!B1232=" "," ",IF('Report Data'!A1232="",'INTERIM REPORT'!A1231,'Report Data'!A1232))</f>
        <v>Springfield Hospital</v>
      </c>
      <c r="B1232" s="9" t="str">
        <f>IF(ISBLANK('Report Data'!B1232)," ",'Report Data'!B1232)</f>
        <v>[Adj_Days_Metric] Adjusted Days</v>
      </c>
      <c r="C1232" s="9">
        <f>IF(ISBLANK('Report Data'!C1232)," ",'Report Data'!C1232)</f>
        <v>39187.690509872125</v>
      </c>
      <c r="D1232" s="9">
        <f>IF(ISBLANK('Report Data'!D1232)," ",'Report Data'!D1232)</f>
        <v>45115.317521960569</v>
      </c>
      <c r="E1232" s="9">
        <f>IF(ISBLANK('Report Data'!E1232)," ",'Report Data'!E1232)</f>
        <v>39375.045607940527</v>
      </c>
      <c r="F1232" s="9">
        <f>IF(ISBLANK('Report Data'!F1232)," ",'Report Data'!F1232)</f>
        <v>49010.305897829843</v>
      </c>
      <c r="G1232" s="9">
        <f>IF(ISBLANK('Report Data'!G1232)," ",'Report Data'!G1232)</f>
        <v>36941.649311655754</v>
      </c>
    </row>
    <row r="1233" spans="1:7">
      <c r="A1233" s="9" t="str">
        <f>IF('INTERIM REPORT'!B1233=" "," ",IF('Report Data'!A1233="",'INTERIM REPORT'!A1232,'Report Data'!A1233))</f>
        <v>Springfield Hospital</v>
      </c>
      <c r="B1233" s="9" t="str">
        <f>IF(ISBLANK('Report Data'!B1233)," ",'Report Data'!B1233)</f>
        <v>[Acute_Care_Ave_Daily_Census_Metric] Acute Care Ave Daily Census</v>
      </c>
      <c r="C1233" s="9">
        <f>IF(ISBLANK('Report Data'!C1233)," ",'Report Data'!C1233)</f>
        <v>20.939726027397263</v>
      </c>
      <c r="D1233" s="9">
        <f>IF(ISBLANK('Report Data'!D1233)," ",'Report Data'!D1233)</f>
        <v>24.816438356164383</v>
      </c>
      <c r="E1233" s="9">
        <f>IF(ISBLANK('Report Data'!E1233)," ",'Report Data'!E1233)</f>
        <v>23.084931506849319</v>
      </c>
      <c r="F1233" s="9">
        <f>IF(ISBLANK('Report Data'!F1233)," ",'Report Data'!F1233)</f>
        <v>23.084931506849319</v>
      </c>
      <c r="G1233" s="9">
        <f>IF(ISBLANK('Report Data'!G1233)," ",'Report Data'!G1233)</f>
        <v>17.259562841530059</v>
      </c>
    </row>
    <row r="1234" spans="1:7">
      <c r="A1234" s="9" t="str">
        <f>IF('INTERIM REPORT'!B1234=" "," ",IF('Report Data'!A1234="",'INTERIM REPORT'!A1233,'Report Data'!A1234))</f>
        <v>Springfield Hospital</v>
      </c>
      <c r="B1234" s="9" t="str">
        <f>IF(ISBLANK('Report Data'!B1234)," ",'Report Data'!B1234)</f>
        <v>[Acute_Admissions_Metric] Acute Admissions</v>
      </c>
      <c r="C1234" s="9">
        <f>IF(ISBLANK('Report Data'!C1234)," ",'Report Data'!C1234)</f>
        <v>1905.9999999999998</v>
      </c>
      <c r="D1234" s="9">
        <f>IF(ISBLANK('Report Data'!D1234)," ",'Report Data'!D1234)</f>
        <v>1755</v>
      </c>
      <c r="E1234" s="9">
        <f>IF(ISBLANK('Report Data'!E1234)," ",'Report Data'!E1234)</f>
        <v>2015.0000000000007</v>
      </c>
      <c r="F1234" s="9">
        <f>IF(ISBLANK('Report Data'!F1234)," ",'Report Data'!F1234)</f>
        <v>2015.0000000000007</v>
      </c>
      <c r="G1234" s="9">
        <f>IF(ISBLANK('Report Data'!G1234)," ",'Report Data'!G1234)</f>
        <v>1437</v>
      </c>
    </row>
    <row r="1235" spans="1:7">
      <c r="A1235" s="9" t="str">
        <f>IF('INTERIM REPORT'!B1235=" "," ",IF('Report Data'!A1235="",'INTERIM REPORT'!A1234,'Report Data'!A1235))</f>
        <v>Springfield Hospital</v>
      </c>
      <c r="B1235" s="9" t="str">
        <f>IF(ISBLANK('Report Data'!B1235)," ",'Report Data'!B1235)</f>
        <v>[Util_Acute_Days] Acute Patient Days</v>
      </c>
      <c r="C1235" s="9">
        <f>IF(ISBLANK('Report Data'!C1235)," ",'Report Data'!C1235)</f>
        <v>7643.0000000000009</v>
      </c>
      <c r="D1235" s="9">
        <f>IF(ISBLANK('Report Data'!D1235)," ",'Report Data'!D1235)</f>
        <v>9058</v>
      </c>
      <c r="E1235" s="9">
        <f>IF(ISBLANK('Report Data'!E1235)," ",'Report Data'!E1235)</f>
        <v>8426.0000000000018</v>
      </c>
      <c r="F1235" s="9">
        <f>IF(ISBLANK('Report Data'!F1235)," ",'Report Data'!F1235)</f>
        <v>8426.0000000000018</v>
      </c>
      <c r="G1235" s="9">
        <f>IF(ISBLANK('Report Data'!G1235)," ",'Report Data'!G1235)</f>
        <v>6317.0000000000009</v>
      </c>
    </row>
    <row r="1236" spans="1:7">
      <c r="A1236" s="9" t="str">
        <f>IF('INTERIM REPORT'!B1236=" "," ",IF('Report Data'!A1236="",'INTERIM REPORT'!A1235,'Report Data'!A1236))</f>
        <v>Springfield Hospital</v>
      </c>
      <c r="B1236" s="9" t="str">
        <f>IF(ISBLANK('Report Data'!B1236)," ",'Report Data'!B1236)</f>
        <v>[Age_of_Plant_Metric] Age of Plant</v>
      </c>
      <c r="C1236" s="9">
        <f>IF(ISBLANK('Report Data'!C1236)," ",'Report Data'!C1236)</f>
        <v>15.605492767280758</v>
      </c>
      <c r="D1236" s="9">
        <f>IF(ISBLANK('Report Data'!D1236)," ",'Report Data'!D1236)</f>
        <v>17.482729253942679</v>
      </c>
      <c r="E1236" s="9">
        <f>IF(ISBLANK('Report Data'!E1236)," ",'Report Data'!E1236)</f>
        <v>16.434718538881437</v>
      </c>
      <c r="F1236" s="9">
        <f>IF(ISBLANK('Report Data'!F1236)," ",'Report Data'!F1236)</f>
        <v>17.188025665350271</v>
      </c>
      <c r="G1236" s="9">
        <f>IF(ISBLANK('Report Data'!G1236)," ",'Report Data'!G1236)</f>
        <v>20.179523702696642</v>
      </c>
    </row>
    <row r="1237" spans="1:7">
      <c r="A1237" s="9" t="str">
        <f>IF('INTERIM REPORT'!B1237=" "," ",IF('Report Data'!A1237="",'INTERIM REPORT'!A1236,'Report Data'!A1237))</f>
        <v>Springfield Hospital</v>
      </c>
      <c r="B1237" s="9" t="str">
        <f>IF(ISBLANK('Report Data'!B1237)," ",'Report Data'!B1237)</f>
        <v>[Age_of_Plant_Bldg_Metric] Age of Plant Building</v>
      </c>
      <c r="C1237" s="9">
        <f>IF(ISBLANK('Report Data'!C1237)," ",'Report Data'!C1237)</f>
        <v>19.813913759889516</v>
      </c>
      <c r="D1237" s="9">
        <f>IF(ISBLANK('Report Data'!D1237)," ",'Report Data'!D1237)</f>
        <v>0</v>
      </c>
      <c r="E1237" s="9">
        <f>IF(ISBLANK('Report Data'!E1237)," ",'Report Data'!E1237)</f>
        <v>21.526746639089968</v>
      </c>
      <c r="F1237" s="9">
        <f>IF(ISBLANK('Report Data'!F1237)," ",'Report Data'!F1237)</f>
        <v>21.650844536366769</v>
      </c>
      <c r="G1237" s="9">
        <f>IF(ISBLANK('Report Data'!G1237)," ",'Report Data'!G1237)</f>
        <v>25.573571181946697</v>
      </c>
    </row>
    <row r="1238" spans="1:7">
      <c r="A1238" s="9" t="str">
        <f>IF('INTERIM REPORT'!B1238=" "," ",IF('Report Data'!A1238="",'INTERIM REPORT'!A1237,'Report Data'!A1238))</f>
        <v>Springfield Hospital</v>
      </c>
      <c r="B1238" s="9" t="str">
        <f>IF(ISBLANK('Report Data'!B1238)," ",'Report Data'!B1238)</f>
        <v>[Age_of_Plant_Equip_Metric] Age of Plant Equipment</v>
      </c>
      <c r="C1238" s="9">
        <f>IF(ISBLANK('Report Data'!C1238)," ",'Report Data'!C1238)</f>
        <v>12.862731840879011</v>
      </c>
      <c r="D1238" s="9">
        <f>IF(ISBLANK('Report Data'!D1238)," ",'Report Data'!D1238)</f>
        <v>24.71023844730632</v>
      </c>
      <c r="E1238" s="9">
        <f>IF(ISBLANK('Report Data'!E1238)," ",'Report Data'!E1238)</f>
        <v>12.439896370254584</v>
      </c>
      <c r="F1238" s="9">
        <f>IF(ISBLANK('Report Data'!F1238)," ",'Report Data'!F1238)</f>
        <v>13.686833721854732</v>
      </c>
      <c r="G1238" s="9">
        <f>IF(ISBLANK('Report Data'!G1238)," ",'Report Data'!G1238)</f>
        <v>16.354693086595404</v>
      </c>
    </row>
    <row r="1239" spans="1:7">
      <c r="A1239" s="9" t="str">
        <f>IF('INTERIM REPORT'!B1239=" "," ",IF('Report Data'!A1239="",'INTERIM REPORT'!A1238,'Report Data'!A1239))</f>
        <v>Springfield Hospital</v>
      </c>
      <c r="B1239" s="9" t="str">
        <f>IF(ISBLANK('Report Data'!B1239)," ",'Report Data'!B1239)</f>
        <v>[Long_Term_Debt_Cap_Metric] Long Term Debt to Capitalization</v>
      </c>
      <c r="C1239" s="9">
        <f>IF(ISBLANK('Report Data'!C1239)," ",'Report Data'!C1239)</f>
        <v>0.36398065972506016</v>
      </c>
      <c r="D1239" s="9">
        <f>IF(ISBLANK('Report Data'!D1239)," ",'Report Data'!D1239)</f>
        <v>0.56279412046791477</v>
      </c>
      <c r="E1239" s="9">
        <f>IF(ISBLANK('Report Data'!E1239)," ",'Report Data'!E1239)</f>
        <v>0.25639909659160176</v>
      </c>
      <c r="F1239" s="9">
        <f>IF(ISBLANK('Report Data'!F1239)," ",'Report Data'!F1239)</f>
        <v>-1.536195475577063</v>
      </c>
      <c r="G1239" s="9">
        <f>IF(ISBLANK('Report Data'!G1239)," ",'Report Data'!G1239)</f>
        <v>-0.95711372693851748</v>
      </c>
    </row>
    <row r="1240" spans="1:7">
      <c r="A1240" s="9" t="str">
        <f>IF('INTERIM REPORT'!B1240=" "," ",IF('Report Data'!A1240="",'INTERIM REPORT'!A1239,'Report Data'!A1240))</f>
        <v>Springfield Hospital</v>
      </c>
      <c r="B1240" s="9" t="str">
        <f>IF(ISBLANK('Report Data'!B1240)," ",'Report Data'!B1240)</f>
        <v>[Debt_per_Staff_Bed_Metric] Debt per Staffed Bed</v>
      </c>
      <c r="C1240" s="9">
        <f>IF(ISBLANK('Report Data'!C1240)," ",'Report Data'!C1240)</f>
        <v>565569.5581395349</v>
      </c>
      <c r="D1240" s="9">
        <f>IF(ISBLANK('Report Data'!D1240)," ",'Report Data'!D1240)</f>
        <v>751674.25714285718</v>
      </c>
      <c r="E1240" s="9">
        <f>IF(ISBLANK('Report Data'!E1240)," ",'Report Data'!E1240)</f>
        <v>468425</v>
      </c>
      <c r="F1240" s="9">
        <f>IF(ISBLANK('Report Data'!F1240)," ",'Report Data'!F1240)</f>
        <v>648867.93023255817</v>
      </c>
      <c r="G1240" s="9">
        <f>IF(ISBLANK('Report Data'!G1240)," ",'Report Data'!G1240)</f>
        <v>805706.48571428575</v>
      </c>
    </row>
    <row r="1241" spans="1:7">
      <c r="A1241" s="9" t="str">
        <f>IF('INTERIM REPORT'!B1241=" "," ",IF('Report Data'!A1241="",'INTERIM REPORT'!A1240,'Report Data'!A1241))</f>
        <v>Springfield Hospital</v>
      </c>
      <c r="B1241" s="9" t="str">
        <f>IF(ISBLANK('Report Data'!B1241)," ",'Report Data'!B1241)</f>
        <v>[Net_Prop_Plant_and_Equip_per_Staffed_Bed_Metric] Net Prop, Plant &amp; Equip per Staffed Bed</v>
      </c>
      <c r="C1241" s="9">
        <f>IF(ISBLANK('Report Data'!C1241)," ",'Report Data'!C1241)</f>
        <v>308099.37209302327</v>
      </c>
      <c r="D1241" s="9">
        <f>IF(ISBLANK('Report Data'!D1241)," ",'Report Data'!D1241)</f>
        <v>354084.48571428569</v>
      </c>
      <c r="E1241" s="9">
        <f>IF(ISBLANK('Report Data'!E1241)," ",'Report Data'!E1241)</f>
        <v>463900.62790697673</v>
      </c>
      <c r="F1241" s="9">
        <f>IF(ISBLANK('Report Data'!F1241)," ",'Report Data'!F1241)</f>
        <v>276744.18604651163</v>
      </c>
      <c r="G1241" s="9">
        <f>IF(ISBLANK('Report Data'!G1241)," ",'Report Data'!G1241)</f>
        <v>322600</v>
      </c>
    </row>
    <row r="1242" spans="1:7">
      <c r="A1242" s="9" t="str">
        <f>IF('INTERIM REPORT'!B1242=" "," ",IF('Report Data'!A1242="",'INTERIM REPORT'!A1241,'Report Data'!A1242))</f>
        <v>Springfield Hospital</v>
      </c>
      <c r="B1242" s="9" t="str">
        <f>IF(ISBLANK('Report Data'!B1242)," ",'Report Data'!B1242)</f>
        <v>[Long_Term_Debt_to_Total_Assets_Metric] Long Term Debt to Total Assets</v>
      </c>
      <c r="C1242" s="9">
        <f>IF(ISBLANK('Report Data'!C1242)," ",'Report Data'!C1242)</f>
        <v>0.23527009096036666</v>
      </c>
      <c r="D1242" s="9">
        <f>IF(ISBLANK('Report Data'!D1242)," ",'Report Data'!D1242)</f>
        <v>0.1016216244331381</v>
      </c>
      <c r="E1242" s="9">
        <f>IF(ISBLANK('Report Data'!E1242)," ",'Report Data'!E1242)</f>
        <v>0.20487112532295965</v>
      </c>
      <c r="F1242" s="9">
        <f>IF(ISBLANK('Report Data'!F1242)," ",'Report Data'!F1242)</f>
        <v>0.14875066974722861</v>
      </c>
      <c r="G1242" s="9">
        <f>IF(ISBLANK('Report Data'!G1242)," ",'Report Data'!G1242)</f>
        <v>0.14608663590361237</v>
      </c>
    </row>
    <row r="1243" spans="1:7">
      <c r="A1243" s="9" t="str">
        <f>IF('INTERIM REPORT'!B1243=" "," ",IF('Report Data'!A1243="",'INTERIM REPORT'!A1242,'Report Data'!A1243))</f>
        <v>Springfield Hospital</v>
      </c>
      <c r="B1243" s="9" t="str">
        <f>IF(ISBLANK('Report Data'!B1243)," ",'Report Data'!B1243)</f>
        <v>[Debt_Service_Coverage_Ratio_Metric] Debt Service Coverage Ratio</v>
      </c>
      <c r="C1243" s="9">
        <f>IF(ISBLANK('Report Data'!C1243)," ",'Report Data'!C1243)</f>
        <v>-1.4269410215916234</v>
      </c>
      <c r="D1243" s="9">
        <f>IF(ISBLANK('Report Data'!D1243)," ",'Report Data'!D1243)</f>
        <v>-0.42830840281341853</v>
      </c>
      <c r="E1243" s="9">
        <f>IF(ISBLANK('Report Data'!E1243)," ",'Report Data'!E1243)</f>
        <v>2.5773501758415107</v>
      </c>
      <c r="F1243" s="9">
        <f>IF(ISBLANK('Report Data'!F1243)," ",'Report Data'!F1243)</f>
        <v>-0.56948749846209257</v>
      </c>
      <c r="G1243" s="9">
        <f>IF(ISBLANK('Report Data'!G1243)," ",'Report Data'!G1243)</f>
        <v>0.14323818181818598</v>
      </c>
    </row>
    <row r="1244" spans="1:7">
      <c r="A1244" s="9" t="str">
        <f>IF('INTERIM REPORT'!B1244=" "," ",IF('Report Data'!A1244="",'INTERIM REPORT'!A1243,'Report Data'!A1244))</f>
        <v>Springfield Hospital</v>
      </c>
      <c r="B1244" s="9" t="str">
        <f>IF(ISBLANK('Report Data'!B1244)," ",'Report Data'!B1244)</f>
        <v>[Depreciation_Rate_Metric] Depreciation Rate</v>
      </c>
      <c r="C1244" s="9">
        <f>IF(ISBLANK('Report Data'!C1244)," ",'Report Data'!C1244)</f>
        <v>4.3116847405393699</v>
      </c>
      <c r="D1244" s="9">
        <f>IF(ISBLANK('Report Data'!D1244)," ",'Report Data'!D1244)</f>
        <v>4.0011084825475978</v>
      </c>
      <c r="E1244" s="9">
        <f>IF(ISBLANK('Report Data'!E1244)," ",'Report Data'!E1244)</f>
        <v>3.5627603059923492</v>
      </c>
      <c r="F1244" s="9">
        <f>IF(ISBLANK('Report Data'!F1244)," ",'Report Data'!F1244)</f>
        <v>4.1650353993292741</v>
      </c>
      <c r="G1244" s="9">
        <f>IF(ISBLANK('Report Data'!G1244)," ",'Report Data'!G1244)</f>
        <v>3.6673769894302031</v>
      </c>
    </row>
    <row r="1245" spans="1:7">
      <c r="A1245" s="9" t="str">
        <f>IF('INTERIM REPORT'!B1245=" "," ",IF('Report Data'!A1245="",'INTERIM REPORT'!A1244,'Report Data'!A1245))</f>
        <v>Springfield Hospital</v>
      </c>
      <c r="B1245" s="9" t="str">
        <f>IF(ISBLANK('Report Data'!B1245)," ",'Report Data'!B1245)</f>
        <v>[Cap_Expenditures_to_Depreciation_Metric] Capital Expenditures to Depreciation</v>
      </c>
      <c r="C1245" s="9">
        <f>IF(ISBLANK('Report Data'!C1245)," ",'Report Data'!C1245)</f>
        <v>1.1115706228803477</v>
      </c>
      <c r="D1245" s="9">
        <f>IF(ISBLANK('Report Data'!D1245)," ",'Report Data'!D1245)</f>
        <v>0.19842017981929558</v>
      </c>
      <c r="E1245" s="9">
        <f>IF(ISBLANK('Report Data'!E1245)," ",'Report Data'!E1245)</f>
        <v>0.68104089441053095</v>
      </c>
      <c r="F1245" s="9">
        <f>IF(ISBLANK('Report Data'!F1245)," ",'Report Data'!F1245)</f>
        <v>0.68104089441053095</v>
      </c>
      <c r="G1245" s="9">
        <f>IF(ISBLANK('Report Data'!G1245)," ",'Report Data'!G1245)</f>
        <v>0.64996630908581343</v>
      </c>
    </row>
    <row r="1246" spans="1:7">
      <c r="A1246" s="9" t="str">
        <f>IF('INTERIM REPORT'!B1246=" "," ",IF('Report Data'!A1246="",'INTERIM REPORT'!A1245,'Report Data'!A1246))</f>
        <v>Springfield Hospital</v>
      </c>
      <c r="B1246" s="9" t="str">
        <f>IF(ISBLANK('Report Data'!B1246)," ",'Report Data'!B1246)</f>
        <v>[Cap_Expenditure_Growth_Rate_Metric] Capital Expenditure Growth Rate</v>
      </c>
      <c r="C1246" s="9">
        <f>IF(ISBLANK('Report Data'!C1246)," ",'Report Data'!C1246)</f>
        <v>4.7927420927050379</v>
      </c>
      <c r="D1246" s="9">
        <f>IF(ISBLANK('Report Data'!D1246)," ",'Report Data'!D1246)</f>
        <v>0.7939006645836032</v>
      </c>
      <c r="E1246" s="9">
        <f>IF(ISBLANK('Report Data'!E1246)," ",'Report Data'!E1246)</f>
        <v>2.4263854653633659</v>
      </c>
      <c r="F1246" s="9">
        <f>IF(ISBLANK('Report Data'!F1246)," ",'Report Data'!F1246)</f>
        <v>2.8365594336107316</v>
      </c>
      <c r="G1246" s="9">
        <f>IF(ISBLANK('Report Data'!G1246)," ",'Report Data'!G1246)</f>
        <v>2.3836714858461909</v>
      </c>
    </row>
    <row r="1247" spans="1:7">
      <c r="A1247" s="9" t="str">
        <f>IF('INTERIM REPORT'!B1247=" "," ",IF('Report Data'!A1247="",'INTERIM REPORT'!A1246,'Report Data'!A1247))</f>
        <v>Springfield Hospital</v>
      </c>
      <c r="B1247" s="9" t="str">
        <f>IF(ISBLANK('Report Data'!B1247)," ",'Report Data'!B1247)</f>
        <v>[Cap_Acquisitions_as_a_pct_of_Net_Patient_Rev_Metric] Capital Acquisitions as a % of Net Patient Rev</v>
      </c>
      <c r="C1247" s="9">
        <f>IF(ISBLANK('Report Data'!C1247)," ",'Report Data'!C1247)</f>
        <v>3.6280665744488447E-2</v>
      </c>
      <c r="D1247" s="9">
        <f>IF(ISBLANK('Report Data'!D1247)," ",'Report Data'!D1247)</f>
        <v>5.9238966992591997E-3</v>
      </c>
      <c r="E1247" s="9">
        <f>IF(ISBLANK('Report Data'!E1247)," ",'Report Data'!E1247)</f>
        <v>1.8878075970063628E-2</v>
      </c>
      <c r="F1247" s="9">
        <f>IF(ISBLANK('Report Data'!F1247)," ",'Report Data'!F1247)</f>
        <v>2.3506718534499031E-2</v>
      </c>
      <c r="G1247" s="9">
        <f>IF(ISBLANK('Report Data'!G1247)," ",'Report Data'!G1247)</f>
        <v>2.0065785914346015E-2</v>
      </c>
    </row>
    <row r="1248" spans="1:7">
      <c r="A1248" s="9" t="str">
        <f>IF('INTERIM REPORT'!B1248=" "," ",IF('Report Data'!A1248="",'INTERIM REPORT'!A1247,'Report Data'!A1248))</f>
        <v>Springfield Hospital</v>
      </c>
      <c r="B1248" s="9" t="str">
        <f>IF(ISBLANK('Report Data'!B1248)," ",'Report Data'!B1248)</f>
        <v>[Deduction_pct_Metric] Deduction %</v>
      </c>
      <c r="C1248" s="9">
        <f>IF(ISBLANK('Report Data'!C1248)," ",'Report Data'!C1248)</f>
        <v>0.54939571692667222</v>
      </c>
      <c r="D1248" s="9">
        <f>IF(ISBLANK('Report Data'!D1248)," ",'Report Data'!D1248)</f>
        <v>0.57897226897977827</v>
      </c>
      <c r="E1248" s="9">
        <f>IF(ISBLANK('Report Data'!E1248)," ",'Report Data'!E1248)</f>
        <v>0.55870174235389181</v>
      </c>
      <c r="F1248" s="9">
        <f>IF(ISBLANK('Report Data'!F1248)," ",'Report Data'!F1248)</f>
        <v>0.5604026562605936</v>
      </c>
      <c r="G1248" s="9">
        <f>IF(ISBLANK('Report Data'!G1248)," ",'Report Data'!G1248)</f>
        <v>0.54257811368472553</v>
      </c>
    </row>
    <row r="1249" spans="1:7">
      <c r="A1249" s="9" t="str">
        <f>IF('INTERIM REPORT'!B1249=" "," ",IF('Report Data'!A1249="",'INTERIM REPORT'!A1248,'Report Data'!A1249))</f>
        <v>Springfield Hospital</v>
      </c>
      <c r="B1249" s="9" t="str">
        <f>IF(ISBLANK('Report Data'!B1249)," ",'Report Data'!B1249)</f>
        <v>[Bad_Debt_pct_Metric] Bad Debt %</v>
      </c>
      <c r="C1249" s="9">
        <f>IF(ISBLANK('Report Data'!C1249)," ",'Report Data'!C1249)</f>
        <v>4.2595272261332605E-2</v>
      </c>
      <c r="D1249" s="9">
        <f>IF(ISBLANK('Report Data'!D1249)," ",'Report Data'!D1249)</f>
        <v>4.6568818637870497E-2</v>
      </c>
      <c r="E1249" s="9">
        <f>IF(ISBLANK('Report Data'!E1249)," ",'Report Data'!E1249)</f>
        <v>3.4104772192173984E-2</v>
      </c>
      <c r="F1249" s="9">
        <f>IF(ISBLANK('Report Data'!F1249)," ",'Report Data'!F1249)</f>
        <v>4.2303108135046924E-2</v>
      </c>
      <c r="G1249" s="9">
        <f>IF(ISBLANK('Report Data'!G1249)," ",'Report Data'!G1249)</f>
        <v>4.0999996032929108E-2</v>
      </c>
    </row>
    <row r="1250" spans="1:7">
      <c r="A1250" s="9" t="str">
        <f>IF('INTERIM REPORT'!B1250=" "," ",IF('Report Data'!A1250="",'INTERIM REPORT'!A1249,'Report Data'!A1250))</f>
        <v>Springfield Hospital</v>
      </c>
      <c r="B1250" s="9" t="str">
        <f>IF(ISBLANK('Report Data'!B1250)," ",'Report Data'!B1250)</f>
        <v>[Free_Care_pct_Metric] Free Care %</v>
      </c>
      <c r="C1250" s="9">
        <f>IF(ISBLANK('Report Data'!C1250)," ",'Report Data'!C1250)</f>
        <v>1.5646693049588885E-2</v>
      </c>
      <c r="D1250" s="9">
        <f>IF(ISBLANK('Report Data'!D1250)," ",'Report Data'!D1250)</f>
        <v>1.5646689087266036E-2</v>
      </c>
      <c r="E1250" s="9">
        <f>IF(ISBLANK('Report Data'!E1250)," ",'Report Data'!E1250)</f>
        <v>1.7475376210149971E-2</v>
      </c>
      <c r="F1250" s="9">
        <f>IF(ISBLANK('Report Data'!F1250)," ",'Report Data'!F1250)</f>
        <v>2.1676225407781476E-2</v>
      </c>
      <c r="G1250" s="9">
        <f>IF(ISBLANK('Report Data'!G1250)," ",'Report Data'!G1250)</f>
        <v>1.000000336826776E-2</v>
      </c>
    </row>
    <row r="1251" spans="1:7">
      <c r="A1251" s="9" t="str">
        <f>IF('INTERIM REPORT'!B1251=" "," ",IF('Report Data'!A1251="",'INTERIM REPORT'!A1250,'Report Data'!A1251))</f>
        <v>Springfield Hospital</v>
      </c>
      <c r="B1251" s="9" t="str">
        <f>IF(ISBLANK('Report Data'!B1251)," ",'Report Data'!B1251)</f>
        <v>[Operating_Margin_pct_Metric] Operating Margin %</v>
      </c>
      <c r="C1251" s="9">
        <f>IF(ISBLANK('Report Data'!C1251)," ",'Report Data'!C1251)</f>
        <v>-7.1490021272241563E-2</v>
      </c>
      <c r="D1251" s="9">
        <f>IF(ISBLANK('Report Data'!D1251)," ",'Report Data'!D1251)</f>
        <v>-0.12751684854537926</v>
      </c>
      <c r="E1251" s="9">
        <f>IF(ISBLANK('Report Data'!E1251)," ",'Report Data'!E1251)</f>
        <v>2.0976244476224214E-2</v>
      </c>
      <c r="F1251" s="9">
        <f>IF(ISBLANK('Report Data'!F1251)," ",'Report Data'!F1251)</f>
        <v>-0.12848555191574318</v>
      </c>
      <c r="G1251" s="9">
        <f>IF(ISBLANK('Report Data'!G1251)," ",'Report Data'!G1251)</f>
        <v>-1.9534009005199058E-2</v>
      </c>
    </row>
    <row r="1252" spans="1:7">
      <c r="A1252" s="9" t="str">
        <f>IF('INTERIM REPORT'!B1252=" "," ",IF('Report Data'!A1252="",'INTERIM REPORT'!A1251,'Report Data'!A1252))</f>
        <v>Springfield Hospital</v>
      </c>
      <c r="B1252" s="9" t="str">
        <f>IF(ISBLANK('Report Data'!B1252)," ",'Report Data'!B1252)</f>
        <v>[Total_Margin_pct_Metric] Total Margin %</v>
      </c>
      <c r="C1252" s="9">
        <f>IF(ISBLANK('Report Data'!C1252)," ",'Report Data'!C1252)</f>
        <v>-3.1917567061041423E-2</v>
      </c>
      <c r="D1252" s="9">
        <f>IF(ISBLANK('Report Data'!D1252)," ",'Report Data'!D1252)</f>
        <v>-0.12001447604800622</v>
      </c>
      <c r="E1252" s="9">
        <f>IF(ISBLANK('Report Data'!E1252)," ",'Report Data'!E1252)</f>
        <v>3.4383070249431505E-2</v>
      </c>
      <c r="F1252" s="9">
        <f>IF(ISBLANK('Report Data'!F1252)," ",'Report Data'!F1252)</f>
        <v>-0.36150309552515325</v>
      </c>
      <c r="G1252" s="9">
        <f>IF(ISBLANK('Report Data'!G1252)," ",'Report Data'!G1252)</f>
        <v>-1.9534009005199058E-2</v>
      </c>
    </row>
    <row r="1253" spans="1:7">
      <c r="A1253" s="9" t="str">
        <f>IF('INTERIM REPORT'!B1253=" "," ",IF('Report Data'!A1253="",'INTERIM REPORT'!A1252,'Report Data'!A1253))</f>
        <v>Springfield Hospital</v>
      </c>
      <c r="B1253" s="9" t="str">
        <f>IF(ISBLANK('Report Data'!B1253)," ",'Report Data'!B1253)</f>
        <v>[Outpatient_Gross_Rev_pct_Metric] Outpatient Gross Revenue %</v>
      </c>
      <c r="C1253" s="9">
        <f>IF(ISBLANK('Report Data'!C1253)," ",'Report Data'!C1253)</f>
        <v>0.80405386019107838</v>
      </c>
      <c r="D1253" s="9">
        <f>IF(ISBLANK('Report Data'!D1253)," ",'Report Data'!D1253)</f>
        <v>0.79922561787156043</v>
      </c>
      <c r="E1253" s="9">
        <f>IF(ISBLANK('Report Data'!E1253)," ",'Report Data'!E1253)</f>
        <v>0.78461618301014047</v>
      </c>
      <c r="F1253" s="9">
        <f>IF(ISBLANK('Report Data'!F1253)," ",'Report Data'!F1253)</f>
        <v>0.82635232473480391</v>
      </c>
      <c r="G1253" s="9">
        <f>IF(ISBLANK('Report Data'!G1253)," ",'Report Data'!G1253)</f>
        <v>0.82900059640794466</v>
      </c>
    </row>
    <row r="1254" spans="1:7">
      <c r="A1254" s="9" t="str">
        <f>IF('INTERIM REPORT'!B1254=" "," ",IF('Report Data'!A1254="",'INTERIM REPORT'!A1253,'Report Data'!A1254))</f>
        <v>Springfield Hospital</v>
      </c>
      <c r="B1254" s="9" t="str">
        <f>IF(ISBLANK('Report Data'!B1254)," ",'Report Data'!B1254)</f>
        <v>[Inpatient_Gross_Rev_pct_Metric] Inpatient Gross Revenue %</v>
      </c>
      <c r="C1254" s="9">
        <f>IF(ISBLANK('Report Data'!C1254)," ",'Report Data'!C1254)</f>
        <v>0.19503573445019892</v>
      </c>
      <c r="D1254" s="9">
        <f>IF(ISBLANK('Report Data'!D1254)," ",'Report Data'!D1254)</f>
        <v>0.20077438212843976</v>
      </c>
      <c r="E1254" s="9">
        <f>IF(ISBLANK('Report Data'!E1254)," ",'Report Data'!E1254)</f>
        <v>0.21399340292575514</v>
      </c>
      <c r="F1254" s="9">
        <f>IF(ISBLANK('Report Data'!F1254)," ",'Report Data'!F1254)</f>
        <v>0.17192302405876439</v>
      </c>
      <c r="G1254" s="9">
        <f>IF(ISBLANK('Report Data'!G1254)," ",'Report Data'!G1254)</f>
        <v>0.17099940359205548</v>
      </c>
    </row>
    <row r="1255" spans="1:7">
      <c r="A1255" s="9" t="str">
        <f>IF('INTERIM REPORT'!B1255=" "," ",IF('Report Data'!A1255="",'INTERIM REPORT'!A1254,'Report Data'!A1255))</f>
        <v>Springfield Hospital</v>
      </c>
      <c r="B1255" s="9" t="str">
        <f>IF(ISBLANK('Report Data'!B1255)," ",'Report Data'!B1255)</f>
        <v>[SNF_Rehab_Swing_Gross_Rev_pct_Metric] SNF/Rehab/Swing Gross Revenue %</v>
      </c>
      <c r="C1255" s="9">
        <f>IF(ISBLANK('Report Data'!C1255)," ",'Report Data'!C1255)</f>
        <v>9.1040535872254503E-4</v>
      </c>
      <c r="D1255" s="9">
        <f>IF(ISBLANK('Report Data'!D1255)," ",'Report Data'!D1255)</f>
        <v>0</v>
      </c>
      <c r="E1255" s="9">
        <f>IF(ISBLANK('Report Data'!E1255)," ",'Report Data'!E1255)</f>
        <v>1.3904140641044689E-3</v>
      </c>
      <c r="F1255" s="9">
        <f>IF(ISBLANK('Report Data'!F1255)," ",'Report Data'!F1255)</f>
        <v>1.7246512064314143E-3</v>
      </c>
      <c r="G1255" s="9">
        <f>IF(ISBLANK('Report Data'!G1255)," ",'Report Data'!G1255)</f>
        <v>0</v>
      </c>
    </row>
    <row r="1256" spans="1:7">
      <c r="A1256" s="9" t="str">
        <f>IF('INTERIM REPORT'!B1256=" "," ",IF('Report Data'!A1256="",'INTERIM REPORT'!A1255,'Report Data'!A1256))</f>
        <v>Springfield Hospital</v>
      </c>
      <c r="B1256" s="9" t="str">
        <f>IF(ISBLANK('Report Data'!B1256)," ",'Report Data'!B1256)</f>
        <v>[All_Net_Patient_Rev_pct_Metric] All Net Patient Revenue % with DSH &amp; GME</v>
      </c>
      <c r="C1256" s="9">
        <f>IF(ISBLANK('Report Data'!C1256)," ",'Report Data'!C1256)</f>
        <v>0.45060428307332795</v>
      </c>
      <c r="D1256" s="9">
        <f>IF(ISBLANK('Report Data'!D1256)," ",'Report Data'!D1256)</f>
        <v>0.42102773451709463</v>
      </c>
      <c r="E1256" s="9">
        <f>IF(ISBLANK('Report Data'!E1256)," ",'Report Data'!E1256)</f>
        <v>0.44129825764610831</v>
      </c>
      <c r="F1256" s="9">
        <f>IF(ISBLANK('Report Data'!F1256)," ",'Report Data'!F1256)</f>
        <v>0.43959734373940645</v>
      </c>
      <c r="G1256" s="9">
        <f>IF(ISBLANK('Report Data'!G1256)," ",'Report Data'!G1256)</f>
        <v>0.45742189139179806</v>
      </c>
    </row>
    <row r="1257" spans="1:7">
      <c r="A1257" s="9" t="str">
        <f>IF('INTERIM REPORT'!B1257=" "," ",IF('Report Data'!A1257="",'INTERIM REPORT'!A1256,'Report Data'!A1257))</f>
        <v>Springfield Hospital</v>
      </c>
      <c r="B1257" s="9" t="str">
        <f>IF(ISBLANK('Report Data'!B1257)," ",'Report Data'!B1257)</f>
        <v>[Medicare_Net_Patient_Rev_pct_incl_Phys_Metric] Medicare Net Patient Revenue % including Phys</v>
      </c>
      <c r="C1257" s="9">
        <f>IF(ISBLANK('Report Data'!C1257)," ",'Report Data'!C1257)</f>
        <v>0.34980805109111485</v>
      </c>
      <c r="D1257" s="9">
        <f>IF(ISBLANK('Report Data'!D1257)," ",'Report Data'!D1257)</f>
        <v>0.3083282204849237</v>
      </c>
      <c r="E1257" s="9">
        <f>IF(ISBLANK('Report Data'!E1257)," ",'Report Data'!E1257)</f>
        <v>0.38197099562034703</v>
      </c>
      <c r="F1257" s="9">
        <f>IF(ISBLANK('Report Data'!F1257)," ",'Report Data'!F1257)</f>
        <v>0.32683946881349696</v>
      </c>
      <c r="G1257" s="9">
        <f>IF(ISBLANK('Report Data'!G1257)," ",'Report Data'!G1257)</f>
        <v>0.38350081758407384</v>
      </c>
    </row>
    <row r="1258" spans="1:7">
      <c r="A1258" s="9" t="str">
        <f>IF('INTERIM REPORT'!B1258=" "," ",IF('Report Data'!A1258="",'INTERIM REPORT'!A1257,'Report Data'!A1258))</f>
        <v>Springfield Hospital</v>
      </c>
      <c r="B1258" s="9" t="str">
        <f>IF(ISBLANK('Report Data'!B1258)," ",'Report Data'!B1258)</f>
        <v>[Medicaid_Net_Patient_Rev_pct_incl_Phys_Metric] Medicaid Net Patient Revenue % including Phys</v>
      </c>
      <c r="C1258" s="9">
        <f>IF(ISBLANK('Report Data'!C1258)," ",'Report Data'!C1258)</f>
        <v>0.27419850734632806</v>
      </c>
      <c r="D1258" s="9">
        <f>IF(ISBLANK('Report Data'!D1258)," ",'Report Data'!D1258)</f>
        <v>0.27419854248052472</v>
      </c>
      <c r="E1258" s="9">
        <f>IF(ISBLANK('Report Data'!E1258)," ",'Report Data'!E1258)</f>
        <v>0.37617807596528574</v>
      </c>
      <c r="F1258" s="9">
        <f>IF(ISBLANK('Report Data'!F1258)," ",'Report Data'!F1258)</f>
        <v>0.37617807596528574</v>
      </c>
      <c r="G1258" s="9">
        <f>IF(ISBLANK('Report Data'!G1258)," ",'Report Data'!G1258)</f>
        <v>0.40913936876360629</v>
      </c>
    </row>
    <row r="1259" spans="1:7">
      <c r="A1259" s="9" t="str">
        <f>IF('INTERIM REPORT'!B1259=" "," ",IF('Report Data'!A1259="",'INTERIM REPORT'!A1258,'Report Data'!A1259))</f>
        <v>Springfield Hospital</v>
      </c>
      <c r="B1259" s="9" t="str">
        <f>IF(ISBLANK('Report Data'!B1259)," ",'Report Data'!B1259)</f>
        <v>[Commercial_Self_Pay_Net_Patient_Rev_pct_incl_Phys_Metric] Commercial/Self Pay Net Patient Rev % including Phys</v>
      </c>
      <c r="C1259" s="9">
        <f>IF(ISBLANK('Report Data'!C1259)," ",'Report Data'!C1259)</f>
        <v>0.63032894854574417</v>
      </c>
      <c r="D1259" s="9">
        <f>IF(ISBLANK('Report Data'!D1259)," ",'Report Data'!D1259)</f>
        <v>0.6131440603310111</v>
      </c>
      <c r="E1259" s="9">
        <f>IF(ISBLANK('Report Data'!E1259)," ",'Report Data'!E1259)</f>
        <v>0.53205135571916728</v>
      </c>
      <c r="F1259" s="9">
        <f>IF(ISBLANK('Report Data'!F1259)," ",'Report Data'!F1259)</f>
        <v>0.53205135571916728</v>
      </c>
      <c r="G1259" s="9">
        <f>IF(ISBLANK('Report Data'!G1259)," ",'Report Data'!G1259)</f>
        <v>0.54300896187971492</v>
      </c>
    </row>
    <row r="1260" spans="1:7">
      <c r="A1260" s="9" t="str">
        <f>IF('INTERIM REPORT'!B1260=" "," ",IF('Report Data'!A1260="",'INTERIM REPORT'!A1259,'Report Data'!A1260))</f>
        <v>Springfield Hospital</v>
      </c>
      <c r="B1260" s="9" t="str">
        <f>IF(ISBLANK('Report Data'!B1260)," ",'Report Data'!B1260)</f>
        <v>[Adj_Admits_Per_FTE_Metric] Adjusted Admissions Per FTE</v>
      </c>
      <c r="C1260" s="9">
        <f>IF(ISBLANK('Report Data'!C1260)," ",'Report Data'!C1260)</f>
        <v>32.815876817195104</v>
      </c>
      <c r="D1260" s="9">
        <f>IF(ISBLANK('Report Data'!D1260)," ",'Report Data'!D1260)</f>
        <v>26.328780207285579</v>
      </c>
      <c r="E1260" s="9">
        <f>IF(ISBLANK('Report Data'!E1260)," ",'Report Data'!E1260)</f>
        <v>30.199416700530069</v>
      </c>
      <c r="F1260" s="9">
        <f>IF(ISBLANK('Report Data'!F1260)," ",'Report Data'!F1260)</f>
        <v>37.589357106180231</v>
      </c>
      <c r="G1260" s="9">
        <f>IF(ISBLANK('Report Data'!G1260)," ",'Report Data'!G1260)</f>
        <v>28.303317778121944</v>
      </c>
    </row>
    <row r="1261" spans="1:7">
      <c r="A1261" s="9" t="str">
        <f>IF('INTERIM REPORT'!B1261=" "," ",IF('Report Data'!A1261="",'INTERIM REPORT'!A1260,'Report Data'!A1261))</f>
        <v>Springfield Hospital</v>
      </c>
      <c r="B1261" s="9" t="str">
        <f>IF(ISBLANK('Report Data'!B1261)," ",'Report Data'!B1261)</f>
        <v>[FTEs_per_100_Adj_Discharges_Metric] FTEs per 100 Adj Discharges</v>
      </c>
      <c r="C1261" s="9">
        <f>IF(ISBLANK('Report Data'!C1261)," ",'Report Data'!C1261)</f>
        <v>3.0473054417245149</v>
      </c>
      <c r="D1261" s="9">
        <f>IF(ISBLANK('Report Data'!D1261)," ",'Report Data'!D1261)</f>
        <v>3.7981250636263222</v>
      </c>
      <c r="E1261" s="9">
        <f>IF(ISBLANK('Report Data'!E1261)," ",'Report Data'!E1261)</f>
        <v>3.3113222348511377</v>
      </c>
      <c r="F1261" s="9">
        <f>IF(ISBLANK('Report Data'!F1261)," ",'Report Data'!F1261)</f>
        <v>2.6603274889093158</v>
      </c>
      <c r="G1261" s="9">
        <f>IF(ISBLANK('Report Data'!G1261)," ",'Report Data'!G1261)</f>
        <v>3.53315469175485</v>
      </c>
    </row>
    <row r="1262" spans="1:7">
      <c r="A1262" s="9" t="str">
        <f>IF('INTERIM REPORT'!B1262=" "," ",IF('Report Data'!A1262="",'INTERIM REPORT'!A1261,'Report Data'!A1262))</f>
        <v>Springfield Hospital</v>
      </c>
      <c r="B1262" s="9" t="str">
        <f>IF(ISBLANK('Report Data'!B1262)," ",'Report Data'!B1262)</f>
        <v>[FTEs_Per_Adj_Occupied_Bed_Metric] FTEs Per Adjusted Occupied Bed</v>
      </c>
      <c r="C1262" s="9">
        <f>IF(ISBLANK('Report Data'!C1262)," ",'Report Data'!C1262)</f>
        <v>2.773753660543409</v>
      </c>
      <c r="D1262" s="9">
        <f>IF(ISBLANK('Report Data'!D1262)," ",'Report Data'!D1262)</f>
        <v>2.686005699527966</v>
      </c>
      <c r="E1262" s="9">
        <f>IF(ISBLANK('Report Data'!E1262)," ",'Report Data'!E1262)</f>
        <v>2.8903331600725624</v>
      </c>
      <c r="F1262" s="9">
        <f>IF(ISBLANK('Report Data'!F1262)," ",'Report Data'!F1262)</f>
        <v>2.3221034416159263</v>
      </c>
      <c r="G1262" s="9">
        <f>IF(ISBLANK('Report Data'!G1262)," ",'Report Data'!G1262)</f>
        <v>2.9336034535362945</v>
      </c>
    </row>
    <row r="1263" spans="1:7">
      <c r="A1263" s="9" t="str">
        <f>IF('INTERIM REPORT'!B1263=" "," ",IF('Report Data'!A1263="",'INTERIM REPORT'!A1262,'Report Data'!A1263))</f>
        <v>Springfield Hospital</v>
      </c>
      <c r="B1263" s="9" t="str">
        <f>IF(ISBLANK('Report Data'!B1263)," ",'Report Data'!B1263)</f>
        <v>[Return_On_Assets_Metric] Return On Assets</v>
      </c>
      <c r="C1263" s="9">
        <f>IF(ISBLANK('Report Data'!C1263)," ",'Report Data'!C1263)</f>
        <v>-4.3059511734167166E-2</v>
      </c>
      <c r="D1263" s="9">
        <f>IF(ISBLANK('Report Data'!D1263)," ",'Report Data'!D1263)</f>
        <v>-0.18536150121755793</v>
      </c>
      <c r="E1263" s="9">
        <f>IF(ISBLANK('Report Data'!E1263)," ",'Report Data'!E1263)</f>
        <v>4.3506644137021329E-2</v>
      </c>
      <c r="F1263" s="9">
        <f>IF(ISBLANK('Report Data'!F1263)," ",'Report Data'!F1263)</f>
        <v>-0.67228443335567767</v>
      </c>
      <c r="G1263" s="9">
        <f>IF(ISBLANK('Report Data'!G1263)," ",'Report Data'!G1263)</f>
        <v>-4.5370684733711655E-2</v>
      </c>
    </row>
    <row r="1264" spans="1:7">
      <c r="A1264" s="9" t="str">
        <f>IF('INTERIM REPORT'!B1264=" "," ",IF('Report Data'!A1264="",'INTERIM REPORT'!A1263,'Report Data'!A1264))</f>
        <v>Springfield Hospital</v>
      </c>
      <c r="B1264" s="9" t="str">
        <f>IF(ISBLANK('Report Data'!B1264)," ",'Report Data'!B1264)</f>
        <v>[OH_Exp_w_fringe_pct_of_TTL_OPEX_Metric] Overhead Expense w/ fringe, as a % of Total Operating Exp</v>
      </c>
      <c r="C1264" s="9">
        <f>IF(ISBLANK('Report Data'!C1264)," ",'Report Data'!C1264)</f>
        <v>0.21652837445732342</v>
      </c>
      <c r="D1264" s="9">
        <f>IF(ISBLANK('Report Data'!D1264)," ",'Report Data'!D1264)</f>
        <v>0.22767918442477336</v>
      </c>
      <c r="E1264" s="9">
        <f>IF(ISBLANK('Report Data'!E1264)," ",'Report Data'!E1264)</f>
        <v>0.22615992433986123</v>
      </c>
      <c r="F1264" s="9">
        <f>IF(ISBLANK('Report Data'!F1264)," ",'Report Data'!F1264)</f>
        <v>0.24180977835082135</v>
      </c>
      <c r="G1264" s="9">
        <f>IF(ISBLANK('Report Data'!G1264)," ",'Report Data'!G1264)</f>
        <v>0.24136372091268191</v>
      </c>
    </row>
    <row r="1265" spans="1:7">
      <c r="A1265" s="9" t="str">
        <f>IF('INTERIM REPORT'!B1265=" "," ",IF('Report Data'!A1265="",'INTERIM REPORT'!A1264,'Report Data'!A1265))</f>
        <v>Springfield Hospital</v>
      </c>
      <c r="B1265" s="9" t="str">
        <f>IF(ISBLANK('Report Data'!B1265)," ",'Report Data'!B1265)</f>
        <v>[Cost_per_Adj_Admits_Metric] Cost per Adjusted Admission</v>
      </c>
      <c r="C1265" s="9">
        <f>IF(ISBLANK('Report Data'!C1265)," ",'Report Data'!C1265)</f>
        <v>5882.9669250324368</v>
      </c>
      <c r="D1265" s="9">
        <f>IF(ISBLANK('Report Data'!D1265)," ",'Report Data'!D1265)</f>
        <v>7076.8713477855808</v>
      </c>
      <c r="E1265" s="9">
        <f>IF(ISBLANK('Report Data'!E1265)," ",'Report Data'!E1265)</f>
        <v>6440.1490902837913</v>
      </c>
      <c r="F1265" s="9">
        <f>IF(ISBLANK('Report Data'!F1265)," ",'Report Data'!F1265)</f>
        <v>4839.1754621916616</v>
      </c>
      <c r="G1265" s="9">
        <f>IF(ISBLANK('Report Data'!G1265)," ",'Report Data'!G1265)</f>
        <v>6118.6155761203736</v>
      </c>
    </row>
    <row r="1266" spans="1:7">
      <c r="A1266" s="9" t="str">
        <f>IF('INTERIM REPORT'!B1266=" "," ",IF('Report Data'!A1266="",'INTERIM REPORT'!A1265,'Report Data'!A1266))</f>
        <v>Springfield Hospital</v>
      </c>
      <c r="B1266" s="9" t="str">
        <f>IF(ISBLANK('Report Data'!B1266)," ",'Report Data'!B1266)</f>
        <v>[Salary_per_FTE_NonMD_Metric] Salary per FTE - Non-MD</v>
      </c>
      <c r="C1266" s="9">
        <f>IF(ISBLANK('Report Data'!C1266)," ",'Report Data'!C1266)</f>
        <v>56538.546004029551</v>
      </c>
      <c r="D1266" s="9">
        <f>IF(ISBLANK('Report Data'!D1266)," ",'Report Data'!D1266)</f>
        <v>52097.593373493059</v>
      </c>
      <c r="E1266" s="9">
        <f>IF(ISBLANK('Report Data'!E1266)," ",'Report Data'!E1266)</f>
        <v>57900.060936497764</v>
      </c>
      <c r="F1266" s="9">
        <f>IF(ISBLANK('Report Data'!F1266)," ",'Report Data'!F1266)</f>
        <v>57900.060936497764</v>
      </c>
      <c r="G1266" s="9">
        <f>IF(ISBLANK('Report Data'!G1266)," ",'Report Data'!G1266)</f>
        <v>61841.126940823822</v>
      </c>
    </row>
    <row r="1267" spans="1:7">
      <c r="A1267" s="9" t="str">
        <f>IF('INTERIM REPORT'!B1267=" "," ",IF('Report Data'!A1267="",'INTERIM REPORT'!A1266,'Report Data'!A1267))</f>
        <v>Springfield Hospital</v>
      </c>
      <c r="B1267" s="9" t="str">
        <f>IF(ISBLANK('Report Data'!B1267)," ",'Report Data'!B1267)</f>
        <v>[Salary_and_Benefits_per_FTE_NonMD_Metric] Salary &amp; Benefits per FTE - Non-MD</v>
      </c>
      <c r="C1267" s="9">
        <f>IF(ISBLANK('Report Data'!C1267)," ",'Report Data'!C1267)</f>
        <v>75531.86030893217</v>
      </c>
      <c r="D1267" s="9">
        <f>IF(ISBLANK('Report Data'!D1267)," ",'Report Data'!D1267)</f>
        <v>69324.801204818374</v>
      </c>
      <c r="E1267" s="9">
        <f>IF(ISBLANK('Report Data'!E1267)," ",'Report Data'!E1267)</f>
        <v>75573.787684413095</v>
      </c>
      <c r="F1267" s="9">
        <f>IF(ISBLANK('Report Data'!F1267)," ",'Report Data'!F1267)</f>
        <v>75573.787684413095</v>
      </c>
      <c r="G1267" s="9">
        <f>IF(ISBLANK('Report Data'!G1267)," ",'Report Data'!G1267)</f>
        <v>83509.039776363235</v>
      </c>
    </row>
    <row r="1268" spans="1:7">
      <c r="A1268" s="9" t="str">
        <f>IF('INTERIM REPORT'!B1268=" "," ",IF('Report Data'!A1268="",'INTERIM REPORT'!A1267,'Report Data'!A1268))</f>
        <v>Springfield Hospital</v>
      </c>
      <c r="B1268" s="9" t="str">
        <f>IF(ISBLANK('Report Data'!B1268)," ",'Report Data'!B1268)</f>
        <v>[Fringe_Benefit_pct_NonMD_Metric] Fringe Benefit % - Non-MD</v>
      </c>
      <c r="C1268" s="9">
        <f>IF(ISBLANK('Report Data'!C1268)," ",'Report Data'!C1268)</f>
        <v>0.33593566950853221</v>
      </c>
      <c r="D1268" s="9">
        <f>IF(ISBLANK('Report Data'!D1268)," ",'Report Data'!D1268)</f>
        <v>0.33067185479800704</v>
      </c>
      <c r="E1268" s="9">
        <f>IF(ISBLANK('Report Data'!E1268)," ",'Report Data'!E1268)</f>
        <v>0.3052453911455999</v>
      </c>
      <c r="F1268" s="9">
        <f>IF(ISBLANK('Report Data'!F1268)," ",'Report Data'!F1268)</f>
        <v>0.3052453911455999</v>
      </c>
      <c r="G1268" s="9">
        <f>IF(ISBLANK('Report Data'!G1268)," ",'Report Data'!G1268)</f>
        <v>0.35038030364927775</v>
      </c>
    </row>
    <row r="1269" spans="1:7">
      <c r="A1269" s="9" t="str">
        <f>IF('INTERIM REPORT'!B1269=" "," ",IF('Report Data'!A1269="",'INTERIM REPORT'!A1268,'Report Data'!A1269))</f>
        <v>Springfield Hospital</v>
      </c>
      <c r="B1269" s="9" t="str">
        <f>IF(ISBLANK('Report Data'!B1269)," ",'Report Data'!B1269)</f>
        <v>[Comp_Ratio_Metric] Compensation Ratio</v>
      </c>
      <c r="C1269" s="9">
        <f>IF(ISBLANK('Report Data'!C1269)," ",'Report Data'!C1269)</f>
        <v>0.54655692825075253</v>
      </c>
      <c r="D1269" s="9">
        <f>IF(ISBLANK('Report Data'!D1269)," ",'Report Data'!D1269)</f>
        <v>0.53756853549151007</v>
      </c>
      <c r="E1269" s="9">
        <f>IF(ISBLANK('Report Data'!E1269)," ",'Report Data'!E1269)</f>
        <v>0.47299218135073917</v>
      </c>
      <c r="F1269" s="9">
        <f>IF(ISBLANK('Report Data'!F1269)," ",'Report Data'!F1269)</f>
        <v>0.58292803681102279</v>
      </c>
      <c r="G1269" s="9">
        <f>IF(ISBLANK('Report Data'!G1269)," ",'Report Data'!G1269)</f>
        <v>0.57117582239977149</v>
      </c>
    </row>
    <row r="1270" spans="1:7">
      <c r="A1270" s="9" t="str">
        <f>IF('INTERIM REPORT'!B1270=" "," ",IF('Report Data'!A1270="",'INTERIM REPORT'!A1269,'Report Data'!A1270))</f>
        <v>Springfield Hospital</v>
      </c>
      <c r="B1270" s="9" t="str">
        <f>IF(ISBLANK('Report Data'!B1270)," ",'Report Data'!B1270)</f>
        <v>[Cap_Cost_pct_of_Total_Expense_Metric] Capital Cost % of Total Expense</v>
      </c>
      <c r="C1270" s="9">
        <f>IF(ISBLANK('Report Data'!C1270)," ",'Report Data'!C1270)</f>
        <v>3.7817931789974196E-2</v>
      </c>
      <c r="D1270" s="9">
        <f>IF(ISBLANK('Report Data'!D1270)," ",'Report Data'!D1270)</f>
        <v>3.5828466546269887E-2</v>
      </c>
      <c r="E1270" s="9">
        <f>IF(ISBLANK('Report Data'!E1270)," ",'Report Data'!E1270)</f>
        <v>3.7791472192739789E-2</v>
      </c>
      <c r="F1270" s="9">
        <f>IF(ISBLANK('Report Data'!F1270)," ",'Report Data'!F1270)</f>
        <v>4.0406573097119577E-2</v>
      </c>
      <c r="G1270" s="9">
        <f>IF(ISBLANK('Report Data'!G1270)," ",'Report Data'!G1270)</f>
        <v>3.9077915467727382E-2</v>
      </c>
    </row>
    <row r="1271" spans="1:7">
      <c r="A1271" s="9" t="str">
        <f>IF('INTERIM REPORT'!B1271=" "," ",IF('Report Data'!A1271="",'INTERIM REPORT'!A1270,'Report Data'!A1271))</f>
        <v>Springfield Hospital</v>
      </c>
      <c r="B1271" s="9" t="str">
        <f>IF(ISBLANK('Report Data'!B1271)," ",'Report Data'!B1271)</f>
        <v>[Cap_Cost_per_Adj_Admits_Metric] Capital Cost per Adjusted Admission</v>
      </c>
      <c r="C1271" s="9">
        <f>IF(ISBLANK('Report Data'!C1271)," ",'Report Data'!C1271)</f>
        <v>222.48164189355094</v>
      </c>
      <c r="D1271" s="9">
        <f>IF(ISBLANK('Report Data'!D1271)," ",'Report Data'!D1271)</f>
        <v>253.55344833639157</v>
      </c>
      <c r="E1271" s="9">
        <f>IF(ISBLANK('Report Data'!E1271)," ",'Report Data'!E1271)</f>
        <v>243.38271526255835</v>
      </c>
      <c r="F1271" s="9">
        <f>IF(ISBLANK('Report Data'!F1271)," ",'Report Data'!F1271)</f>
        <v>195.5344970428348</v>
      </c>
      <c r="G1271" s="9">
        <f>IF(ISBLANK('Report Data'!G1271)," ",'Report Data'!G1271)</f>
        <v>239.10274226315201</v>
      </c>
    </row>
    <row r="1272" spans="1:7">
      <c r="A1272" s="9" t="str">
        <f>IF('INTERIM REPORT'!B1272=" "," ",IF('Report Data'!A1272="",'INTERIM REPORT'!A1271,'Report Data'!A1272))</f>
        <v>Springfield Hospital</v>
      </c>
      <c r="B1272" s="9" t="str">
        <f>IF(ISBLANK('Report Data'!B1272)," ",'Report Data'!B1272)</f>
        <v>[Contractual_Allowance_pct_Metric] Contractual Allowance %</v>
      </c>
      <c r="C1272" s="9">
        <f>IF(ISBLANK('Report Data'!C1272)," ",'Report Data'!C1272)</f>
        <v>0.56285004537945216</v>
      </c>
      <c r="D1272" s="9">
        <f>IF(ISBLANK('Report Data'!D1272)," ",'Report Data'!D1272)</f>
        <v>0.58632332991743286</v>
      </c>
      <c r="E1272" s="9">
        <f>IF(ISBLANK('Report Data'!E1272)," ",'Report Data'!E1272)</f>
        <v>0.56642585636246057</v>
      </c>
      <c r="F1272" s="9">
        <f>IF(ISBLANK('Report Data'!F1272)," ",'Report Data'!F1272)</f>
        <v>0.56998354506731896</v>
      </c>
      <c r="G1272" s="9">
        <f>IF(ISBLANK('Report Data'!G1272)," ",'Report Data'!G1272)</f>
        <v>0.55099999424587565</v>
      </c>
    </row>
    <row r="1273" spans="1:7">
      <c r="A1273" s="9" t="str">
        <f>IF('INTERIM REPORT'!B1273=" "," ",IF('Report Data'!A1273="",'INTERIM REPORT'!A1272,'Report Data'!A1273))</f>
        <v>Springfield Hospital</v>
      </c>
      <c r="B1273" s="9" t="str">
        <f>IF(ISBLANK('Report Data'!B1273)," ",'Report Data'!B1273)</f>
        <v>[Current_Ratio_Metric] Current Ratio</v>
      </c>
      <c r="C1273" s="9">
        <f>IF(ISBLANK('Report Data'!C1273)," ",'Report Data'!C1273)</f>
        <v>1.8009584072973321</v>
      </c>
      <c r="D1273" s="9">
        <f>IF(ISBLANK('Report Data'!D1273)," ",'Report Data'!D1273)</f>
        <v>0.45589973384846</v>
      </c>
      <c r="E1273" s="9">
        <f>IF(ISBLANK('Report Data'!E1273)," ",'Report Data'!E1273)</f>
        <v>2.6883703101019756</v>
      </c>
      <c r="F1273" s="9">
        <f>IF(ISBLANK('Report Data'!F1273)," ",'Report Data'!F1273)</f>
        <v>0.40410545587346824</v>
      </c>
      <c r="G1273" s="9">
        <f>IF(ISBLANK('Report Data'!G1273)," ",'Report Data'!G1273)</f>
        <v>0.39428188375480994</v>
      </c>
    </row>
    <row r="1274" spans="1:7">
      <c r="A1274" s="9" t="str">
        <f>IF('INTERIM REPORT'!B1274=" "," ",IF('Report Data'!A1274="",'INTERIM REPORT'!A1273,'Report Data'!A1274))</f>
        <v>Springfield Hospital</v>
      </c>
      <c r="B1274" s="9" t="str">
        <f>IF(ISBLANK('Report Data'!B1274)," ",'Report Data'!B1274)</f>
        <v>[Days_Payable_metric] Days Payable</v>
      </c>
      <c r="C1274" s="9">
        <f>IF(ISBLANK('Report Data'!C1274)," ",'Report Data'!C1274)</f>
        <v>100.02206750441621</v>
      </c>
      <c r="D1274" s="9">
        <f>IF(ISBLANK('Report Data'!D1274)," ",'Report Data'!D1274)</f>
        <v>141.45960106008363</v>
      </c>
      <c r="E1274" s="9">
        <f>IF(ISBLANK('Report Data'!E1274)," ",'Report Data'!E1274)</f>
        <v>65.239349538393625</v>
      </c>
      <c r="F1274" s="9">
        <f>IF(ISBLANK('Report Data'!F1274)," ",'Report Data'!F1274)</f>
        <v>166.51238654416738</v>
      </c>
      <c r="G1274" s="9">
        <f>IF(ISBLANK('Report Data'!G1274)," ",'Report Data'!G1274)</f>
        <v>186.76603222163027</v>
      </c>
    </row>
    <row r="1275" spans="1:7">
      <c r="A1275" s="9" t="str">
        <f>IF('INTERIM REPORT'!B1275=" "," ",IF('Report Data'!A1275="",'INTERIM REPORT'!A1274,'Report Data'!A1275))</f>
        <v>Springfield Hospital</v>
      </c>
      <c r="B1275" s="9" t="str">
        <f>IF(ISBLANK('Report Data'!B1275)," ",'Report Data'!B1275)</f>
        <v>[Days_Receivable_Metric] Days Receivable</v>
      </c>
      <c r="C1275" s="9">
        <f>IF(ISBLANK('Report Data'!C1275)," ",'Report Data'!C1275)</f>
        <v>69.040172118308618</v>
      </c>
      <c r="D1275" s="9">
        <f>IF(ISBLANK('Report Data'!D1275)," ",'Report Data'!D1275)</f>
        <v>56.987762329406273</v>
      </c>
      <c r="E1275" s="9">
        <f>IF(ISBLANK('Report Data'!E1275)," ",'Report Data'!E1275)</f>
        <v>59.943215340281597</v>
      </c>
      <c r="F1275" s="9">
        <f>IF(ISBLANK('Report Data'!F1275)," ",'Report Data'!F1275)</f>
        <v>56.355254631876932</v>
      </c>
      <c r="G1275" s="9">
        <f>IF(ISBLANK('Report Data'!G1275)," ",'Report Data'!G1275)</f>
        <v>54.99999928409531</v>
      </c>
    </row>
    <row r="1276" spans="1:7">
      <c r="A1276" s="9" t="str">
        <f>IF('INTERIM REPORT'!B1276=" "," ",IF('Report Data'!A1276="",'INTERIM REPORT'!A1275,'Report Data'!A1276))</f>
        <v>Springfield Hospital</v>
      </c>
      <c r="B1276" s="9" t="str">
        <f>IF(ISBLANK('Report Data'!B1276)," ",'Report Data'!B1276)</f>
        <v>[Days_Cash_on_Hand_Metric] Days Cash on Hand</v>
      </c>
      <c r="C1276" s="9">
        <f>IF(ISBLANK('Report Data'!C1276)," ",'Report Data'!C1276)</f>
        <v>101.16063339093944</v>
      </c>
      <c r="D1276" s="9">
        <f>IF(ISBLANK('Report Data'!D1276)," ",'Report Data'!D1276)</f>
        <v>46.450485249396216</v>
      </c>
      <c r="E1276" s="9">
        <f>IF(ISBLANK('Report Data'!E1276)," ",'Report Data'!E1276)</f>
        <v>106.77952511318759</v>
      </c>
      <c r="F1276" s="9">
        <f>IF(ISBLANK('Report Data'!F1276)," ",'Report Data'!F1276)</f>
        <v>3.0070517847020701</v>
      </c>
      <c r="G1276" s="9">
        <f>IF(ISBLANK('Report Data'!G1276)," ",'Report Data'!G1276)</f>
        <v>3.7212898309733919</v>
      </c>
    </row>
    <row r="1277" spans="1:7">
      <c r="A1277" s="9" t="str">
        <f>IF('INTERIM REPORT'!B1277=" "," ",IF('Report Data'!A1277="",'INTERIM REPORT'!A1276,'Report Data'!A1277))</f>
        <v>Springfield Hospital</v>
      </c>
      <c r="B1277" s="9" t="str">
        <f>IF(ISBLANK('Report Data'!B1277)," ",'Report Data'!B1277)</f>
        <v>[Cash_Flow_Margin_Metric] Cash Flow Margin</v>
      </c>
      <c r="C1277" s="9">
        <f>IF(ISBLANK('Report Data'!C1277)," ",'Report Data'!C1277)</f>
        <v>-3.0968484734129925E-2</v>
      </c>
      <c r="D1277" s="9">
        <f>IF(ISBLANK('Report Data'!D1277)," ",'Report Data'!D1277)</f>
        <v>-8.7119648856915463E-2</v>
      </c>
      <c r="E1277" s="9">
        <f>IF(ISBLANK('Report Data'!E1277)," ",'Report Data'!E1277)</f>
        <v>5.7974993509132655E-2</v>
      </c>
      <c r="F1277" s="9">
        <f>IF(ISBLANK('Report Data'!F1277)," ",'Report Data'!F1277)</f>
        <v>-8.2887317973216412E-2</v>
      </c>
      <c r="G1277" s="9">
        <f>IF(ISBLANK('Report Data'!G1277)," ",'Report Data'!G1277)</f>
        <v>2.0307254815179341E-2</v>
      </c>
    </row>
    <row r="1278" spans="1:7">
      <c r="A1278" s="9" t="str">
        <f>IF('INTERIM REPORT'!B1278=" "," ",IF('Report Data'!A1278="",'INTERIM REPORT'!A1277,'Report Data'!A1278))</f>
        <v>Springfield Hospital</v>
      </c>
      <c r="B1278" s="9" t="str">
        <f>IF(ISBLANK('Report Data'!B1278)," ",'Report Data'!B1278)</f>
        <v>[Cash_to_Long_Term_Debt_Metric] Cash to Long Term Debt</v>
      </c>
      <c r="C1278" s="9">
        <f>IF(ISBLANK('Report Data'!C1278)," ",'Report Data'!C1278)</f>
        <v>1.7124748531499261</v>
      </c>
      <c r="D1278" s="9">
        <f>IF(ISBLANK('Report Data'!D1278)," ",'Report Data'!D1278)</f>
        <v>2.6029409968321358</v>
      </c>
      <c r="E1278" s="9">
        <f>IF(ISBLANK('Report Data'!E1278)," ",'Report Data'!E1278)</f>
        <v>1.796313651983755</v>
      </c>
      <c r="F1278" s="9">
        <f>IF(ISBLANK('Report Data'!F1278)," ",'Report Data'!F1278)</f>
        <v>0.16240713368058105</v>
      </c>
      <c r="G1278" s="9">
        <f>IF(ISBLANK('Report Data'!G1278)," ",'Report Data'!G1278)</f>
        <v>0.19114397132136085</v>
      </c>
    </row>
    <row r="1279" spans="1:7">
      <c r="A1279" s="9" t="str">
        <f>IF('INTERIM REPORT'!B1279=" "," ",IF('Report Data'!A1279="",'INTERIM REPORT'!A1278,'Report Data'!A1279))</f>
        <v>Springfield Hospital</v>
      </c>
      <c r="B1279" s="9" t="str">
        <f>IF(ISBLANK('Report Data'!B1279)," ",'Report Data'!B1279)</f>
        <v>[Cash_Flow_to_Total_Debt_Metric] Cash Flow to Total Debt</v>
      </c>
      <c r="C1279" s="9">
        <f>IF(ISBLANK('Report Data'!C1279)," ",'Report Data'!C1279)</f>
        <v>0.1987883710230634</v>
      </c>
      <c r="D1279" s="9">
        <f>IF(ISBLANK('Report Data'!D1279)," ",'Report Data'!D1279)</f>
        <v>3.0901600651570982E-2</v>
      </c>
      <c r="E1279" s="9">
        <f>IF(ISBLANK('Report Data'!E1279)," ",'Report Data'!E1279)</f>
        <v>0.4225163741434359</v>
      </c>
      <c r="F1279" s="9">
        <f>IF(ISBLANK('Report Data'!F1279)," ",'Report Data'!F1279)</f>
        <v>-0.31210636944394327</v>
      </c>
      <c r="G1279" s="9">
        <f>IF(ISBLANK('Report Data'!G1279)," ",'Report Data'!G1279)</f>
        <v>0.17398136513874871</v>
      </c>
    </row>
    <row r="1280" spans="1:7">
      <c r="A1280" s="9" t="str">
        <f>IF('INTERIM REPORT'!B1280=" "," ",IF('Report Data'!A1280="",'INTERIM REPORT'!A1279,'Report Data'!A1280))</f>
        <v>Springfield Hospital</v>
      </c>
      <c r="B1280" s="9" t="str">
        <f>IF(ISBLANK('Report Data'!B1280)," ",'Report Data'!B1280)</f>
        <v>[Gross_Price_per_Discharge_Metric] Gross Price per Discharge</v>
      </c>
      <c r="C1280" s="9">
        <f>IF(ISBLANK('Report Data'!C1280)," ",'Report Data'!C1280)</f>
        <v>10799.883397312859</v>
      </c>
      <c r="D1280" s="9">
        <f>IF(ISBLANK('Report Data'!D1280)," ",'Report Data'!D1280)</f>
        <v>14395.364894586901</v>
      </c>
      <c r="E1280" s="9">
        <f>IF(ISBLANK('Report Data'!E1280)," ",'Report Data'!E1280)</f>
        <v>13212.018918918915</v>
      </c>
      <c r="F1280" s="9">
        <f>IF(ISBLANK('Report Data'!F1280)," ",'Report Data'!F1280)</f>
        <v>8557.4765765765751</v>
      </c>
      <c r="G1280" s="9">
        <f>IF(ISBLANK('Report Data'!G1280)," ",'Report Data'!G1280)</f>
        <v>12718.436325678496</v>
      </c>
    </row>
    <row r="1281" spans="1:7">
      <c r="A1281" s="9" t="str">
        <f>IF('INTERIM REPORT'!B1281=" "," ",IF('Report Data'!A1281="",'INTERIM REPORT'!A1280,'Report Data'!A1281))</f>
        <v>Springfield Hospital</v>
      </c>
      <c r="B1281" s="9" t="str">
        <f>IF(ISBLANK('Report Data'!B1281)," ",'Report Data'!B1281)</f>
        <v>[Gross_Price_per_Visit_Metric] Gross Price per Visit</v>
      </c>
      <c r="C1281" s="9">
        <f>IF(ISBLANK('Report Data'!C1281)," ",'Report Data'!C1281)</f>
        <v>1212.3172844506578</v>
      </c>
      <c r="D1281" s="9">
        <f>IF(ISBLANK('Report Data'!D1281)," ",'Report Data'!D1281)</f>
        <v>0</v>
      </c>
      <c r="E1281" s="9">
        <f>IF(ISBLANK('Report Data'!E1281)," ",'Report Data'!E1281)</f>
        <v>1311.4906097560975</v>
      </c>
      <c r="F1281" s="9">
        <f>IF(ISBLANK('Report Data'!F1281)," ",'Report Data'!F1281)</f>
        <v>1113.566231707317</v>
      </c>
      <c r="G1281" s="9">
        <f>IF(ISBLANK('Report Data'!G1281)," ",'Report Data'!G1281)</f>
        <v>0</v>
      </c>
    </row>
    <row r="1282" spans="1:7">
      <c r="A1282" s="9" t="str">
        <f>IF('INTERIM REPORT'!B1282=" "," ",IF('Report Data'!A1282="",'INTERIM REPORT'!A1281,'Report Data'!A1282))</f>
        <v>Springfield Hospital</v>
      </c>
      <c r="B1282" s="9" t="str">
        <f>IF(ISBLANK('Report Data'!B1282)," ",'Report Data'!B1282)</f>
        <v>[Gross_Rev_per_Adj_Admits_Metric] Gross Revenue per Adj Admission</v>
      </c>
      <c r="C1282" s="9">
        <f>IF(ISBLANK('Report Data'!C1282)," ",'Report Data'!C1282)</f>
        <v>11808.476915005249</v>
      </c>
      <c r="D1282" s="9">
        <f>IF(ISBLANK('Report Data'!D1282)," ",'Report Data'!D1282)</f>
        <v>14395.364894586894</v>
      </c>
      <c r="E1282" s="9">
        <f>IF(ISBLANK('Report Data'!E1282)," ",'Report Data'!E1282)</f>
        <v>14556.169727047138</v>
      </c>
      <c r="F1282" s="9">
        <f>IF(ISBLANK('Report Data'!F1282)," ",'Report Data'!F1282)</f>
        <v>9428.0883374689784</v>
      </c>
      <c r="G1282" s="9">
        <f>IF(ISBLANK('Report Data'!G1282)," ",'Report Data'!G1282)</f>
        <v>12718.436325678498</v>
      </c>
    </row>
    <row r="1283" spans="1:7">
      <c r="A1283" s="9" t="str">
        <f>IF('INTERIM REPORT'!B1283=" "," ",IF('Report Data'!A1283="",'INTERIM REPORT'!A1282,'Report Data'!A1283))</f>
        <v>Springfield Hospital</v>
      </c>
      <c r="B1283" s="9" t="str">
        <f>IF(ISBLANK('Report Data'!B1283)," ",'Report Data'!B1283)</f>
        <v>[Net_Rev_per_Adj_Admits_Metric] Net Revenue per Adjusted Admission</v>
      </c>
      <c r="C1283" s="9">
        <f>IF(ISBLANK('Report Data'!C1283)," ",'Report Data'!C1283)</f>
        <v>5320.950274473882</v>
      </c>
      <c r="D1283" s="9">
        <f>IF(ISBLANK('Report Data'!D1283)," ",'Report Data'!D1283)</f>
        <v>6060.8478187760729</v>
      </c>
      <c r="E1283" s="9">
        <f>IF(ISBLANK('Report Data'!E1283)," ",'Report Data'!E1283)</f>
        <v>6423.6123385469282</v>
      </c>
      <c r="F1283" s="9">
        <f>IF(ISBLANK('Report Data'!F1283)," ",'Report Data'!F1283)</f>
        <v>4144.56258969184</v>
      </c>
      <c r="G1283" s="9">
        <f>IF(ISBLANK('Report Data'!G1283)," ",'Report Data'!G1283)</f>
        <v>5817.6911350725668</v>
      </c>
    </row>
    <row r="1284" spans="1:7">
      <c r="A1284" s="9" t="str">
        <f>IF('INTERIM REPORT'!B1284=" "," ",IF('Report Data'!A1284="",'INTERIM REPORT'!A1283,'Report Data'!A1284))</f>
        <v>Springfield Hospital</v>
      </c>
      <c r="B1284" s="9" t="str">
        <f>IF(ISBLANK('Report Data'!B1284)," ",'Report Data'!B1284)</f>
        <v>[Medicare_Gross_Pct_Tot_Gross_Metric] Medicare Gross as % of Tot Gross Rev</v>
      </c>
      <c r="C1284" s="9">
        <f>IF(ISBLANK('Report Data'!C1284)," ",'Report Data'!C1284)</f>
        <v>0.41262504154601842</v>
      </c>
      <c r="D1284" s="9">
        <f>IF(ISBLANK('Report Data'!D1284)," ",'Report Data'!D1284)</f>
        <v>0.41262503753314406</v>
      </c>
      <c r="E1284" s="9">
        <f>IF(ISBLANK('Report Data'!E1284)," ",'Report Data'!E1284)</f>
        <v>0.42722148897320861</v>
      </c>
      <c r="F1284" s="9">
        <f>IF(ISBLANK('Report Data'!F1284)," ",'Report Data'!F1284)</f>
        <v>0.28953311422623529</v>
      </c>
      <c r="G1284" s="9">
        <f>IF(ISBLANK('Report Data'!G1284)," ",'Report Data'!G1284)</f>
        <v>0.42044086601344388</v>
      </c>
    </row>
    <row r="1285" spans="1:7">
      <c r="A1285" s="9" t="str">
        <f>IF('INTERIM REPORT'!B1285=" "," ",IF('Report Data'!A1285="",'INTERIM REPORT'!A1284,'Report Data'!A1285))</f>
        <v>Springfield Hospital</v>
      </c>
      <c r="B1285" s="9" t="str">
        <f>IF(ISBLANK('Report Data'!B1285)," ",'Report Data'!B1285)</f>
        <v>[Medicaid_Gross_Pct_Tot_Gross_Metric] Medicaid Gross as % of Tot Gross Rev</v>
      </c>
      <c r="C1285" s="9">
        <f>IF(ISBLANK('Report Data'!C1285)," ",'Report Data'!C1285)</f>
        <v>0.21741765937693891</v>
      </c>
      <c r="D1285" s="9">
        <f>IF(ISBLANK('Report Data'!D1285)," ",'Report Data'!D1285)</f>
        <v>0.21741766452200753</v>
      </c>
      <c r="E1285" s="9">
        <f>IF(ISBLANK('Report Data'!E1285)," ",'Report Data'!E1285)</f>
        <v>0.22043327264831664</v>
      </c>
      <c r="F1285" s="9">
        <f>IF(ISBLANK('Report Data'!F1285)," ",'Report Data'!F1285)</f>
        <v>0.27342251450498861</v>
      </c>
      <c r="G1285" s="9">
        <f>IF(ISBLANK('Report Data'!G1285)," ",'Report Data'!G1285)</f>
        <v>0.20127956748448364</v>
      </c>
    </row>
    <row r="1286" spans="1:7">
      <c r="A1286" s="9" t="str">
        <f>IF('INTERIM REPORT'!B1286=" "," ",IF('Report Data'!A1286="",'INTERIM REPORT'!A1285,'Report Data'!A1286))</f>
        <v>Springfield Hospital</v>
      </c>
      <c r="B1286" s="9" t="str">
        <f>IF(ISBLANK('Report Data'!B1286)," ",'Report Data'!B1286)</f>
        <v>[CommSelf_Gross_Pct_Tot_Gross_Metric] Comm/self Gross as % of Tot Gross Rev</v>
      </c>
      <c r="C1286" s="9">
        <f>IF(ISBLANK('Report Data'!C1286)," ",'Report Data'!C1286)</f>
        <v>0.36995729907704233</v>
      </c>
      <c r="D1286" s="9">
        <f>IF(ISBLANK('Report Data'!D1286)," ",'Report Data'!D1286)</f>
        <v>0.36995729794484827</v>
      </c>
      <c r="E1286" s="9">
        <f>IF(ISBLANK('Report Data'!E1286)," ",'Report Data'!E1286)</f>
        <v>0.35234523837847492</v>
      </c>
      <c r="F1286" s="9">
        <f>IF(ISBLANK('Report Data'!F1286)," ",'Report Data'!F1286)</f>
        <v>0.43704437126877599</v>
      </c>
      <c r="G1286" s="9">
        <f>IF(ISBLANK('Report Data'!G1286)," ",'Report Data'!G1286)</f>
        <v>0.37827956650207206</v>
      </c>
    </row>
    <row r="1287" spans="1:7">
      <c r="A1287" s="9" t="str">
        <f>IF('INTERIM REPORT'!B1287=" "," ",IF('Report Data'!A1287="",'INTERIM REPORT'!A1286,'Report Data'!A1287))</f>
        <v>Springfield Hospital</v>
      </c>
      <c r="B1287" s="9" t="str">
        <f>IF(ISBLANK('Report Data'!B1287)," ",'Report Data'!B1287)</f>
        <v>[Phys_Gross_Pct_Ttl_Gross_Metric] Physician Gross as % of Ttl Gross Rev</v>
      </c>
      <c r="C1287" s="9">
        <f>IF(ISBLANK('Report Data'!C1287)," ",'Report Data'!C1287)</f>
        <v>0</v>
      </c>
      <c r="D1287" s="9">
        <f>IF(ISBLANK('Report Data'!D1287)," ",'Report Data'!D1287)</f>
        <v>0</v>
      </c>
      <c r="E1287" s="9">
        <f>IF(ISBLANK('Report Data'!E1287)," ",'Report Data'!E1287)</f>
        <v>0</v>
      </c>
      <c r="F1287" s="9">
        <f>IF(ISBLANK('Report Data'!F1287)," ",'Report Data'!F1287)</f>
        <v>0</v>
      </c>
      <c r="G1287" s="9">
        <f>IF(ISBLANK('Report Data'!G1287)," ",'Report Data'!G1287)</f>
        <v>0</v>
      </c>
    </row>
    <row r="1288" spans="1:7">
      <c r="A1288" s="9" t="str">
        <f>IF('INTERIM REPORT'!B1288=" "," ",IF('Report Data'!A1288="",'INTERIM REPORT'!A1287,'Report Data'!A1288))</f>
        <v>Springfield Hospital</v>
      </c>
      <c r="B1288" s="9" t="str">
        <f>IF(ISBLANK('Report Data'!B1288)," ",'Report Data'!B1288)</f>
        <v>[Medicare_Pct_Net_Rev_Metric] Medicare % of Net Rev (less dispr)</v>
      </c>
      <c r="C1288" s="9">
        <f>IF(ISBLANK('Report Data'!C1288)," ",'Report Data'!C1288)</f>
        <v>0.33018317876732223</v>
      </c>
      <c r="D1288" s="9">
        <f>IF(ISBLANK('Report Data'!D1288)," ",'Report Data'!D1288)</f>
        <v>0.30754440061782085</v>
      </c>
      <c r="E1288" s="9">
        <f>IF(ISBLANK('Report Data'!E1288)," ",'Report Data'!E1288)</f>
        <v>0.37637442151053285</v>
      </c>
      <c r="F1288" s="9">
        <f>IF(ISBLANK('Report Data'!F1288)," ",'Report Data'!F1288)</f>
        <v>0.2200633212336835</v>
      </c>
      <c r="G1288" s="9">
        <f>IF(ISBLANK('Report Data'!G1288)," ",'Report Data'!G1288)</f>
        <v>0.35910782582530271</v>
      </c>
    </row>
    <row r="1289" spans="1:7">
      <c r="A1289" s="9" t="str">
        <f>IF('INTERIM REPORT'!B1289=" "," ",IF('Report Data'!A1289="",'INTERIM REPORT'!A1288,'Report Data'!A1289))</f>
        <v>Springfield Hospital</v>
      </c>
      <c r="B1289" s="9" t="str">
        <f>IF(ISBLANK('Report Data'!B1289)," ",'Report Data'!B1289)</f>
        <v>[Medicaid_Pct_Net_Rev_Metric] Medicaid % of Net Rev (less dispr)</v>
      </c>
      <c r="C1289" s="9">
        <f>IF(ISBLANK('Report Data'!C1289)," ",'Report Data'!C1289)</f>
        <v>0.13637333606413446</v>
      </c>
      <c r="D1289" s="9">
        <f>IF(ISBLANK('Report Data'!D1289)," ",'Report Data'!D1289)</f>
        <v>0.1441115997901338</v>
      </c>
      <c r="E1289" s="9">
        <f>IF(ISBLANK('Report Data'!E1289)," ",'Report Data'!E1289)</f>
        <v>0.19125255876166014</v>
      </c>
      <c r="F1289" s="9">
        <f>IF(ISBLANK('Report Data'!F1289)," ",'Report Data'!F1289)</f>
        <v>0.23918981297629444</v>
      </c>
      <c r="G1289" s="9">
        <f>IF(ISBLANK('Report Data'!G1289)," ",'Report Data'!G1289)</f>
        <v>0.18341067735021291</v>
      </c>
    </row>
    <row r="1290" spans="1:7">
      <c r="A1290" s="9" t="str">
        <f>IF('INTERIM REPORT'!B1290=" "," ",IF('Report Data'!A1290="",'INTERIM REPORT'!A1289,'Report Data'!A1290))</f>
        <v>Springfield Hospital</v>
      </c>
      <c r="B1290" s="9" t="str">
        <f>IF(ISBLANK('Report Data'!B1290)," ",'Report Data'!B1290)</f>
        <v>[CommSelf_Pct_Net_Rev_Metric] Comm/self % of Net Rev (less dispr)</v>
      </c>
      <c r="C1290" s="9">
        <f>IF(ISBLANK('Report Data'!C1290)," ",'Report Data'!C1290)</f>
        <v>0.53344348516854367</v>
      </c>
      <c r="D1290" s="9">
        <f>IF(ISBLANK('Report Data'!D1290)," ",'Report Data'!D1290)</f>
        <v>0.54834399959204527</v>
      </c>
      <c r="E1290" s="9">
        <f>IF(ISBLANK('Report Data'!E1290)," ",'Report Data'!E1290)</f>
        <v>0.43237301972780673</v>
      </c>
      <c r="F1290" s="9">
        <f>IF(ISBLANK('Report Data'!F1290)," ",'Report Data'!F1290)</f>
        <v>0.54074686579002207</v>
      </c>
      <c r="G1290" s="9">
        <f>IF(ISBLANK('Report Data'!G1290)," ",'Report Data'!G1290)</f>
        <v>0.45748149682448463</v>
      </c>
    </row>
    <row r="1291" spans="1:7">
      <c r="A1291" s="9" t="str">
        <f>IF('INTERIM REPORT'!B1291=" "," ",IF('Report Data'!A1291="",'INTERIM REPORT'!A1290,'Report Data'!A1291))</f>
        <v>Springfield Hospital</v>
      </c>
      <c r="B1291" s="9" t="str">
        <f>IF(ISBLANK('Report Data'!B1291)," ",'Report Data'!B1291)</f>
        <v>[Phys_Pct_Net_Rev_Metric] Physician % of Net Rev</v>
      </c>
      <c r="C1291" s="9">
        <f>IF(ISBLANK('Report Data'!C1291)," ",'Report Data'!C1291)</f>
        <v>0</v>
      </c>
      <c r="D1291" s="9">
        <f>IF(ISBLANK('Report Data'!D1291)," ",'Report Data'!D1291)</f>
        <v>0</v>
      </c>
      <c r="E1291" s="9">
        <f>IF(ISBLANK('Report Data'!E1291)," ",'Report Data'!E1291)</f>
        <v>0</v>
      </c>
      <c r="F1291" s="9">
        <f>IF(ISBLANK('Report Data'!F1291)," ",'Report Data'!F1291)</f>
        <v>0</v>
      </c>
      <c r="G1291" s="9">
        <f>IF(ISBLANK('Report Data'!G1291)," ",'Report Data'!G1291)</f>
        <v>0</v>
      </c>
    </row>
    <row r="1292" spans="1:7">
      <c r="A1292" s="9" t="str">
        <f>IF('INTERIM REPORT'!B1292=" "," ",IF('Report Data'!A1292="",'INTERIM REPORT'!A1291,'Report Data'!A1292))</f>
        <v>Springfield Hospital</v>
      </c>
      <c r="B1292" s="9" t="str">
        <f>IF(ISBLANK('Report Data'!B1292)," ",'Report Data'!B1292)</f>
        <v>[Free_Care_Gross_Metric] Free Care (Gross Revenue)</v>
      </c>
      <c r="C1292" s="9">
        <f>IF(ISBLANK('Report Data'!C1292)," ",'Report Data'!C1292)</f>
        <v>-1805615.0000000002</v>
      </c>
      <c r="D1292" s="9">
        <f>IF(ISBLANK('Report Data'!D1292)," ",'Report Data'!D1292)</f>
        <v>-1968855.9999999998</v>
      </c>
      <c r="E1292" s="9">
        <f>IF(ISBLANK('Report Data'!E1292)," ",'Report Data'!E1292)</f>
        <v>-2395236</v>
      </c>
      <c r="F1292" s="9">
        <f>IF(ISBLANK('Report Data'!F1292)," ",'Report Data'!F1292)</f>
        <v>-2395236</v>
      </c>
      <c r="G1292" s="9">
        <f>IF(ISBLANK('Report Data'!G1292)," ",'Report Data'!G1292)</f>
        <v>-1068799.0000000002</v>
      </c>
    </row>
    <row r="1293" spans="1:7">
      <c r="A1293" s="9" t="str">
        <f>IF('INTERIM REPORT'!B1293=" "," ",IF('Report Data'!A1293="",'INTERIM REPORT'!A1292,'Report Data'!A1293))</f>
        <v>All Vermont Community Hospitals (Rollup)</v>
      </c>
      <c r="B1293" s="9" t="str">
        <f>IF(ISBLANK('Report Data'!B1293)," ",'Report Data'!B1293)</f>
        <v>[Avg_Daily_Census_Metric] Average Daily Census</v>
      </c>
      <c r="C1293" s="9">
        <f>IF(ISBLANK('Report Data'!C1293)," ",'Report Data'!C1293)</f>
        <v>821.61095890410957</v>
      </c>
      <c r="D1293" s="9">
        <f>IF(ISBLANK('Report Data'!D1293)," ",'Report Data'!D1293)</f>
        <v>830.28219178082179</v>
      </c>
      <c r="E1293" s="9">
        <f>IF(ISBLANK('Report Data'!E1293)," ",'Report Data'!E1293)</f>
        <v>843.87232876712324</v>
      </c>
      <c r="F1293" s="9">
        <f>IF(ISBLANK('Report Data'!F1293)," ",'Report Data'!F1293)</f>
        <v>851.83845253711559</v>
      </c>
      <c r="G1293" s="9">
        <f>IF(ISBLANK('Report Data'!G1293)," ",'Report Data'!G1293)</f>
        <v>845.11748633879779</v>
      </c>
    </row>
    <row r="1294" spans="1:7">
      <c r="A1294" s="9" t="str">
        <f>IF('INTERIM REPORT'!B1294=" "," ",IF('Report Data'!A1294="",'INTERIM REPORT'!A1293,'Report Data'!A1294))</f>
        <v>All Vermont Community Hospitals (Rollup)</v>
      </c>
      <c r="B1294" s="9" t="str">
        <f>IF(ISBLANK('Report Data'!B1294)," ",'Report Data'!B1294)</f>
        <v>[Avg_Length_of_Stay_Metric] Average Length of Stay</v>
      </c>
      <c r="C1294" s="9">
        <f>IF(ISBLANK('Report Data'!C1294)," ",'Report Data'!C1294)</f>
        <v>5.4424158832710248</v>
      </c>
      <c r="D1294" s="9">
        <f>IF(ISBLANK('Report Data'!D1294)," ",'Report Data'!D1294)</f>
        <v>5.4401242213725416</v>
      </c>
      <c r="E1294" s="9">
        <f>IF(ISBLANK('Report Data'!E1294)," ",'Report Data'!E1294)</f>
        <v>5.5395004954759726</v>
      </c>
      <c r="F1294" s="9">
        <f>IF(ISBLANK('Report Data'!F1294)," ",'Report Data'!F1294)</f>
        <v>5.6084172006729052</v>
      </c>
      <c r="G1294" s="9">
        <f>IF(ISBLANK('Report Data'!G1294)," ",'Report Data'!G1294)</f>
        <v>5.6175402273800454</v>
      </c>
    </row>
    <row r="1295" spans="1:7">
      <c r="A1295" s="9" t="str">
        <f>IF('INTERIM REPORT'!B1295=" "," ",IF('Report Data'!A1295="",'INTERIM REPORT'!A1294,'Report Data'!A1295))</f>
        <v>All Vermont Community Hospitals (Rollup)</v>
      </c>
      <c r="B1295" s="9" t="str">
        <f>IF(ISBLANK('Report Data'!B1295)," ",'Report Data'!B1295)</f>
        <v>[Acute_ALOS_Metric] Acute ALOS</v>
      </c>
      <c r="C1295" s="9">
        <f>IF(ISBLANK('Report Data'!C1295)," ",'Report Data'!C1295)</f>
        <v>4.5876786281359143</v>
      </c>
      <c r="D1295" s="9">
        <f>IF(ISBLANK('Report Data'!D1295)," ",'Report Data'!D1295)</f>
        <v>4.5854107619421951</v>
      </c>
      <c r="E1295" s="9">
        <f>IF(ISBLANK('Report Data'!E1295)," ",'Report Data'!E1295)</f>
        <v>4.58952682571101</v>
      </c>
      <c r="F1295" s="9">
        <f>IF(ISBLANK('Report Data'!F1295)," ",'Report Data'!F1295)</f>
        <v>4.7002632423601467</v>
      </c>
      <c r="G1295" s="9">
        <f>IF(ISBLANK('Report Data'!G1295)," ",'Report Data'!G1295)</f>
        <v>4.6247058823529423</v>
      </c>
    </row>
    <row r="1296" spans="1:7">
      <c r="A1296" s="9" t="str">
        <f>IF('INTERIM REPORT'!B1296=" "," ",IF('Report Data'!A1296="",'INTERIM REPORT'!A1295,'Report Data'!A1296))</f>
        <v>All Vermont Community Hospitals (Rollup)</v>
      </c>
      <c r="B1296" s="9" t="str">
        <f>IF(ISBLANK('Report Data'!B1296)," ",'Report Data'!B1296)</f>
        <v>[Adj_Admits_Metric] Adjusted Admissions</v>
      </c>
      <c r="C1296" s="9">
        <f>IF(ISBLANK('Report Data'!C1296)," ",'Report Data'!C1296)</f>
        <v>177499.40103559414</v>
      </c>
      <c r="D1296" s="9">
        <f>IF(ISBLANK('Report Data'!D1296)," ",'Report Data'!D1296)</f>
        <v>178232.72613335369</v>
      </c>
      <c r="E1296" s="9">
        <f>IF(ISBLANK('Report Data'!E1296)," ",'Report Data'!E1296)</f>
        <v>174513.11071121923</v>
      </c>
      <c r="F1296" s="9">
        <f>IF(ISBLANK('Report Data'!F1296)," ",'Report Data'!F1296)</f>
        <v>176087.07727541984</v>
      </c>
      <c r="G1296" s="9">
        <f>IF(ISBLANK('Report Data'!G1296)," ",'Report Data'!G1296)</f>
        <v>175067.12900262541</v>
      </c>
    </row>
    <row r="1297" spans="1:7">
      <c r="A1297" s="9" t="str">
        <f>IF('INTERIM REPORT'!B1297=" "," ",IF('Report Data'!A1297="",'INTERIM REPORT'!A1296,'Report Data'!A1297))</f>
        <v>All Vermont Community Hospitals (Rollup)</v>
      </c>
      <c r="B1297" s="9" t="str">
        <f>IF(ISBLANK('Report Data'!B1297)," ",'Report Data'!B1297)</f>
        <v>[Adj_Days_Metric] Adjusted Days</v>
      </c>
      <c r="C1297" s="9">
        <f>IF(ISBLANK('Report Data'!C1297)," ",'Report Data'!C1297)</f>
        <v>817685.01067463239</v>
      </c>
      <c r="D1297" s="9">
        <f>IF(ISBLANK('Report Data'!D1297)," ",'Report Data'!D1297)</f>
        <v>820428.80829704215</v>
      </c>
      <c r="E1297" s="9">
        <f>IF(ISBLANK('Report Data'!E1297)," ",'Report Data'!E1297)</f>
        <v>803439.71856018796</v>
      </c>
      <c r="F1297" s="9">
        <f>IF(ISBLANK('Report Data'!F1297)," ",'Report Data'!F1297)</f>
        <v>830359.35057203355</v>
      </c>
      <c r="G1297" s="9">
        <f>IF(ISBLANK('Report Data'!G1297)," ",'Report Data'!G1297)</f>
        <v>812177.99834472535</v>
      </c>
    </row>
    <row r="1298" spans="1:7">
      <c r="A1298" s="9" t="str">
        <f>IF('INTERIM REPORT'!B1298=" "," ",IF('Report Data'!A1298="",'INTERIM REPORT'!A1297,'Report Data'!A1298))</f>
        <v>All Vermont Community Hospitals (Rollup)</v>
      </c>
      <c r="B1298" s="9" t="str">
        <f>IF(ISBLANK('Report Data'!B1298)," ",'Report Data'!B1298)</f>
        <v>[Acute_Care_Ave_Daily_Census_Metric] Acute Care Ave Daily Census</v>
      </c>
      <c r="C1298" s="9">
        <f>IF(ISBLANK('Report Data'!C1298)," ",'Report Data'!C1298)</f>
        <v>593.69589041095867</v>
      </c>
      <c r="D1298" s="9">
        <f>IF(ISBLANK('Report Data'!D1298)," ",'Report Data'!D1298)</f>
        <v>607.24657534246546</v>
      </c>
      <c r="E1298" s="9">
        <f>IF(ISBLANK('Report Data'!E1298)," ",'Report Data'!E1298)</f>
        <v>603.49134246575329</v>
      </c>
      <c r="F1298" s="9">
        <f>IF(ISBLANK('Report Data'!F1298)," ",'Report Data'!F1298)</f>
        <v>619.16908023783026</v>
      </c>
      <c r="G1298" s="9">
        <f>IF(ISBLANK('Report Data'!G1298)," ",'Report Data'!G1298)</f>
        <v>601.46448087431702</v>
      </c>
    </row>
    <row r="1299" spans="1:7">
      <c r="A1299" s="9" t="str">
        <f>IF('INTERIM REPORT'!B1299=" "," ",IF('Report Data'!A1299="",'INTERIM REPORT'!A1298,'Report Data'!A1299))</f>
        <v>All Vermont Community Hospitals (Rollup)</v>
      </c>
      <c r="B1299" s="9" t="str">
        <f>IF(ISBLANK('Report Data'!B1299)," ",'Report Data'!B1299)</f>
        <v>[Acute_Admissions_Metric] Acute Admissions</v>
      </c>
      <c r="C1299" s="9">
        <f>IF(ISBLANK('Report Data'!C1299)," ",'Report Data'!C1299)</f>
        <v>47235</v>
      </c>
      <c r="D1299" s="9">
        <f>IF(ISBLANK('Report Data'!D1299)," ",'Report Data'!D1299)</f>
        <v>48337</v>
      </c>
      <c r="E1299" s="9">
        <f>IF(ISBLANK('Report Data'!E1299)," ",'Report Data'!E1299)</f>
        <v>47994.999999999993</v>
      </c>
      <c r="F1299" s="9">
        <f>IF(ISBLANK('Report Data'!F1299)," ",'Report Data'!F1299)</f>
        <v>48081.714285714806</v>
      </c>
      <c r="G1299" s="9">
        <f>IF(ISBLANK('Report Data'!G1299)," ",'Report Data'!G1299)</f>
        <v>47600.000000000015</v>
      </c>
    </row>
    <row r="1300" spans="1:7">
      <c r="A1300" s="9" t="str">
        <f>IF('INTERIM REPORT'!B1300=" "," ",IF('Report Data'!A1300="",'INTERIM REPORT'!A1299,'Report Data'!A1300))</f>
        <v>All Vermont Community Hospitals (Rollup)</v>
      </c>
      <c r="B1300" s="9" t="str">
        <f>IF(ISBLANK('Report Data'!B1300)," ",'Report Data'!B1300)</f>
        <v>[Util_Acute_Days] Acute Patient Days</v>
      </c>
      <c r="C1300" s="9">
        <f>IF(ISBLANK('Report Data'!C1300)," ",'Report Data'!C1300)</f>
        <v>216699.00000000003</v>
      </c>
      <c r="D1300" s="9">
        <f>IF(ISBLANK('Report Data'!D1300)," ",'Report Data'!D1300)</f>
        <v>221644.99999999991</v>
      </c>
      <c r="E1300" s="9">
        <f>IF(ISBLANK('Report Data'!E1300)," ",'Report Data'!E1300)</f>
        <v>220274.34</v>
      </c>
      <c r="F1300" s="9">
        <f>IF(ISBLANK('Report Data'!F1300)," ",'Report Data'!F1300)</f>
        <v>225996.71428680801</v>
      </c>
      <c r="G1300" s="9">
        <f>IF(ISBLANK('Report Data'!G1300)," ",'Report Data'!G1300)</f>
        <v>220136.00000000003</v>
      </c>
    </row>
    <row r="1301" spans="1:7">
      <c r="A1301" s="9" t="str">
        <f>IF('INTERIM REPORT'!B1301=" "," ",IF('Report Data'!A1301="",'INTERIM REPORT'!A1300,'Report Data'!A1301))</f>
        <v>All Vermont Community Hospitals (Rollup)</v>
      </c>
      <c r="B1301" s="9" t="str">
        <f>IF(ISBLANK('Report Data'!B1301)," ",'Report Data'!B1301)</f>
        <v>[Age_of_Plant_Metric] Age of Plant</v>
      </c>
      <c r="C1301" s="9">
        <f>IF(ISBLANK('Report Data'!C1301)," ",'Report Data'!C1301)</f>
        <v>12.519369341403522</v>
      </c>
      <c r="D1301" s="9">
        <f>IF(ISBLANK('Report Data'!D1301)," ",'Report Data'!D1301)</f>
        <v>13.134173349596367</v>
      </c>
      <c r="E1301" s="9">
        <f>IF(ISBLANK('Report Data'!E1301)," ",'Report Data'!E1301)</f>
        <v>13.510101106141306</v>
      </c>
      <c r="F1301" s="9">
        <f>IF(ISBLANK('Report Data'!F1301)," ",'Report Data'!F1301)</f>
        <v>13.392509503266034</v>
      </c>
      <c r="G1301" s="9">
        <f>IF(ISBLANK('Report Data'!G1301)," ",'Report Data'!G1301)</f>
        <v>12.814539128276264</v>
      </c>
    </row>
    <row r="1302" spans="1:7">
      <c r="A1302" s="9" t="str">
        <f>IF('INTERIM REPORT'!B1302=" "," ",IF('Report Data'!A1302="",'INTERIM REPORT'!A1301,'Report Data'!A1302))</f>
        <v>All Vermont Community Hospitals (Rollup)</v>
      </c>
      <c r="B1302" s="9" t="str">
        <f>IF(ISBLANK('Report Data'!B1302)," ",'Report Data'!B1302)</f>
        <v>[Age_of_Plant_Bldg_Metric] Age of Plant Building</v>
      </c>
      <c r="C1302" s="9">
        <f>IF(ISBLANK('Report Data'!C1302)," ",'Report Data'!C1302)</f>
        <v>14.720153527040567</v>
      </c>
      <c r="D1302" s="9">
        <f>IF(ISBLANK('Report Data'!D1302)," ",'Report Data'!D1302)</f>
        <v>14.491300046308702</v>
      </c>
      <c r="E1302" s="9">
        <f>IF(ISBLANK('Report Data'!E1302)," ",'Report Data'!E1302)</f>
        <v>14.488943255724818</v>
      </c>
      <c r="F1302" s="9">
        <f>IF(ISBLANK('Report Data'!F1302)," ",'Report Data'!F1302)</f>
        <v>14.181043151556134</v>
      </c>
      <c r="G1302" s="9">
        <f>IF(ISBLANK('Report Data'!G1302)," ",'Report Data'!G1302)</f>
        <v>13.923793762431385</v>
      </c>
    </row>
    <row r="1303" spans="1:7">
      <c r="A1303" s="9" t="str">
        <f>IF('INTERIM REPORT'!B1303=" "," ",IF('Report Data'!A1303="",'INTERIM REPORT'!A1302,'Report Data'!A1303))</f>
        <v>All Vermont Community Hospitals (Rollup)</v>
      </c>
      <c r="B1303" s="9" t="str">
        <f>IF(ISBLANK('Report Data'!B1303)," ",'Report Data'!B1303)</f>
        <v>[Age_of_Plant_Equip_Metric] Age of Plant Equipment</v>
      </c>
      <c r="C1303" s="9">
        <f>IF(ISBLANK('Report Data'!C1303)," ",'Report Data'!C1303)</f>
        <v>10.646371699137919</v>
      </c>
      <c r="D1303" s="9">
        <f>IF(ISBLANK('Report Data'!D1303)," ",'Report Data'!D1303)</f>
        <v>11.886219957549587</v>
      </c>
      <c r="E1303" s="9">
        <f>IF(ISBLANK('Report Data'!E1303)," ",'Report Data'!E1303)</f>
        <v>12.544887293751184</v>
      </c>
      <c r="F1303" s="9">
        <f>IF(ISBLANK('Report Data'!F1303)," ",'Report Data'!F1303)</f>
        <v>12.585765548488455</v>
      </c>
      <c r="G1303" s="9">
        <f>IF(ISBLANK('Report Data'!G1303)," ",'Report Data'!G1303)</f>
        <v>11.753052589275359</v>
      </c>
    </row>
    <row r="1304" spans="1:7">
      <c r="A1304" s="9" t="str">
        <f>IF('INTERIM REPORT'!B1304=" "," ",IF('Report Data'!A1304="",'INTERIM REPORT'!A1303,'Report Data'!A1304))</f>
        <v>All Vermont Community Hospitals (Rollup)</v>
      </c>
      <c r="B1304" s="9" t="str">
        <f>IF(ISBLANK('Report Data'!B1304)," ",'Report Data'!B1304)</f>
        <v>[Long_Term_Debt_Cap_Metric] Long Term Debt to Capitalization</v>
      </c>
      <c r="C1304" s="9">
        <f>IF(ISBLANK('Report Data'!C1304)," ",'Report Data'!C1304)</f>
        <v>0.28987951879210516</v>
      </c>
      <c r="D1304" s="9">
        <f>IF(ISBLANK('Report Data'!D1304)," ",'Report Data'!D1304)</f>
        <v>0.27132404834694823</v>
      </c>
      <c r="E1304" s="9">
        <f>IF(ISBLANK('Report Data'!E1304)," ",'Report Data'!E1304)</f>
        <v>0.2540660804565989</v>
      </c>
      <c r="F1304" s="9">
        <f>IF(ISBLANK('Report Data'!F1304)," ",'Report Data'!F1304)</f>
        <v>0.26269195164724474</v>
      </c>
      <c r="G1304" s="9">
        <f>IF(ISBLANK('Report Data'!G1304)," ",'Report Data'!G1304)</f>
        <v>0.24182358592364062</v>
      </c>
    </row>
    <row r="1305" spans="1:7">
      <c r="A1305" s="9" t="str">
        <f>IF('INTERIM REPORT'!B1305=" "," ",IF('Report Data'!A1305="",'INTERIM REPORT'!A1304,'Report Data'!A1305))</f>
        <v>All Vermont Community Hospitals (Rollup)</v>
      </c>
      <c r="B1305" s="9" t="str">
        <f>IF(ISBLANK('Report Data'!B1305)," ",'Report Data'!B1305)</f>
        <v>[Debt_per_Staff_Bed_Metric] Debt per Staffed Bed</v>
      </c>
      <c r="C1305" s="9">
        <f>IF(ISBLANK('Report Data'!C1305)," ",'Report Data'!C1305)</f>
        <v>913242.09324756323</v>
      </c>
      <c r="D1305" s="9">
        <f>IF(ISBLANK('Report Data'!D1305)," ",'Report Data'!D1305)</f>
        <v>907073.49686427461</v>
      </c>
      <c r="E1305" s="9">
        <f>IF(ISBLANK('Report Data'!E1305)," ",'Report Data'!E1305)</f>
        <v>867906.92495069338</v>
      </c>
      <c r="F1305" s="9">
        <f>IF(ISBLANK('Report Data'!F1305)," ",'Report Data'!F1305)</f>
        <v>881604.27999229566</v>
      </c>
      <c r="G1305" s="9">
        <f>IF(ISBLANK('Report Data'!G1305)," ",'Report Data'!G1305)</f>
        <v>873250.85022480623</v>
      </c>
    </row>
    <row r="1306" spans="1:7">
      <c r="A1306" s="9" t="str">
        <f>IF('INTERIM REPORT'!B1306=" "," ",IF('Report Data'!A1306="",'INTERIM REPORT'!A1305,'Report Data'!A1306))</f>
        <v>All Vermont Community Hospitals (Rollup)</v>
      </c>
      <c r="B1306" s="9" t="str">
        <f>IF(ISBLANK('Report Data'!B1306)," ",'Report Data'!B1306)</f>
        <v>[Net_Prop_Plant_and_Equip_per_Staffed_Bed_Metric] Net Prop, Plant &amp; Equip per Staffed Bed</v>
      </c>
      <c r="C1306" s="9">
        <f>IF(ISBLANK('Report Data'!C1306)," ",'Report Data'!C1306)</f>
        <v>735736.89280311891</v>
      </c>
      <c r="D1306" s="9">
        <f>IF(ISBLANK('Report Data'!D1306)," ",'Report Data'!D1306)</f>
        <v>804812.27449297975</v>
      </c>
      <c r="E1306" s="9">
        <f>IF(ISBLANK('Report Data'!E1306)," ",'Report Data'!E1306)</f>
        <v>879561.38406856696</v>
      </c>
      <c r="F1306" s="9">
        <f>IF(ISBLANK('Report Data'!F1306)," ",'Report Data'!F1306)</f>
        <v>829685.31852080149</v>
      </c>
      <c r="G1306" s="9">
        <f>IF(ISBLANK('Report Data'!G1306)," ",'Report Data'!G1306)</f>
        <v>888338.11770542653</v>
      </c>
    </row>
    <row r="1307" spans="1:7">
      <c r="A1307" s="9" t="str">
        <f>IF('INTERIM REPORT'!B1307=" "," ",IF('Report Data'!A1307="",'INTERIM REPORT'!A1306,'Report Data'!A1307))</f>
        <v>All Vermont Community Hospitals (Rollup)</v>
      </c>
      <c r="B1307" s="9" t="str">
        <f>IF(ISBLANK('Report Data'!B1307)," ",'Report Data'!B1307)</f>
        <v>[Long_Term_Debt_to_Total_Assets_Metric] Long Term Debt to Total Assets</v>
      </c>
      <c r="C1307" s="9">
        <f>IF(ISBLANK('Report Data'!C1307)," ",'Report Data'!C1307)</f>
        <v>0.23919340960704769</v>
      </c>
      <c r="D1307" s="9">
        <f>IF(ISBLANK('Report Data'!D1307)," ",'Report Data'!D1307)</f>
        <v>0.22341942254260524</v>
      </c>
      <c r="E1307" s="9">
        <f>IF(ISBLANK('Report Data'!E1307)," ",'Report Data'!E1307)</f>
        <v>0.21332163389081141</v>
      </c>
      <c r="F1307" s="9">
        <f>IF(ISBLANK('Report Data'!F1307)," ",'Report Data'!F1307)</f>
        <v>0.21904954092691317</v>
      </c>
      <c r="G1307" s="9">
        <f>IF(ISBLANK('Report Data'!G1307)," ",'Report Data'!G1307)</f>
        <v>0.20149793010441028</v>
      </c>
    </row>
    <row r="1308" spans="1:7">
      <c r="A1308" s="9" t="str">
        <f>IF('INTERIM REPORT'!B1308=" "," ",IF('Report Data'!A1308="",'INTERIM REPORT'!A1307,'Report Data'!A1308))</f>
        <v>All Vermont Community Hospitals (Rollup)</v>
      </c>
      <c r="B1308" s="9" t="str">
        <f>IF(ISBLANK('Report Data'!B1308)," ",'Report Data'!B1308)</f>
        <v>[Debt_Service_Coverage_Ratio_Metric] Debt Service Coverage Ratio</v>
      </c>
      <c r="C1308" s="9">
        <f>IF(ISBLANK('Report Data'!C1308)," ",'Report Data'!C1308)</f>
        <v>3.9418539982542899</v>
      </c>
      <c r="D1308" s="9">
        <f>IF(ISBLANK('Report Data'!D1308)," ",'Report Data'!D1308)</f>
        <v>2.4123971132558184</v>
      </c>
      <c r="E1308" s="9">
        <f>IF(ISBLANK('Report Data'!E1308)," ",'Report Data'!E1308)</f>
        <v>3.6265761920785504</v>
      </c>
      <c r="F1308" s="9">
        <f>IF(ISBLANK('Report Data'!F1308)," ",'Report Data'!F1308)</f>
        <v>2.9706644441777073</v>
      </c>
      <c r="G1308" s="9">
        <f>IF(ISBLANK('Report Data'!G1308)," ",'Report Data'!G1308)</f>
        <v>3.5363157670376668</v>
      </c>
    </row>
    <row r="1309" spans="1:7">
      <c r="A1309" s="9" t="str">
        <f>IF('INTERIM REPORT'!B1309=" "," ",IF('Report Data'!A1309="",'INTERIM REPORT'!A1308,'Report Data'!A1309))</f>
        <v>All Vermont Community Hospitals (Rollup)</v>
      </c>
      <c r="B1309" s="9" t="str">
        <f>IF(ISBLANK('Report Data'!B1309)," ",'Report Data'!B1309)</f>
        <v>[Depreciation_Rate_Metric] Depreciation Rate</v>
      </c>
      <c r="C1309" s="9">
        <f>IF(ISBLANK('Report Data'!C1309)," ",'Report Data'!C1309)</f>
        <v>4.6376585094333542</v>
      </c>
      <c r="D1309" s="9">
        <f>IF(ISBLANK('Report Data'!D1309)," ",'Report Data'!D1309)</f>
        <v>4.3532930790609123</v>
      </c>
      <c r="E1309" s="9">
        <f>IF(ISBLANK('Report Data'!E1309)," ",'Report Data'!E1309)</f>
        <v>4.2160888900616023</v>
      </c>
      <c r="F1309" s="9">
        <f>IF(ISBLANK('Report Data'!F1309)," ",'Report Data'!F1309)</f>
        <v>4.3260329803029913</v>
      </c>
      <c r="G1309" s="9">
        <f>IF(ISBLANK('Report Data'!G1309)," ",'Report Data'!G1309)</f>
        <v>4.5666460858894622</v>
      </c>
    </row>
    <row r="1310" spans="1:7">
      <c r="A1310" s="9" t="str">
        <f>IF('INTERIM REPORT'!B1310=" "," ",IF('Report Data'!A1310="",'INTERIM REPORT'!A1309,'Report Data'!A1310))</f>
        <v>All Vermont Community Hospitals (Rollup)</v>
      </c>
      <c r="B1310" s="9" t="str">
        <f>IF(ISBLANK('Report Data'!B1310)," ",'Report Data'!B1310)</f>
        <v>[Cap_Expenditures_to_Depreciation_Metric] Capital Expenditures to Depreciation</v>
      </c>
      <c r="C1310" s="9">
        <f>IF(ISBLANK('Report Data'!C1310)," ",'Report Data'!C1310)</f>
        <v>0.89104696609107303</v>
      </c>
      <c r="D1310" s="9">
        <f>IF(ISBLANK('Report Data'!D1310)," ",'Report Data'!D1310)</f>
        <v>0.79367562059266827</v>
      </c>
      <c r="E1310" s="9">
        <f>IF(ISBLANK('Report Data'!E1310)," ",'Report Data'!E1310)</f>
        <v>1.1056276297481809</v>
      </c>
      <c r="F1310" s="9">
        <f>IF(ISBLANK('Report Data'!F1310)," ",'Report Data'!F1310)</f>
        <v>1.0458748065924104</v>
      </c>
      <c r="G1310" s="9">
        <f>IF(ISBLANK('Report Data'!G1310)," ",'Report Data'!G1310)</f>
        <v>0.7710955998851321</v>
      </c>
    </row>
    <row r="1311" spans="1:7">
      <c r="A1311" s="9" t="str">
        <f>IF('INTERIM REPORT'!B1311=" "," ",IF('Report Data'!A1311="",'INTERIM REPORT'!A1310,'Report Data'!A1311))</f>
        <v>All Vermont Community Hospitals (Rollup)</v>
      </c>
      <c r="B1311" s="9" t="str">
        <f>IF(ISBLANK('Report Data'!B1311)," ",'Report Data'!B1311)</f>
        <v>[Cap_Expenditure_Growth_Rate_Metric] Capital Expenditure Growth Rate</v>
      </c>
      <c r="C1311" s="9">
        <f>IF(ISBLANK('Report Data'!C1311)," ",'Report Data'!C1311)</f>
        <v>4.1323715445970386</v>
      </c>
      <c r="D1311" s="9">
        <f>IF(ISBLANK('Report Data'!D1311)," ",'Report Data'!D1311)</f>
        <v>3.4551025861454372</v>
      </c>
      <c r="E1311" s="9">
        <f>IF(ISBLANK('Report Data'!E1311)," ",'Report Data'!E1311)</f>
        <v>4.6614243663264476</v>
      </c>
      <c r="F1311" s="9">
        <f>IF(ISBLANK('Report Data'!F1311)," ",'Report Data'!F1311)</f>
        <v>4.5244889065867797</v>
      </c>
      <c r="G1311" s="9">
        <f>IF(ISBLANK('Report Data'!G1311)," ",'Report Data'!G1311)</f>
        <v>3.5213207030620253</v>
      </c>
    </row>
    <row r="1312" spans="1:7">
      <c r="A1312" s="9" t="str">
        <f>IF('INTERIM REPORT'!B1312=" "," ",IF('Report Data'!A1312="",'INTERIM REPORT'!A1311,'Report Data'!A1312))</f>
        <v>All Vermont Community Hospitals (Rollup)</v>
      </c>
      <c r="B1312" s="9" t="str">
        <f>IF(ISBLANK('Report Data'!B1312)," ",'Report Data'!B1312)</f>
        <v>[Cap_Acquisitions_as_a_pct_of_Net_Patient_Rev_Metric] Capital Acquisitions as a % of Net Patient Rev</v>
      </c>
      <c r="C1312" s="9">
        <f>IF(ISBLANK('Report Data'!C1312)," ",'Report Data'!C1312)</f>
        <v>3.9071213082844183E-2</v>
      </c>
      <c r="D1312" s="9">
        <f>IF(ISBLANK('Report Data'!D1312)," ",'Report Data'!D1312)</f>
        <v>3.6394451877220665E-2</v>
      </c>
      <c r="E1312" s="9">
        <f>IF(ISBLANK('Report Data'!E1312)," ",'Report Data'!E1312)</f>
        <v>5.535855740691794E-2</v>
      </c>
      <c r="F1312" s="9">
        <f>IF(ISBLANK('Report Data'!F1312)," ",'Report Data'!F1312)</f>
        <v>5.0408701898556285E-2</v>
      </c>
      <c r="G1312" s="9">
        <f>IF(ISBLANK('Report Data'!G1312)," ",'Report Data'!G1312)</f>
        <v>4.236464903225684E-2</v>
      </c>
    </row>
    <row r="1313" spans="1:7">
      <c r="A1313" s="9" t="str">
        <f>IF('INTERIM REPORT'!B1313=" "," ",IF('Report Data'!A1313="",'INTERIM REPORT'!A1312,'Report Data'!A1313))</f>
        <v>All Vermont Community Hospitals (Rollup)</v>
      </c>
      <c r="B1313" s="9" t="str">
        <f>IF(ISBLANK('Report Data'!B1313)," ",'Report Data'!B1313)</f>
        <v>[Deduction_pct_Metric] Deduction %</v>
      </c>
      <c r="C1313" s="9">
        <f>IF(ISBLANK('Report Data'!C1313)," ",'Report Data'!C1313)</f>
        <v>0.53151310394530527</v>
      </c>
      <c r="D1313" s="9">
        <f>IF(ISBLANK('Report Data'!D1313)," ",'Report Data'!D1313)</f>
        <v>0.56242267333537244</v>
      </c>
      <c r="E1313" s="9">
        <f>IF(ISBLANK('Report Data'!E1313)," ",'Report Data'!E1313)</f>
        <v>0.59078490455123878</v>
      </c>
      <c r="F1313" s="9">
        <f>IF(ISBLANK('Report Data'!F1313)," ",'Report Data'!F1313)</f>
        <v>0.58443079586533886</v>
      </c>
      <c r="G1313" s="9">
        <f>IF(ISBLANK('Report Data'!G1313)," ",'Report Data'!G1313)</f>
        <v>0.59898333892630684</v>
      </c>
    </row>
    <row r="1314" spans="1:7">
      <c r="A1314" s="9" t="str">
        <f>IF('INTERIM REPORT'!B1314=" "," ",IF('Report Data'!A1314="",'INTERIM REPORT'!A1313,'Report Data'!A1314))</f>
        <v>All Vermont Community Hospitals (Rollup)</v>
      </c>
      <c r="B1314" s="9" t="str">
        <f>IF(ISBLANK('Report Data'!B1314)," ",'Report Data'!B1314)</f>
        <v>[Bad_Debt_pct_Metric] Bad Debt %</v>
      </c>
      <c r="C1314" s="9">
        <f>IF(ISBLANK('Report Data'!C1314)," ",'Report Data'!C1314)</f>
        <v>1.3933760245325267E-2</v>
      </c>
      <c r="D1314" s="9">
        <f>IF(ISBLANK('Report Data'!D1314)," ",'Report Data'!D1314)</f>
        <v>1.4440922176277961E-2</v>
      </c>
      <c r="E1314" s="9">
        <f>IF(ISBLANK('Report Data'!E1314)," ",'Report Data'!E1314)</f>
        <v>1.4256880073611354E-2</v>
      </c>
      <c r="F1314" s="9">
        <f>IF(ISBLANK('Report Data'!F1314)," ",'Report Data'!F1314)</f>
        <v>1.5170500995043258E-2</v>
      </c>
      <c r="G1314" s="9">
        <f>IF(ISBLANK('Report Data'!G1314)," ",'Report Data'!G1314)</f>
        <v>1.4404744625941554E-2</v>
      </c>
    </row>
    <row r="1315" spans="1:7">
      <c r="A1315" s="9" t="str">
        <f>IF('INTERIM REPORT'!B1315=" "," ",IF('Report Data'!A1315="",'INTERIM REPORT'!A1314,'Report Data'!A1315))</f>
        <v>All Vermont Community Hospitals (Rollup)</v>
      </c>
      <c r="B1315" s="9" t="str">
        <f>IF(ISBLANK('Report Data'!B1315)," ",'Report Data'!B1315)</f>
        <v>[Free_Care_pct_Metric] Free Care %</v>
      </c>
      <c r="C1315" s="9">
        <f>IF(ISBLANK('Report Data'!C1315)," ",'Report Data'!C1315)</f>
        <v>8.3382450256111566E-3</v>
      </c>
      <c r="D1315" s="9">
        <f>IF(ISBLANK('Report Data'!D1315)," ",'Report Data'!D1315)</f>
        <v>8.6281018646823995E-3</v>
      </c>
      <c r="E1315" s="9">
        <f>IF(ISBLANK('Report Data'!E1315)," ",'Report Data'!E1315)</f>
        <v>8.0063932124058365E-3</v>
      </c>
      <c r="F1315" s="9">
        <f>IF(ISBLANK('Report Data'!F1315)," ",'Report Data'!F1315)</f>
        <v>8.0947697127248426E-3</v>
      </c>
      <c r="G1315" s="9">
        <f>IF(ISBLANK('Report Data'!G1315)," ",'Report Data'!G1315)</f>
        <v>7.8769054526332538E-3</v>
      </c>
    </row>
    <row r="1316" spans="1:7">
      <c r="A1316" s="9" t="str">
        <f>IF('INTERIM REPORT'!B1316=" "," ",IF('Report Data'!A1316="",'INTERIM REPORT'!A1315,'Report Data'!A1316))</f>
        <v>All Vermont Community Hospitals (Rollup)</v>
      </c>
      <c r="B1316" s="9" t="str">
        <f>IF(ISBLANK('Report Data'!B1316)," ",'Report Data'!B1316)</f>
        <v>[Operating_Margin_pct_Metric] Operating Margin %</v>
      </c>
      <c r="C1316" s="9">
        <f>IF(ISBLANK('Report Data'!C1316)," ",'Report Data'!C1316)</f>
        <v>2.6756817796862342E-2</v>
      </c>
      <c r="D1316" s="9">
        <f>IF(ISBLANK('Report Data'!D1316)," ",'Report Data'!D1316)</f>
        <v>1.0573919556651278E-2</v>
      </c>
      <c r="E1316" s="9">
        <f>IF(ISBLANK('Report Data'!E1316)," ",'Report Data'!E1316)</f>
        <v>2.3877741720031039E-2</v>
      </c>
      <c r="F1316" s="9">
        <f>IF(ISBLANK('Report Data'!F1316)," ",'Report Data'!F1316)</f>
        <v>1.5048524593002748E-2</v>
      </c>
      <c r="G1316" s="9">
        <f>IF(ISBLANK('Report Data'!G1316)," ",'Report Data'!G1316)</f>
        <v>2.5289470242537689E-2</v>
      </c>
    </row>
    <row r="1317" spans="1:7">
      <c r="A1317" s="9" t="str">
        <f>IF('INTERIM REPORT'!B1317=" "," ",IF('Report Data'!A1317="",'INTERIM REPORT'!A1316,'Report Data'!A1317))</f>
        <v>All Vermont Community Hospitals (Rollup)</v>
      </c>
      <c r="B1317" s="9" t="str">
        <f>IF(ISBLANK('Report Data'!B1317)," ",'Report Data'!B1317)</f>
        <v>[Total_Margin_pct_Metric] Total Margin %</v>
      </c>
      <c r="C1317" s="9">
        <f>IF(ISBLANK('Report Data'!C1317)," ",'Report Data'!C1317)</f>
        <v>5.8420716022333792E-2</v>
      </c>
      <c r="D1317" s="9">
        <f>IF(ISBLANK('Report Data'!D1317)," ",'Report Data'!D1317)</f>
        <v>3.5023050490660006E-2</v>
      </c>
      <c r="E1317" s="9">
        <f>IF(ISBLANK('Report Data'!E1317)," ",'Report Data'!E1317)</f>
        <v>4.153534609573873E-2</v>
      </c>
      <c r="F1317" s="9">
        <f>IF(ISBLANK('Report Data'!F1317)," ",'Report Data'!F1317)</f>
        <v>2.4080203628671252E-2</v>
      </c>
      <c r="G1317" s="9">
        <f>IF(ISBLANK('Report Data'!G1317)," ",'Report Data'!G1317)</f>
        <v>3.7181165360400462E-2</v>
      </c>
    </row>
    <row r="1318" spans="1:7">
      <c r="A1318" s="9" t="str">
        <f>IF('INTERIM REPORT'!B1318=" "," ",IF('Report Data'!A1318="",'INTERIM REPORT'!A1317,'Report Data'!A1318))</f>
        <v>All Vermont Community Hospitals (Rollup)</v>
      </c>
      <c r="B1318" s="9" t="str">
        <f>IF(ISBLANK('Report Data'!B1318)," ",'Report Data'!B1318)</f>
        <v>[Outpatient_Gross_Rev_pct_Metric] Outpatient Gross Revenue %</v>
      </c>
      <c r="C1318" s="9">
        <f>IF(ISBLANK('Report Data'!C1318)," ",'Report Data'!C1318)</f>
        <v>0.57686348899038886</v>
      </c>
      <c r="D1318" s="9">
        <f>IF(ISBLANK('Report Data'!D1318)," ",'Report Data'!D1318)</f>
        <v>0.57832957473589242</v>
      </c>
      <c r="E1318" s="9">
        <f>IF(ISBLANK('Report Data'!E1318)," ",'Report Data'!E1318)</f>
        <v>0.57076959286679008</v>
      </c>
      <c r="F1318" s="9">
        <f>IF(ISBLANK('Report Data'!F1318)," ",'Report Data'!F1318)</f>
        <v>0.5779636671571039</v>
      </c>
      <c r="G1318" s="9">
        <f>IF(ISBLANK('Report Data'!G1318)," ",'Report Data'!G1318)</f>
        <v>0.58210969551010305</v>
      </c>
    </row>
    <row r="1319" spans="1:7">
      <c r="A1319" s="9" t="str">
        <f>IF('INTERIM REPORT'!B1319=" "," ",IF('Report Data'!A1319="",'INTERIM REPORT'!A1318,'Report Data'!A1319))</f>
        <v>All Vermont Community Hospitals (Rollup)</v>
      </c>
      <c r="B1319" s="9" t="str">
        <f>IF(ISBLANK('Report Data'!B1319)," ",'Report Data'!B1319)</f>
        <v>[Inpatient_Gross_Rev_pct_Metric] Inpatient Gross Revenue %</v>
      </c>
      <c r="C1319" s="9">
        <f>IF(ISBLANK('Report Data'!C1319)," ",'Report Data'!C1319)</f>
        <v>0.26855893857710594</v>
      </c>
      <c r="D1319" s="9">
        <f>IF(ISBLANK('Report Data'!D1319)," ",'Report Data'!D1319)</f>
        <v>0.2736306754693833</v>
      </c>
      <c r="E1319" s="9">
        <f>IF(ISBLANK('Report Data'!E1319)," ",'Report Data'!E1319)</f>
        <v>0.27750149647384909</v>
      </c>
      <c r="F1319" s="9">
        <f>IF(ISBLANK('Report Data'!F1319)," ",'Report Data'!F1319)</f>
        <v>0.27550447857085414</v>
      </c>
      <c r="G1319" s="9">
        <f>IF(ISBLANK('Report Data'!G1319)," ",'Report Data'!G1319)</f>
        <v>0.27418236245484323</v>
      </c>
    </row>
    <row r="1320" spans="1:7">
      <c r="A1320" s="9" t="str">
        <f>IF('INTERIM REPORT'!B1320=" "," ",IF('Report Data'!A1320="",'INTERIM REPORT'!A1319,'Report Data'!A1320))</f>
        <v>All Vermont Community Hospitals (Rollup)</v>
      </c>
      <c r="B1320" s="9" t="str">
        <f>IF(ISBLANK('Report Data'!B1320)," ",'Report Data'!B1320)</f>
        <v>[SNF_Rehab_Swing_Gross_Rev_pct_Metric] SNF/Rehab/Swing Gross Revenue %</v>
      </c>
      <c r="C1320" s="9">
        <f>IF(ISBLANK('Report Data'!C1320)," ",'Report Data'!C1320)</f>
        <v>1.5118587512415552E-2</v>
      </c>
      <c r="D1320" s="9">
        <f>IF(ISBLANK('Report Data'!D1320)," ",'Report Data'!D1320)</f>
        <v>1.6022949519830861E-2</v>
      </c>
      <c r="E1320" s="9">
        <f>IF(ISBLANK('Report Data'!E1320)," ",'Report Data'!E1320)</f>
        <v>1.6260748654706704E-2</v>
      </c>
      <c r="F1320" s="9">
        <f>IF(ISBLANK('Report Data'!F1320)," ",'Report Data'!F1320)</f>
        <v>1.5741313153867977E-2</v>
      </c>
      <c r="G1320" s="9">
        <f>IF(ISBLANK('Report Data'!G1320)," ",'Report Data'!G1320)</f>
        <v>1.6094150110576015E-2</v>
      </c>
    </row>
    <row r="1321" spans="1:7">
      <c r="A1321" s="9" t="str">
        <f>IF('INTERIM REPORT'!B1321=" "," ",IF('Report Data'!A1321="",'INTERIM REPORT'!A1320,'Report Data'!A1321))</f>
        <v>All Vermont Community Hospitals (Rollup)</v>
      </c>
      <c r="B1321" s="9" t="str">
        <f>IF(ISBLANK('Report Data'!B1321)," ",'Report Data'!B1321)</f>
        <v>[All_Net_Patient_Rev_pct_Metric] All Net Patient Revenue % with DSH &amp; GME</v>
      </c>
      <c r="C1321" s="9">
        <f>IF(ISBLANK('Report Data'!C1321)," ",'Report Data'!C1321)</f>
        <v>0.4684868960825016</v>
      </c>
      <c r="D1321" s="9">
        <f>IF(ISBLANK('Report Data'!D1321)," ",'Report Data'!D1321)</f>
        <v>0.43757732721884601</v>
      </c>
      <c r="E1321" s="9">
        <f>IF(ISBLANK('Report Data'!E1321)," ",'Report Data'!E1321)</f>
        <v>0.40921509513074722</v>
      </c>
      <c r="F1321" s="9">
        <f>IF(ISBLANK('Report Data'!F1321)," ",'Report Data'!F1321)</f>
        <v>0.41556920404943565</v>
      </c>
      <c r="G1321" s="9">
        <f>IF(ISBLANK('Report Data'!G1321)," ",'Report Data'!G1321)</f>
        <v>0.40101666127576369</v>
      </c>
    </row>
    <row r="1322" spans="1:7">
      <c r="A1322" s="9" t="str">
        <f>IF('INTERIM REPORT'!B1322=" "," ",IF('Report Data'!A1322="",'INTERIM REPORT'!A1321,'Report Data'!A1322))</f>
        <v>All Vermont Community Hospitals (Rollup)</v>
      </c>
      <c r="B1322" s="9" t="str">
        <f>IF(ISBLANK('Report Data'!B1322)," ",'Report Data'!B1322)</f>
        <v>[Medicare_Net_Patient_Rev_pct_incl_Phys_Metric] Medicare Net Patient Revenue % including Phys</v>
      </c>
      <c r="C1322" s="9">
        <f>IF(ISBLANK('Report Data'!C1322)," ",'Report Data'!C1322)</f>
        <v>0.36269385476020688</v>
      </c>
      <c r="D1322" s="9">
        <f>IF(ISBLANK('Report Data'!D1322)," ",'Report Data'!D1322)</f>
        <v>0.31673355568292771</v>
      </c>
      <c r="E1322" s="9">
        <f>IF(ISBLANK('Report Data'!E1322)," ",'Report Data'!E1322)</f>
        <v>0.2839354505951957</v>
      </c>
      <c r="F1322" s="9">
        <f>IF(ISBLANK('Report Data'!F1322)," ",'Report Data'!F1322)</f>
        <v>0.27388961945881596</v>
      </c>
      <c r="G1322" s="9">
        <f>IF(ISBLANK('Report Data'!G1322)," ",'Report Data'!G1322)</f>
        <v>0.25366178345045126</v>
      </c>
    </row>
    <row r="1323" spans="1:7">
      <c r="A1323" s="9" t="str">
        <f>IF('INTERIM REPORT'!B1323=" "," ",IF('Report Data'!A1323="",'INTERIM REPORT'!A1322,'Report Data'!A1323))</f>
        <v>All Vermont Community Hospitals (Rollup)</v>
      </c>
      <c r="B1323" s="9" t="str">
        <f>IF(ISBLANK('Report Data'!B1323)," ",'Report Data'!B1323)</f>
        <v>[Medicaid_Net_Patient_Rev_pct_incl_Phys_Metric] Medicaid Net Patient Revenue % including Phys</v>
      </c>
      <c r="C1323" s="9">
        <f>IF(ISBLANK('Report Data'!C1323)," ",'Report Data'!C1323)</f>
        <v>0.28356805720985151</v>
      </c>
      <c r="D1323" s="9">
        <f>IF(ISBLANK('Report Data'!D1323)," ",'Report Data'!D1323)</f>
        <v>0.24765938344523752</v>
      </c>
      <c r="E1323" s="9">
        <f>IF(ISBLANK('Report Data'!E1323)," ",'Report Data'!E1323)</f>
        <v>0.2180780090811823</v>
      </c>
      <c r="F1323" s="9">
        <f>IF(ISBLANK('Report Data'!F1323)," ",'Report Data'!F1323)</f>
        <v>0.21267550487393133</v>
      </c>
      <c r="G1323" s="9">
        <f>IF(ISBLANK('Report Data'!G1323)," ",'Report Data'!G1323)</f>
        <v>0.20410776689326215</v>
      </c>
    </row>
    <row r="1324" spans="1:7">
      <c r="A1324" s="9" t="str">
        <f>IF('INTERIM REPORT'!B1324=" "," ",IF('Report Data'!A1324="",'INTERIM REPORT'!A1323,'Report Data'!A1324))</f>
        <v>All Vermont Community Hospitals (Rollup)</v>
      </c>
      <c r="B1324" s="9" t="str">
        <f>IF(ISBLANK('Report Data'!B1324)," ",'Report Data'!B1324)</f>
        <v>[Commercial_Self_Pay_Net_Patient_Rev_pct_incl_Phys_Metric] Commercial/Self Pay Net Patient Rev % including Phys</v>
      </c>
      <c r="C1324" s="9">
        <f>IF(ISBLANK('Report Data'!C1324)," ",'Report Data'!C1324)</f>
        <v>0.65209120751102678</v>
      </c>
      <c r="D1324" s="9">
        <f>IF(ISBLANK('Report Data'!D1324)," ",'Report Data'!D1324)</f>
        <v>0.65000797618951434</v>
      </c>
      <c r="E1324" s="9">
        <f>IF(ISBLANK('Report Data'!E1324)," ",'Report Data'!E1324)</f>
        <v>0.62586754627234509</v>
      </c>
      <c r="F1324" s="9">
        <f>IF(ISBLANK('Report Data'!F1324)," ",'Report Data'!F1324)</f>
        <v>0.66083042763445898</v>
      </c>
      <c r="G1324" s="9">
        <f>IF(ISBLANK('Report Data'!G1324)," ",'Report Data'!G1324)</f>
        <v>0.64540279461528993</v>
      </c>
    </row>
    <row r="1325" spans="1:7">
      <c r="A1325" s="9" t="str">
        <f>IF('INTERIM REPORT'!B1325=" "," ",IF('Report Data'!A1325="",'INTERIM REPORT'!A1324,'Report Data'!A1325))</f>
        <v>All Vermont Community Hospitals (Rollup)</v>
      </c>
      <c r="B1325" s="9" t="str">
        <f>IF(ISBLANK('Report Data'!B1325)," ",'Report Data'!B1325)</f>
        <v>[Adj_Admits_Per_FTE_Metric] Adjusted Admissions Per FTE</v>
      </c>
      <c r="C1325" s="9">
        <f>IF(ISBLANK('Report Data'!C1325)," ",'Report Data'!C1325)</f>
        <v>13.538393639442686</v>
      </c>
      <c r="D1325" s="9">
        <f>IF(ISBLANK('Report Data'!D1325)," ",'Report Data'!D1325)</f>
        <v>13.366385149189595</v>
      </c>
      <c r="E1325" s="9">
        <f>IF(ISBLANK('Report Data'!E1325)," ",'Report Data'!E1325)</f>
        <v>12.840108678950347</v>
      </c>
      <c r="F1325" s="9">
        <f>IF(ISBLANK('Report Data'!F1325)," ",'Report Data'!F1325)</f>
        <v>12.985475794832105</v>
      </c>
      <c r="G1325" s="9">
        <f>IF(ISBLANK('Report Data'!G1325)," ",'Report Data'!G1325)</f>
        <v>12.557023175868302</v>
      </c>
    </row>
    <row r="1326" spans="1:7">
      <c r="A1326" s="9" t="str">
        <f>IF('INTERIM REPORT'!B1326=" "," ",IF('Report Data'!A1326="",'INTERIM REPORT'!A1325,'Report Data'!A1326))</f>
        <v>All Vermont Community Hospitals (Rollup)</v>
      </c>
      <c r="B1326" s="9" t="str">
        <f>IF(ISBLANK('Report Data'!B1326)," ",'Report Data'!B1326)</f>
        <v>[FTEs_per_100_Adj_Discharges_Metric] FTEs per 100 Adj Discharges</v>
      </c>
      <c r="C1326" s="9">
        <f>IF(ISBLANK('Report Data'!C1326)," ",'Report Data'!C1326)</f>
        <v>7.386400681145842</v>
      </c>
      <c r="D1326" s="9">
        <f>IF(ISBLANK('Report Data'!D1326)," ",'Report Data'!D1326)</f>
        <v>7.4814543261955162</v>
      </c>
      <c r="E1326" s="9">
        <f>IF(ISBLANK('Report Data'!E1326)," ",'Report Data'!E1326)</f>
        <v>7.7880960746022909</v>
      </c>
      <c r="F1326" s="9">
        <f>IF(ISBLANK('Report Data'!F1326)," ",'Report Data'!F1326)</f>
        <v>7.7009115091337277</v>
      </c>
      <c r="G1326" s="9">
        <f>IF(ISBLANK('Report Data'!G1326)," ",'Report Data'!G1326)</f>
        <v>7.9636708955174091</v>
      </c>
    </row>
    <row r="1327" spans="1:7">
      <c r="A1327" s="9" t="str">
        <f>IF('INTERIM REPORT'!B1327=" "," ",IF('Report Data'!A1327="",'INTERIM REPORT'!A1326,'Report Data'!A1327))</f>
        <v>All Vermont Community Hospitals (Rollup)</v>
      </c>
      <c r="B1327" s="9" t="str">
        <f>IF(ISBLANK('Report Data'!B1327)," ",'Report Data'!B1327)</f>
        <v>[FTEs_Per_Adj_Occupied_Bed_Metric] FTEs Per Adjusted Occupied Bed</v>
      </c>
      <c r="C1327" s="9">
        <f>IF(ISBLANK('Report Data'!C1327)," ",'Report Data'!C1327)</f>
        <v>5.8524347768728484</v>
      </c>
      <c r="D1327" s="9">
        <f>IF(ISBLANK('Report Data'!D1327)," ",'Report Data'!D1327)</f>
        <v>5.932331910799804</v>
      </c>
      <c r="E1327" s="9">
        <f>IF(ISBLANK('Report Data'!E1327)," ",'Report Data'!E1327)</f>
        <v>6.1744592282579056</v>
      </c>
      <c r="F1327" s="9">
        <f>IF(ISBLANK('Report Data'!F1327)," ",'Report Data'!F1327)</f>
        <v>5.9606881606021407</v>
      </c>
      <c r="G1327" s="9">
        <f>IF(ISBLANK('Report Data'!G1327)," ",'Report Data'!G1327)</f>
        <v>6.2655551620103154</v>
      </c>
    </row>
    <row r="1328" spans="1:7">
      <c r="A1328" s="9" t="str">
        <f>IF('INTERIM REPORT'!B1328=" "," ",IF('Report Data'!A1328="",'INTERIM REPORT'!A1327,'Report Data'!A1328))</f>
        <v>All Vermont Community Hospitals (Rollup)</v>
      </c>
      <c r="B1328" s="9" t="str">
        <f>IF(ISBLANK('Report Data'!B1328)," ",'Report Data'!B1328)</f>
        <v>[Return_On_Assets_Metric] Return On Assets</v>
      </c>
      <c r="C1328" s="9">
        <f>IF(ISBLANK('Report Data'!C1328)," ",'Report Data'!C1328)</f>
        <v>5.565091514116087E-2</v>
      </c>
      <c r="D1328" s="9">
        <f>IF(ISBLANK('Report Data'!D1328)," ",'Report Data'!D1328)</f>
        <v>3.3063953170079222E-2</v>
      </c>
      <c r="E1328" s="9">
        <f>IF(ISBLANK('Report Data'!E1328)," ",'Report Data'!E1328)</f>
        <v>3.9054588045364866E-2</v>
      </c>
      <c r="F1328" s="9">
        <f>IF(ISBLANK('Report Data'!F1328)," ",'Report Data'!F1328)</f>
        <v>2.3162486050978374E-2</v>
      </c>
      <c r="G1328" s="9">
        <f>IF(ISBLANK('Report Data'!G1328)," ",'Report Data'!G1328)</f>
        <v>3.6256362863166532E-2</v>
      </c>
    </row>
    <row r="1329" spans="1:7">
      <c r="A1329" s="9" t="str">
        <f>IF('INTERIM REPORT'!B1329=" "," ",IF('Report Data'!A1329="",'INTERIM REPORT'!A1328,'Report Data'!A1329))</f>
        <v>All Vermont Community Hospitals (Rollup)</v>
      </c>
      <c r="B1329" s="9" t="str">
        <f>IF(ISBLANK('Report Data'!B1329)," ",'Report Data'!B1329)</f>
        <v>[OH_Exp_w_fringe_pct_of_TTL_OPEX_Metric] Overhead Expense w/ fringe, as a % of Total Operating Exp</v>
      </c>
      <c r="C1329" s="9">
        <f>IF(ISBLANK('Report Data'!C1329)," ",'Report Data'!C1329)</f>
        <v>0.2759022477849688</v>
      </c>
      <c r="D1329" s="9">
        <f>IF(ISBLANK('Report Data'!D1329)," ",'Report Data'!D1329)</f>
        <v>0.29904581780942235</v>
      </c>
      <c r="E1329" s="9">
        <f>IF(ISBLANK('Report Data'!E1329)," ",'Report Data'!E1329)</f>
        <v>0.30143231692995071</v>
      </c>
      <c r="F1329" s="9">
        <f>IF(ISBLANK('Report Data'!F1329)," ",'Report Data'!F1329)</f>
        <v>0.31408206504873615</v>
      </c>
      <c r="G1329" s="9">
        <f>IF(ISBLANK('Report Data'!G1329)," ",'Report Data'!G1329)</f>
        <v>0.316990159934116</v>
      </c>
    </row>
    <row r="1330" spans="1:7">
      <c r="A1330" s="9" t="str">
        <f>IF('INTERIM REPORT'!B1330=" "," ",IF('Report Data'!A1330="",'INTERIM REPORT'!A1329,'Report Data'!A1330))</f>
        <v>All Vermont Community Hospitals (Rollup)</v>
      </c>
      <c r="B1330" s="9" t="str">
        <f>IF(ISBLANK('Report Data'!B1330)," ",'Report Data'!B1330)</f>
        <v>[Cost_per_Adj_Admits_Metric] Cost per Adjusted Admission</v>
      </c>
      <c r="C1330" s="9">
        <f>IF(ISBLANK('Report Data'!C1330)," ",'Report Data'!C1330)</f>
        <v>14294.218362982585</v>
      </c>
      <c r="D1330" s="9">
        <f>IF(ISBLANK('Report Data'!D1330)," ",'Report Data'!D1330)</f>
        <v>14944.902245881836</v>
      </c>
      <c r="E1330" s="9">
        <f>IF(ISBLANK('Report Data'!E1330)," ",'Report Data'!E1330)</f>
        <v>15566.507687609006</v>
      </c>
      <c r="F1330" s="9">
        <f>IF(ISBLANK('Report Data'!F1330)," ",'Report Data'!F1330)</f>
        <v>15790.616338351609</v>
      </c>
      <c r="G1330" s="9">
        <f>IF(ISBLANK('Report Data'!G1330)," ",'Report Data'!G1330)</f>
        <v>16405.215789610113</v>
      </c>
    </row>
    <row r="1331" spans="1:7">
      <c r="A1331" s="9" t="str">
        <f>IF('INTERIM REPORT'!B1331=" "," ",IF('Report Data'!A1331="",'INTERIM REPORT'!A1330,'Report Data'!A1331))</f>
        <v>All Vermont Community Hospitals (Rollup)</v>
      </c>
      <c r="B1331" s="9" t="str">
        <f>IF(ISBLANK('Report Data'!B1331)," ",'Report Data'!B1331)</f>
        <v>[Salary_per_FTE_NonMD_Metric] Salary per FTE - Non-MD</v>
      </c>
      <c r="C1331" s="9">
        <f>IF(ISBLANK('Report Data'!C1331)," ",'Report Data'!C1331)</f>
        <v>65422.118629288212</v>
      </c>
      <c r="D1331" s="9">
        <f>IF(ISBLANK('Report Data'!D1331)," ",'Report Data'!D1331)</f>
        <v>66067.454705873533</v>
      </c>
      <c r="E1331" s="9">
        <f>IF(ISBLANK('Report Data'!E1331)," ",'Report Data'!E1331)</f>
        <v>67435.472878776709</v>
      </c>
      <c r="F1331" s="9">
        <f>IF(ISBLANK('Report Data'!F1331)," ",'Report Data'!F1331)</f>
        <v>68151.972574480576</v>
      </c>
      <c r="G1331" s="9">
        <f>IF(ISBLANK('Report Data'!G1331)," ",'Report Data'!G1331)</f>
        <v>70074.960421459997</v>
      </c>
    </row>
    <row r="1332" spans="1:7">
      <c r="A1332" s="9" t="str">
        <f>IF('INTERIM REPORT'!B1332=" "," ",IF('Report Data'!A1332="",'INTERIM REPORT'!A1331,'Report Data'!A1332))</f>
        <v>All Vermont Community Hospitals (Rollup)</v>
      </c>
      <c r="B1332" s="9" t="str">
        <f>IF(ISBLANK('Report Data'!B1332)," ",'Report Data'!B1332)</f>
        <v>[Salary_and_Benefits_per_FTE_NonMD_Metric] Salary &amp; Benefits per FTE - Non-MD</v>
      </c>
      <c r="C1332" s="9">
        <f>IF(ISBLANK('Report Data'!C1332)," ",'Report Data'!C1332)</f>
        <v>85210.80941610907</v>
      </c>
      <c r="D1332" s="9">
        <f>IF(ISBLANK('Report Data'!D1332)," ",'Report Data'!D1332)</f>
        <v>84930.414971598642</v>
      </c>
      <c r="E1332" s="9">
        <f>IF(ISBLANK('Report Data'!E1332)," ",'Report Data'!E1332)</f>
        <v>86796.410879405812</v>
      </c>
      <c r="F1332" s="9">
        <f>IF(ISBLANK('Report Data'!F1332)," ",'Report Data'!F1332)</f>
        <v>87678.46503875668</v>
      </c>
      <c r="G1332" s="9">
        <f>IF(ISBLANK('Report Data'!G1332)," ",'Report Data'!G1332)</f>
        <v>89716.481803732837</v>
      </c>
    </row>
    <row r="1333" spans="1:7">
      <c r="A1333" s="9" t="str">
        <f>IF('INTERIM REPORT'!B1333=" "," ",IF('Report Data'!A1333="",'INTERIM REPORT'!A1332,'Report Data'!A1333))</f>
        <v>All Vermont Community Hospitals (Rollup)</v>
      </c>
      <c r="B1333" s="9" t="str">
        <f>IF(ISBLANK('Report Data'!B1333)," ",'Report Data'!B1333)</f>
        <v>[Fringe_Benefit_pct_NonMD_Metric] Fringe Benefit % - Non-MD</v>
      </c>
      <c r="C1333" s="9">
        <f>IF(ISBLANK('Report Data'!C1333)," ",'Report Data'!C1333)</f>
        <v>0.30247707046836392</v>
      </c>
      <c r="D1333" s="9">
        <f>IF(ISBLANK('Report Data'!D1333)," ",'Report Data'!D1333)</f>
        <v>0.28551062470472566</v>
      </c>
      <c r="E1333" s="9">
        <f>IF(ISBLANK('Report Data'!E1333)," ",'Report Data'!E1333)</f>
        <v>0.28709614233494235</v>
      </c>
      <c r="F1333" s="9">
        <f>IF(ISBLANK('Report Data'!F1333)," ",'Report Data'!F1333)</f>
        <v>0.28529242246834974</v>
      </c>
      <c r="G1333" s="9">
        <f>IF(ISBLANK('Report Data'!G1333)," ",'Report Data'!G1333)</f>
        <v>0.28029300714749722</v>
      </c>
    </row>
    <row r="1334" spans="1:7">
      <c r="A1334" s="9" t="str">
        <f>IF('INTERIM REPORT'!B1334=" "," ",IF('Report Data'!A1334="",'INTERIM REPORT'!A1333,'Report Data'!A1334))</f>
        <v>All Vermont Community Hospitals (Rollup)</v>
      </c>
      <c r="B1334" s="9" t="str">
        <f>IF(ISBLANK('Report Data'!B1334)," ",'Report Data'!B1334)</f>
        <v>[Comp_Ratio_Metric] Compensation Ratio</v>
      </c>
      <c r="C1334" s="9">
        <f>IF(ISBLANK('Report Data'!C1334)," ",'Report Data'!C1334)</f>
        <v>0.57761716705497046</v>
      </c>
      <c r="D1334" s="9">
        <f>IF(ISBLANK('Report Data'!D1334)," ",'Report Data'!D1334)</f>
        <v>0.57694500955613581</v>
      </c>
      <c r="E1334" s="9">
        <f>IF(ISBLANK('Report Data'!E1334)," ",'Report Data'!E1334)</f>
        <v>0.57268710432087788</v>
      </c>
      <c r="F1334" s="9">
        <f>IF(ISBLANK('Report Data'!F1334)," ",'Report Data'!F1334)</f>
        <v>0.57288950197752464</v>
      </c>
      <c r="G1334" s="9">
        <f>IF(ISBLANK('Report Data'!G1334)," ",'Report Data'!G1334)</f>
        <v>0.57071547344835893</v>
      </c>
    </row>
    <row r="1335" spans="1:7">
      <c r="A1335" s="9" t="str">
        <f>IF('INTERIM REPORT'!B1335=" "," ",IF('Report Data'!A1335="",'INTERIM REPORT'!A1334,'Report Data'!A1335))</f>
        <v>All Vermont Community Hospitals (Rollup)</v>
      </c>
      <c r="B1335" s="9" t="str">
        <f>IF(ISBLANK('Report Data'!B1335)," ",'Report Data'!B1335)</f>
        <v>[Cap_Cost_pct_of_Total_Expense_Metric] Capital Cost % of Total Expense</v>
      </c>
      <c r="C1335" s="9">
        <f>IF(ISBLANK('Report Data'!C1335)," ",'Report Data'!C1335)</f>
        <v>4.981718283278052E-2</v>
      </c>
      <c r="D1335" s="9">
        <f>IF(ISBLANK('Report Data'!D1335)," ",'Report Data'!D1335)</f>
        <v>4.7538010464234684E-2</v>
      </c>
      <c r="E1335" s="9">
        <f>IF(ISBLANK('Report Data'!E1335)," ",'Report Data'!E1335)</f>
        <v>5.0457520859583466E-2</v>
      </c>
      <c r="F1335" s="9">
        <f>IF(ISBLANK('Report Data'!F1335)," ",'Report Data'!F1335)</f>
        <v>4.8216593297853862E-2</v>
      </c>
      <c r="G1335" s="9">
        <f>IF(ISBLANK('Report Data'!G1335)," ",'Report Data'!G1335)</f>
        <v>5.2992825334198419E-2</v>
      </c>
    </row>
    <row r="1336" spans="1:7">
      <c r="A1336" s="9" t="str">
        <f>IF('INTERIM REPORT'!B1336=" "," ",IF('Report Data'!A1336="",'INTERIM REPORT'!A1335,'Report Data'!A1336))</f>
        <v>All Vermont Community Hospitals (Rollup)</v>
      </c>
      <c r="B1336" s="9" t="str">
        <f>IF(ISBLANK('Report Data'!B1336)," ",'Report Data'!B1336)</f>
        <v>[Cap_Cost_per_Adj_Admits_Metric] Capital Cost per Adjusted Admission</v>
      </c>
      <c r="C1336" s="9">
        <f>IF(ISBLANK('Report Data'!C1336)," ",'Report Data'!C1336)</f>
        <v>712.09768964039199</v>
      </c>
      <c r="D1336" s="9">
        <f>IF(ISBLANK('Report Data'!D1336)," ",'Report Data'!D1336)</f>
        <v>710.45091935169512</v>
      </c>
      <c r="E1336" s="9">
        <f>IF(ISBLANK('Report Data'!E1336)," ",'Report Data'!E1336)</f>
        <v>785.44738635839781</v>
      </c>
      <c r="F1336" s="9">
        <f>IF(ISBLANK('Report Data'!F1336)," ",'Report Data'!F1336)</f>
        <v>761.36972590874575</v>
      </c>
      <c r="G1336" s="9">
        <f>IF(ISBLANK('Report Data'!G1336)," ",'Report Data'!G1336)</f>
        <v>869.35873490864265</v>
      </c>
    </row>
    <row r="1337" spans="1:7">
      <c r="A1337" s="9" t="str">
        <f>IF('INTERIM REPORT'!B1337=" "," ",IF('Report Data'!A1337="",'INTERIM REPORT'!A1336,'Report Data'!A1337))</f>
        <v>All Vermont Community Hospitals (Rollup)</v>
      </c>
      <c r="B1337" s="9" t="str">
        <f>IF(ISBLANK('Report Data'!B1337)," ",'Report Data'!B1337)</f>
        <v>[Contractual_Allowance_pct_Metric] Contractual Allowance %</v>
      </c>
      <c r="C1337" s="9">
        <f>IF(ISBLANK('Report Data'!C1337)," ",'Report Data'!C1337)</f>
        <v>0.5440051430940962</v>
      </c>
      <c r="D1337" s="9">
        <f>IF(ISBLANK('Report Data'!D1337)," ",'Report Data'!D1337)</f>
        <v>0.57305221212872348</v>
      </c>
      <c r="E1337" s="9">
        <f>IF(ISBLANK('Report Data'!E1337)," ",'Report Data'!E1337)</f>
        <v>0.6002311753879116</v>
      </c>
      <c r="F1337" s="9">
        <f>IF(ISBLANK('Report Data'!F1337)," ",'Report Data'!F1337)</f>
        <v>0.5937992340599787</v>
      </c>
      <c r="G1337" s="9">
        <f>IF(ISBLANK('Report Data'!G1337)," ",'Report Data'!G1337)</f>
        <v>0.60806341567863587</v>
      </c>
    </row>
    <row r="1338" spans="1:7">
      <c r="A1338" s="9" t="str">
        <f>IF('INTERIM REPORT'!B1338=" "," ",IF('Report Data'!A1338="",'INTERIM REPORT'!A1337,'Report Data'!A1338))</f>
        <v>All Vermont Community Hospitals (Rollup)</v>
      </c>
      <c r="B1338" s="9" t="str">
        <f>IF(ISBLANK('Report Data'!B1338)," ",'Report Data'!B1338)</f>
        <v>[Current_Ratio_Metric] Current Ratio</v>
      </c>
      <c r="C1338" s="9">
        <f>IF(ISBLANK('Report Data'!C1338)," ",'Report Data'!C1338)</f>
        <v>4.1961620285289536</v>
      </c>
      <c r="D1338" s="9">
        <f>IF(ISBLANK('Report Data'!D1338)," ",'Report Data'!D1338)</f>
        <v>3.6627806017055304</v>
      </c>
      <c r="E1338" s="9">
        <f>IF(ISBLANK('Report Data'!E1338)," ",'Report Data'!E1338)</f>
        <v>4.0967348031634119</v>
      </c>
      <c r="F1338" s="9">
        <f>IF(ISBLANK('Report Data'!F1338)," ",'Report Data'!F1338)</f>
        <v>4.1405368433212528</v>
      </c>
      <c r="G1338" s="9">
        <f>IF(ISBLANK('Report Data'!G1338)," ",'Report Data'!G1338)</f>
        <v>4.0636844469052207</v>
      </c>
    </row>
    <row r="1339" spans="1:7">
      <c r="A1339" s="9" t="str">
        <f>IF('INTERIM REPORT'!B1339=" "," ",IF('Report Data'!A1339="",'INTERIM REPORT'!A1338,'Report Data'!A1339))</f>
        <v>All Vermont Community Hospitals (Rollup)</v>
      </c>
      <c r="B1339" s="9" t="str">
        <f>IF(ISBLANK('Report Data'!B1339)," ",'Report Data'!B1339)</f>
        <v>[Days_Payable_metric] Days Payable</v>
      </c>
      <c r="C1339" s="9">
        <f>IF(ISBLANK('Report Data'!C1339)," ",'Report Data'!C1339)</f>
        <v>58.015648801370709</v>
      </c>
      <c r="D1339" s="9">
        <f>IF(ISBLANK('Report Data'!D1339)," ",'Report Data'!D1339)</f>
        <v>63.380229682412562</v>
      </c>
      <c r="E1339" s="9">
        <f>IF(ISBLANK('Report Data'!E1339)," ",'Report Data'!E1339)</f>
        <v>54.386085503980667</v>
      </c>
      <c r="F1339" s="9">
        <f>IF(ISBLANK('Report Data'!F1339)," ",'Report Data'!F1339)</f>
        <v>54.041282562711416</v>
      </c>
      <c r="G1339" s="9">
        <f>IF(ISBLANK('Report Data'!G1339)," ",'Report Data'!G1339)</f>
        <v>54.559806370546312</v>
      </c>
    </row>
    <row r="1340" spans="1:7">
      <c r="A1340" s="9" t="str">
        <f>IF('INTERIM REPORT'!B1340=" "," ",IF('Report Data'!A1340="",'INTERIM REPORT'!A1339,'Report Data'!A1340))</f>
        <v>All Vermont Community Hospitals (Rollup)</v>
      </c>
      <c r="B1340" s="9" t="str">
        <f>IF(ISBLANK('Report Data'!B1340)," ",'Report Data'!B1340)</f>
        <v>[Days_Receivable_Metric] Days Receivable</v>
      </c>
      <c r="C1340" s="9">
        <f>IF(ISBLANK('Report Data'!C1340)," ",'Report Data'!C1340)</f>
        <v>43.361194582500147</v>
      </c>
      <c r="D1340" s="9">
        <f>IF(ISBLANK('Report Data'!D1340)," ",'Report Data'!D1340)</f>
        <v>42.925046491790368</v>
      </c>
      <c r="E1340" s="9">
        <f>IF(ISBLANK('Report Data'!E1340)," ",'Report Data'!E1340)</f>
        <v>43.885750264483868</v>
      </c>
      <c r="F1340" s="9">
        <f>IF(ISBLANK('Report Data'!F1340)," ",'Report Data'!F1340)</f>
        <v>46.762631184921567</v>
      </c>
      <c r="G1340" s="9">
        <f>IF(ISBLANK('Report Data'!G1340)," ",'Report Data'!G1340)</f>
        <v>46.438837723723061</v>
      </c>
    </row>
    <row r="1341" spans="1:7">
      <c r="A1341" s="9" t="str">
        <f>IF('INTERIM REPORT'!B1341=" "," ",IF('Report Data'!A1341="",'INTERIM REPORT'!A1340,'Report Data'!A1341))</f>
        <v>All Vermont Community Hospitals (Rollup)</v>
      </c>
      <c r="B1341" s="9" t="str">
        <f>IF(ISBLANK('Report Data'!B1341)," ",'Report Data'!B1341)</f>
        <v>[Days_Cash_on_Hand_Metric] Days Cash on Hand</v>
      </c>
      <c r="C1341" s="9">
        <f>IF(ISBLANK('Report Data'!C1341)," ",'Report Data'!C1341)</f>
        <v>191.95308876071093</v>
      </c>
      <c r="D1341" s="9">
        <f>IF(ISBLANK('Report Data'!D1341)," ",'Report Data'!D1341)</f>
        <v>175.83259636046748</v>
      </c>
      <c r="E1341" s="9">
        <f>IF(ISBLANK('Report Data'!E1341)," ",'Report Data'!E1341)</f>
        <v>171.77297294423775</v>
      </c>
      <c r="F1341" s="9">
        <f>IF(ISBLANK('Report Data'!F1341)," ",'Report Data'!F1341)</f>
        <v>166.87452060486177</v>
      </c>
      <c r="G1341" s="9">
        <f>IF(ISBLANK('Report Data'!G1341)," ",'Report Data'!G1341)</f>
        <v>166.00375454714001</v>
      </c>
    </row>
    <row r="1342" spans="1:7">
      <c r="A1342" s="9" t="str">
        <f>IF('INTERIM REPORT'!B1342=" "," ",IF('Report Data'!A1342="",'INTERIM REPORT'!A1341,'Report Data'!A1342))</f>
        <v>All Vermont Community Hospitals (Rollup)</v>
      </c>
      <c r="B1342" s="9" t="str">
        <f>IF(ISBLANK('Report Data'!B1342)," ",'Report Data'!B1342)</f>
        <v>[Cash_Flow_Margin_Metric] Cash Flow Margin</v>
      </c>
      <c r="C1342" s="9">
        <f>IF(ISBLANK('Report Data'!C1342)," ",'Report Data'!C1342)</f>
        <v>7.5241051345433185E-2</v>
      </c>
      <c r="D1342" s="9">
        <f>IF(ISBLANK('Report Data'!D1342)," ",'Report Data'!D1342)</f>
        <v>5.7609266922353908E-2</v>
      </c>
      <c r="E1342" s="9">
        <f>IF(ISBLANK('Report Data'!E1342)," ",'Report Data'!E1342)</f>
        <v>7.3130450928696286E-2</v>
      </c>
      <c r="F1342" s="9">
        <f>IF(ISBLANK('Report Data'!F1342)," ",'Report Data'!F1342)</f>
        <v>6.253952930082303E-2</v>
      </c>
      <c r="G1342" s="9">
        <f>IF(ISBLANK('Report Data'!G1342)," ",'Report Data'!G1342)</f>
        <v>7.6942135097378905E-2</v>
      </c>
    </row>
    <row r="1343" spans="1:7">
      <c r="A1343" s="9" t="str">
        <f>IF('INTERIM REPORT'!B1343=" "," ",IF('Report Data'!A1343="",'INTERIM REPORT'!A1342,'Report Data'!A1343))</f>
        <v>All Vermont Community Hospitals (Rollup)</v>
      </c>
      <c r="B1343" s="9" t="str">
        <f>IF(ISBLANK('Report Data'!B1343)," ",'Report Data'!B1343)</f>
        <v>[Cash_to_Long_Term_Debt_Metric] Cash to Long Term Debt</v>
      </c>
      <c r="C1343" s="9">
        <f>IF(ISBLANK('Report Data'!C1343)," ",'Report Data'!C1343)</f>
        <v>1.8938660552670505</v>
      </c>
      <c r="D1343" s="9">
        <f>IF(ISBLANK('Report Data'!D1343)," ",'Report Data'!D1343)</f>
        <v>1.8888672503173187</v>
      </c>
      <c r="E1343" s="9">
        <f>IF(ISBLANK('Report Data'!E1343)," ",'Report Data'!E1343)</f>
        <v>1.9092390117751465</v>
      </c>
      <c r="F1343" s="9">
        <f>IF(ISBLANK('Report Data'!F1343)," ",'Report Data'!F1343)</f>
        <v>1.883006421548143</v>
      </c>
      <c r="G1343" s="9">
        <f>IF(ISBLANK('Report Data'!G1343)," ",'Report Data'!G1343)</f>
        <v>2.0285451815100219</v>
      </c>
    </row>
    <row r="1344" spans="1:7">
      <c r="A1344" s="9" t="str">
        <f>IF('INTERIM REPORT'!B1344=" "," ",IF('Report Data'!A1344="",'INTERIM REPORT'!A1343,'Report Data'!A1344))</f>
        <v>All Vermont Community Hospitals (Rollup)</v>
      </c>
      <c r="B1344" s="9" t="str">
        <f>IF(ISBLANK('Report Data'!B1344)," ",'Report Data'!B1344)</f>
        <v>[Cash_Flow_to_Total_Debt_Metric] Cash Flow to Total Debt</v>
      </c>
      <c r="C1344" s="9">
        <f>IF(ISBLANK('Report Data'!C1344)," ",'Report Data'!C1344)</f>
        <v>0.3159086951606323</v>
      </c>
      <c r="D1344" s="9">
        <f>IF(ISBLANK('Report Data'!D1344)," ",'Report Data'!D1344)</f>
        <v>0.25559511177362271</v>
      </c>
      <c r="E1344" s="9">
        <f>IF(ISBLANK('Report Data'!E1344)," ",'Report Data'!E1344)</f>
        <v>0.30154893204992428</v>
      </c>
      <c r="F1344" s="9">
        <f>IF(ISBLANK('Report Data'!F1344)," ",'Report Data'!F1344)</f>
        <v>0.25583215844630447</v>
      </c>
      <c r="G1344" s="9">
        <f>IF(ISBLANK('Report Data'!G1344)," ",'Report Data'!G1344)</f>
        <v>0.31473569729195272</v>
      </c>
    </row>
    <row r="1345" spans="1:7">
      <c r="A1345" s="9" t="str">
        <f>IF('INTERIM REPORT'!B1345=" "," ",IF('Report Data'!A1345="",'INTERIM REPORT'!A1344,'Report Data'!A1345))</f>
        <v>All Vermont Community Hospitals (Rollup)</v>
      </c>
      <c r="B1345" s="9" t="str">
        <f>IF(ISBLANK('Report Data'!B1345)," ",'Report Data'!B1345)</f>
        <v>[Gross_Price_per_Discharge_Metric] Gross Price per Discharge</v>
      </c>
      <c r="C1345" s="9">
        <f>IF(ISBLANK('Report Data'!C1345)," ",'Report Data'!C1345)</f>
        <v>25153.222679939023</v>
      </c>
      <c r="D1345" s="9">
        <f>IF(ISBLANK('Report Data'!D1345)," ",'Report Data'!D1345)</f>
        <v>26119.695888667484</v>
      </c>
      <c r="E1345" s="9">
        <f>IF(ISBLANK('Report Data'!E1345)," ",'Report Data'!E1345)</f>
        <v>27678.990671565167</v>
      </c>
      <c r="F1345" s="9">
        <f>IF(ISBLANK('Report Data'!F1345)," ",'Report Data'!F1345)</f>
        <v>27975.397400666978</v>
      </c>
      <c r="G1345" s="9">
        <f>IF(ISBLANK('Report Data'!G1345)," ",'Report Data'!G1345)</f>
        <v>28946.053872725293</v>
      </c>
    </row>
    <row r="1346" spans="1:7">
      <c r="A1346" s="9" t="str">
        <f>IF('INTERIM REPORT'!B1346=" "," ",IF('Report Data'!A1346="",'INTERIM REPORT'!A1345,'Report Data'!A1346))</f>
        <v>All Vermont Community Hospitals (Rollup)</v>
      </c>
      <c r="B1346" s="9" t="str">
        <f>IF(ISBLANK('Report Data'!B1346)," ",'Report Data'!B1346)</f>
        <v>[Gross_Price_per_Visit_Metric] Gross Price per Visit</v>
      </c>
      <c r="C1346" s="9">
        <f>IF(ISBLANK('Report Data'!C1346)," ",'Report Data'!C1346)</f>
        <v>891.46656216191263</v>
      </c>
      <c r="D1346" s="9">
        <f>IF(ISBLANK('Report Data'!D1346)," ",'Report Data'!D1346)</f>
        <v>928.8020406566261</v>
      </c>
      <c r="E1346" s="9">
        <f>IF(ISBLANK('Report Data'!E1346)," ",'Report Data'!E1346)</f>
        <v>891.99018856936618</v>
      </c>
      <c r="F1346" s="9">
        <f>IF(ISBLANK('Report Data'!F1346)," ",'Report Data'!F1346)</f>
        <v>975.25829468528559</v>
      </c>
      <c r="G1346" s="9">
        <f>IF(ISBLANK('Report Data'!G1346)," ",'Report Data'!G1346)</f>
        <v>983.35833297039846</v>
      </c>
    </row>
    <row r="1347" spans="1:7">
      <c r="A1347" s="9" t="str">
        <f>IF('INTERIM REPORT'!B1347=" "," ",IF('Report Data'!A1347="",'INTERIM REPORT'!A1346,'Report Data'!A1347))</f>
        <v>All Vermont Community Hospitals (Rollup)</v>
      </c>
      <c r="B1347" s="9" t="str">
        <f>IF(ISBLANK('Report Data'!B1347)," ",'Report Data'!B1347)</f>
        <v>[Gross_Rev_per_Adj_Admits_Metric] Gross Revenue per Adj Admission</v>
      </c>
      <c r="C1347" s="9">
        <f>IF(ISBLANK('Report Data'!C1347)," ",'Report Data'!C1347)</f>
        <v>29075.319407219231</v>
      </c>
      <c r="D1347" s="9">
        <f>IF(ISBLANK('Report Data'!D1347)," ",'Report Data'!D1347)</f>
        <v>29834.973383122669</v>
      </c>
      <c r="E1347" s="9">
        <f>IF(ISBLANK('Report Data'!E1347)," ",'Report Data'!E1347)</f>
        <v>31780.144318785391</v>
      </c>
      <c r="F1347" s="9">
        <f>IF(ISBLANK('Report Data'!F1347)," ",'Report Data'!F1347)</f>
        <v>31969.063099871317</v>
      </c>
      <c r="G1347" s="9">
        <f>IF(ISBLANK('Report Data'!G1347)," ",'Report Data'!G1347)</f>
        <v>33204.521364495798</v>
      </c>
    </row>
    <row r="1348" spans="1:7">
      <c r="A1348" s="9" t="str">
        <f>IF('INTERIM REPORT'!B1348=" "," ",IF('Report Data'!A1348="",'INTERIM REPORT'!A1347,'Report Data'!A1348))</f>
        <v>All Vermont Community Hospitals (Rollup)</v>
      </c>
      <c r="B1348" s="9" t="str">
        <f>IF(ISBLANK('Report Data'!B1348)," ",'Report Data'!B1348)</f>
        <v>[Net_Rev_per_Adj_Admits_Metric] Net Revenue per Adjusted Admission</v>
      </c>
      <c r="C1348" s="9">
        <f>IF(ISBLANK('Report Data'!C1348)," ",'Report Data'!C1348)</f>
        <v>13621.406140886964</v>
      </c>
      <c r="D1348" s="9">
        <f>IF(ISBLANK('Report Data'!D1348)," ",'Report Data'!D1348)</f>
        <v>13055.107894097137</v>
      </c>
      <c r="E1348" s="9">
        <f>IF(ISBLANK('Report Data'!E1348)," ",'Report Data'!E1348)</f>
        <v>13004.91479078717</v>
      </c>
      <c r="F1348" s="9">
        <f>IF(ISBLANK('Report Data'!F1348)," ",'Report Data'!F1348)</f>
        <v>13285.358109344286</v>
      </c>
      <c r="G1348" s="9">
        <f>IF(ISBLANK('Report Data'!G1348)," ",'Report Data'!G1348)</f>
        <v>13315.566290140214</v>
      </c>
    </row>
    <row r="1349" spans="1:7">
      <c r="A1349" s="9" t="str">
        <f>IF('INTERIM REPORT'!B1349=" "," ",IF('Report Data'!A1349="",'INTERIM REPORT'!A1348,'Report Data'!A1349))</f>
        <v>All Vermont Community Hospitals (Rollup)</v>
      </c>
      <c r="B1349" s="9" t="str">
        <f>IF(ISBLANK('Report Data'!B1349)," ",'Report Data'!B1349)</f>
        <v>[Medicare_Gross_Pct_Tot_Gross_Metric] Medicare Gross as % of Tot Gross Rev</v>
      </c>
      <c r="C1349" s="9">
        <f>IF(ISBLANK('Report Data'!C1349)," ",'Report Data'!C1349)</f>
        <v>0.43916624822408196</v>
      </c>
      <c r="D1349" s="9">
        <f>IF(ISBLANK('Report Data'!D1349)," ",'Report Data'!D1349)</f>
        <v>0.44703917805799642</v>
      </c>
      <c r="E1349" s="9">
        <f>IF(ISBLANK('Report Data'!E1349)," ",'Report Data'!E1349)</f>
        <v>0.44328232507070647</v>
      </c>
      <c r="F1349" s="9">
        <f>IF(ISBLANK('Report Data'!F1349)," ",'Report Data'!F1349)</f>
        <v>0.44836620785573228</v>
      </c>
      <c r="G1349" s="9">
        <f>IF(ISBLANK('Report Data'!G1349)," ",'Report Data'!G1349)</f>
        <v>0.44995348463429491</v>
      </c>
    </row>
    <row r="1350" spans="1:7">
      <c r="A1350" s="9" t="str">
        <f>IF('INTERIM REPORT'!B1350=" "," ",IF('Report Data'!A1350="",'INTERIM REPORT'!A1349,'Report Data'!A1350))</f>
        <v>All Vermont Community Hospitals (Rollup)</v>
      </c>
      <c r="B1350" s="9" t="str">
        <f>IF(ISBLANK('Report Data'!B1350)," ",'Report Data'!B1350)</f>
        <v>[Medicaid_Gross_Pct_Tot_Gross_Metric] Medicaid Gross as % of Tot Gross Rev</v>
      </c>
      <c r="C1350" s="9">
        <f>IF(ISBLANK('Report Data'!C1350)," ",'Report Data'!C1350)</f>
        <v>0.17175921933281196</v>
      </c>
      <c r="D1350" s="9">
        <f>IF(ISBLANK('Report Data'!D1350)," ",'Report Data'!D1350)</f>
        <v>0.17008084638404616</v>
      </c>
      <c r="E1350" s="9">
        <f>IF(ISBLANK('Report Data'!E1350)," ",'Report Data'!E1350)</f>
        <v>0.16949187639311952</v>
      </c>
      <c r="F1350" s="9">
        <f>IF(ISBLANK('Report Data'!F1350)," ",'Report Data'!F1350)</f>
        <v>0.16426984694743704</v>
      </c>
      <c r="G1350" s="9">
        <f>IF(ISBLANK('Report Data'!G1350)," ",'Report Data'!G1350)</f>
        <v>0.16324713468229579</v>
      </c>
    </row>
    <row r="1351" spans="1:7">
      <c r="A1351" s="9" t="str">
        <f>IF('INTERIM REPORT'!B1351=" "," ",IF('Report Data'!A1351="",'INTERIM REPORT'!A1350,'Report Data'!A1351))</f>
        <v>All Vermont Community Hospitals (Rollup)</v>
      </c>
      <c r="B1351" s="9" t="str">
        <f>IF(ISBLANK('Report Data'!B1351)," ",'Report Data'!B1351)</f>
        <v>[CommSelf_Gross_Pct_Tot_Gross_Metric] Comm/self Gross as % of Tot Gross Rev</v>
      </c>
      <c r="C1351" s="9">
        <f>IF(ISBLANK('Report Data'!C1351)," ",'Report Data'!C1351)</f>
        <v>0.38907453244310625</v>
      </c>
      <c r="D1351" s="9">
        <f>IF(ISBLANK('Report Data'!D1351)," ",'Report Data'!D1351)</f>
        <v>0.38287997555795772</v>
      </c>
      <c r="E1351" s="9">
        <f>IF(ISBLANK('Report Data'!E1351)," ",'Report Data'!E1351)</f>
        <v>0.38722579853617406</v>
      </c>
      <c r="F1351" s="9">
        <f>IF(ISBLANK('Report Data'!F1351)," ",'Report Data'!F1351)</f>
        <v>0.38736394519683048</v>
      </c>
      <c r="G1351" s="9">
        <f>IF(ISBLANK('Report Data'!G1351)," ",'Report Data'!G1351)</f>
        <v>0.3867993806834088</v>
      </c>
    </row>
    <row r="1352" spans="1:7">
      <c r="A1352" s="9" t="str">
        <f>IF('INTERIM REPORT'!B1352=" "," ",IF('Report Data'!A1352="",'INTERIM REPORT'!A1351,'Report Data'!A1352))</f>
        <v>All Vermont Community Hospitals (Rollup)</v>
      </c>
      <c r="B1352" s="9" t="str">
        <f>IF(ISBLANK('Report Data'!B1352)," ",'Report Data'!B1352)</f>
        <v>[Phys_Gross_Pct_Ttl_Gross_Metric] Physician Gross as % of Ttl Gross Rev</v>
      </c>
      <c r="C1352" s="9">
        <f>IF(ISBLANK('Report Data'!C1352)," ",'Report Data'!C1352)</f>
        <v>0</v>
      </c>
      <c r="D1352" s="9">
        <f>IF(ISBLANK('Report Data'!D1352)," ",'Report Data'!D1352)</f>
        <v>0</v>
      </c>
      <c r="E1352" s="9">
        <f>IF(ISBLANK('Report Data'!E1352)," ",'Report Data'!E1352)</f>
        <v>0</v>
      </c>
      <c r="F1352" s="9">
        <f>IF(ISBLANK('Report Data'!F1352)," ",'Report Data'!F1352)</f>
        <v>0</v>
      </c>
      <c r="G1352" s="9">
        <f>IF(ISBLANK('Report Data'!G1352)," ",'Report Data'!G1352)</f>
        <v>0</v>
      </c>
    </row>
    <row r="1353" spans="1:7">
      <c r="A1353" s="9" t="str">
        <f>IF('INTERIM REPORT'!B1353=" "," ",IF('Report Data'!A1353="",'INTERIM REPORT'!A1352,'Report Data'!A1353))</f>
        <v>All Vermont Community Hospitals (Rollup)</v>
      </c>
      <c r="B1353" s="9" t="str">
        <f>IF(ISBLANK('Report Data'!B1353)," ",'Report Data'!B1353)</f>
        <v>[Medicare_Pct_Net_Rev_Metric] Medicare % of Net Rev (less dispr)</v>
      </c>
      <c r="C1353" s="9">
        <f>IF(ISBLANK('Report Data'!C1353)," ",'Report Data'!C1353)</f>
        <v>0.34098156004957664</v>
      </c>
      <c r="D1353" s="9">
        <f>IF(ISBLANK('Report Data'!D1353)," ",'Report Data'!D1353)</f>
        <v>0.3525758111072218</v>
      </c>
      <c r="E1353" s="9">
        <f>IF(ISBLANK('Report Data'!E1353)," ",'Report Data'!E1353)</f>
        <v>0.34153838990633889</v>
      </c>
      <c r="F1353" s="9">
        <f>IF(ISBLANK('Report Data'!F1353)," ",'Report Data'!F1353)</f>
        <v>0.33609956130004426</v>
      </c>
      <c r="G1353" s="9">
        <f>IF(ISBLANK('Report Data'!G1353)," ",'Report Data'!G1353)</f>
        <v>0.33529826547109626</v>
      </c>
    </row>
    <row r="1354" spans="1:7">
      <c r="A1354" s="9" t="str">
        <f>IF('INTERIM REPORT'!B1354=" "," ",IF('Report Data'!A1354="",'INTERIM REPORT'!A1353,'Report Data'!A1354))</f>
        <v>All Vermont Community Hospitals (Rollup)</v>
      </c>
      <c r="B1354" s="9" t="str">
        <f>IF(ISBLANK('Report Data'!B1354)," ",'Report Data'!B1354)</f>
        <v>[Medicaid_Pct_Net_Rev_Metric] Medicaid % of Net Rev (less dispr)</v>
      </c>
      <c r="C1354" s="9">
        <f>IF(ISBLANK('Report Data'!C1354)," ",'Report Data'!C1354)</f>
        <v>0.11588956854342672</v>
      </c>
      <c r="D1354" s="9">
        <f>IF(ISBLANK('Report Data'!D1354)," ",'Report Data'!D1354)</f>
        <v>0.11588575584943533</v>
      </c>
      <c r="E1354" s="9">
        <f>IF(ISBLANK('Report Data'!E1354)," ",'Report Data'!E1354)</f>
        <v>0.11509258532090559</v>
      </c>
      <c r="F1354" s="9">
        <f>IF(ISBLANK('Report Data'!F1354)," ",'Report Data'!F1354)</f>
        <v>0.11024206271127707</v>
      </c>
      <c r="G1354" s="9">
        <f>IF(ISBLANK('Report Data'!G1354)," ",'Report Data'!G1354)</f>
        <v>0.11065277802330893</v>
      </c>
    </row>
    <row r="1355" spans="1:7">
      <c r="A1355" s="9" t="str">
        <f>IF('INTERIM REPORT'!B1355=" "," ",IF('Report Data'!A1355="",'INTERIM REPORT'!A1354,'Report Data'!A1355))</f>
        <v>All Vermont Community Hospitals (Rollup)</v>
      </c>
      <c r="B1355" s="9" t="str">
        <f>IF(ISBLANK('Report Data'!B1355)," ",'Report Data'!B1355)</f>
        <v>[CommSelf_Pct_Net_Rev_Metric] Comm/self % of Net Rev (less dispr)</v>
      </c>
      <c r="C1355" s="9">
        <f>IF(ISBLANK('Report Data'!C1355)," ",'Report Data'!C1355)</f>
        <v>0.54312887140699673</v>
      </c>
      <c r="D1355" s="9">
        <f>IF(ISBLANK('Report Data'!D1355)," ",'Report Data'!D1355)</f>
        <v>0.53153843304334292</v>
      </c>
      <c r="E1355" s="9">
        <f>IF(ISBLANK('Report Data'!E1355)," ",'Report Data'!E1355)</f>
        <v>0.54336902477275573</v>
      </c>
      <c r="F1355" s="9">
        <f>IF(ISBLANK('Report Data'!F1355)," ",'Report Data'!F1355)</f>
        <v>0.55841984158713642</v>
      </c>
      <c r="G1355" s="9">
        <f>IF(ISBLANK('Report Data'!G1355)," ",'Report Data'!G1355)</f>
        <v>0.55404895650559483</v>
      </c>
    </row>
    <row r="1356" spans="1:7">
      <c r="A1356" s="9" t="str">
        <f>IF('INTERIM REPORT'!B1356=" "," ",IF('Report Data'!A1356="",'INTERIM REPORT'!A1355,'Report Data'!A1356))</f>
        <v>All Vermont Community Hospitals (Rollup)</v>
      </c>
      <c r="B1356" s="9" t="str">
        <f>IF(ISBLANK('Report Data'!B1356)," ",'Report Data'!B1356)</f>
        <v>[Phys_Pct_Net_Rev_Metric] Physician % of Net Rev</v>
      </c>
      <c r="C1356" s="9">
        <f>IF(ISBLANK('Report Data'!C1356)," ",'Report Data'!C1356)</f>
        <v>0</v>
      </c>
      <c r="D1356" s="9">
        <f>IF(ISBLANK('Report Data'!D1356)," ",'Report Data'!D1356)</f>
        <v>0</v>
      </c>
      <c r="E1356" s="9">
        <f>IF(ISBLANK('Report Data'!E1356)," ",'Report Data'!E1356)</f>
        <v>0</v>
      </c>
      <c r="F1356" s="9">
        <f>IF(ISBLANK('Report Data'!F1356)," ",'Report Data'!F1356)</f>
        <v>0</v>
      </c>
      <c r="G1356" s="9">
        <f>IF(ISBLANK('Report Data'!G1356)," ",'Report Data'!G1356)</f>
        <v>0</v>
      </c>
    </row>
    <row r="1357" spans="1:7">
      <c r="A1357" s="9" t="str">
        <f>IF('INTERIM REPORT'!B1357=" "," ",IF('Report Data'!A1357="",'INTERIM REPORT'!A1356,'Report Data'!A1357))</f>
        <v>All Vermont Community Hospitals (Rollup)</v>
      </c>
      <c r="B1357" s="9" t="str">
        <f>IF(ISBLANK('Report Data'!B1357)," ",'Report Data'!B1357)</f>
        <v>[Free_Care_Gross_Metric] Free Care (Gross Revenue)</v>
      </c>
      <c r="C1357" s="9">
        <f>IF(ISBLANK('Report Data'!C1357)," ",'Report Data'!C1357)</f>
        <v>-43032446.679999992</v>
      </c>
      <c r="D1357" s="9">
        <f>IF(ISBLANK('Report Data'!D1357)," ",'Report Data'!D1357)</f>
        <v>-45880523.899999991</v>
      </c>
      <c r="E1357" s="9">
        <f>IF(ISBLANK('Report Data'!E1357)," ",'Report Data'!E1357)</f>
        <v>-44403871.838833727</v>
      </c>
      <c r="F1357" s="9">
        <f>IF(ISBLANK('Report Data'!F1357)," ",'Report Data'!F1357)</f>
        <v>-45568201.904832415</v>
      </c>
      <c r="G1357" s="9">
        <f>IF(ISBLANK('Report Data'!G1357)," ",'Report Data'!G1357)</f>
        <v>-45788610.708055608</v>
      </c>
    </row>
    <row r="1358" spans="1:7">
      <c r="A1358" s="9" t="str">
        <f>IF('INTERIM REPORT'!B1358=" "," ",IF('Report Data'!A1358="",'INTERIM REPORT'!A1357,'Report Data'!A1358))</f>
        <v xml:space="preserve"> </v>
      </c>
      <c r="B1358" s="9" t="str">
        <f>IF(ISBLANK('Report Data'!B1358)," ",'Report Data'!B1358)</f>
        <v xml:space="preserve"> </v>
      </c>
      <c r="C1358" s="9" t="str">
        <f>IF(ISBLANK('Report Data'!C1358)," ",'Report Data'!C1358)</f>
        <v xml:space="preserve"> </v>
      </c>
      <c r="D1358" s="9" t="str">
        <f>IF(ISBLANK('Report Data'!D1358)," ",'Report Data'!D1358)</f>
        <v xml:space="preserve"> </v>
      </c>
      <c r="E1358" s="9" t="str">
        <f>IF(ISBLANK('Report Data'!E1358)," ",'Report Data'!E1358)</f>
        <v xml:space="preserve"> </v>
      </c>
      <c r="F1358" s="9" t="str">
        <f>IF(ISBLANK('Report Data'!F1358)," ",'Report Data'!F1358)</f>
        <v xml:space="preserve"> </v>
      </c>
      <c r="G1358" s="9" t="str">
        <f>IF(ISBLANK('Report Data'!G1358)," ",'Report Data'!G1358)</f>
        <v xml:space="preserve"> </v>
      </c>
    </row>
    <row r="1359" spans="1:7">
      <c r="A1359" s="9" t="str">
        <f>IF('INTERIM REPORT'!B1359=" "," ",IF('Report Data'!A1359="",'INTERIM REPORT'!A1358,'Report Data'!A1359))</f>
        <v xml:space="preserve"> </v>
      </c>
      <c r="B1359" s="9" t="str">
        <f>IF(ISBLANK('Report Data'!B1359)," ",'Report Data'!B1359)</f>
        <v xml:space="preserve"> </v>
      </c>
      <c r="C1359" s="9" t="str">
        <f>IF(ISBLANK('Report Data'!C1359)," ",'Report Data'!C1359)</f>
        <v xml:space="preserve"> </v>
      </c>
      <c r="D1359" s="9" t="str">
        <f>IF(ISBLANK('Report Data'!D1359)," ",'Report Data'!D1359)</f>
        <v xml:space="preserve"> </v>
      </c>
      <c r="E1359" s="9" t="str">
        <f>IF(ISBLANK('Report Data'!E1359)," ",'Report Data'!E1359)</f>
        <v xml:space="preserve"> </v>
      </c>
      <c r="F1359" s="9" t="str">
        <f>IF(ISBLANK('Report Data'!F1359)," ",'Report Data'!F1359)</f>
        <v xml:space="preserve"> </v>
      </c>
      <c r="G1359" s="9" t="str">
        <f>IF(ISBLANK('Report Data'!G1359)," ",'Report Data'!G1359)</f>
        <v xml:space="preserve"> </v>
      </c>
    </row>
    <row r="1360" spans="1:7">
      <c r="A1360" s="9" t="str">
        <f>IF('INTERIM REPORT'!B1360=" "," ",IF('Report Data'!A1360="",'INTERIM REPORT'!A1359,'Report Data'!A1360))</f>
        <v xml:space="preserve"> </v>
      </c>
      <c r="B1360" s="9" t="str">
        <f>IF(ISBLANK('Report Data'!B1360)," ",'Report Data'!B1360)</f>
        <v xml:space="preserve"> </v>
      </c>
      <c r="C1360" s="9" t="str">
        <f>IF(ISBLANK('Report Data'!C1360)," ",'Report Data'!C1360)</f>
        <v xml:space="preserve"> </v>
      </c>
      <c r="D1360" s="9" t="str">
        <f>IF(ISBLANK('Report Data'!D1360)," ",'Report Data'!D1360)</f>
        <v xml:space="preserve"> </v>
      </c>
      <c r="E1360" s="9" t="str">
        <f>IF(ISBLANK('Report Data'!E1360)," ",'Report Data'!E1360)</f>
        <v xml:space="preserve"> </v>
      </c>
      <c r="F1360" s="9" t="str">
        <f>IF(ISBLANK('Report Data'!F1360)," ",'Report Data'!F1360)</f>
        <v xml:space="preserve"> </v>
      </c>
      <c r="G1360" s="9" t="str">
        <f>IF(ISBLANK('Report Data'!G1360)," ",'Report Data'!G1360)</f>
        <v xml:space="preserve"> </v>
      </c>
    </row>
    <row r="1361" spans="1:7">
      <c r="A1361" s="9" t="str">
        <f>IF('INTERIM REPORT'!B1361=" "," ",IF('Report Data'!A1361="",'INTERIM REPORT'!A1360,'Report Data'!A1361))</f>
        <v xml:space="preserve"> </v>
      </c>
      <c r="B1361" s="9" t="str">
        <f>IF(ISBLANK('Report Data'!B1361)," ",'Report Data'!B1361)</f>
        <v xml:space="preserve"> </v>
      </c>
      <c r="C1361" s="9" t="str">
        <f>IF(ISBLANK('Report Data'!C1361)," ",'Report Data'!C1361)</f>
        <v xml:space="preserve"> </v>
      </c>
      <c r="D1361" s="9" t="str">
        <f>IF(ISBLANK('Report Data'!D1361)," ",'Report Data'!D1361)</f>
        <v xml:space="preserve"> </v>
      </c>
      <c r="E1361" s="9" t="str">
        <f>IF(ISBLANK('Report Data'!E1361)," ",'Report Data'!E1361)</f>
        <v xml:space="preserve"> </v>
      </c>
      <c r="F1361" s="9" t="str">
        <f>IF(ISBLANK('Report Data'!F1361)," ",'Report Data'!F1361)</f>
        <v xml:space="preserve"> </v>
      </c>
      <c r="G1361" s="9" t="str">
        <f>IF(ISBLANK('Report Data'!G1361)," ",'Report Data'!G1361)</f>
        <v xml:space="preserve"> </v>
      </c>
    </row>
    <row r="1362" spans="1:7">
      <c r="A1362" s="9" t="str">
        <f>IF('INTERIM REPORT'!B1362=" "," ",IF('Report Data'!A1362="",'INTERIM REPORT'!A1361,'Report Data'!A1362))</f>
        <v xml:space="preserve"> </v>
      </c>
      <c r="B1362" s="9" t="str">
        <f>IF(ISBLANK('Report Data'!B1362)," ",'Report Data'!B1362)</f>
        <v xml:space="preserve"> </v>
      </c>
      <c r="C1362" s="9" t="str">
        <f>IF(ISBLANK('Report Data'!C1362)," ",'Report Data'!C1362)</f>
        <v xml:space="preserve"> </v>
      </c>
      <c r="D1362" s="9" t="str">
        <f>IF(ISBLANK('Report Data'!D1362)," ",'Report Data'!D1362)</f>
        <v xml:space="preserve"> </v>
      </c>
      <c r="E1362" s="9" t="str">
        <f>IF(ISBLANK('Report Data'!E1362)," ",'Report Data'!E1362)</f>
        <v xml:space="preserve"> </v>
      </c>
      <c r="F1362" s="9" t="str">
        <f>IF(ISBLANK('Report Data'!F1362)," ",'Report Data'!F1362)</f>
        <v xml:space="preserve"> </v>
      </c>
      <c r="G1362" s="9" t="str">
        <f>IF(ISBLANK('Report Data'!G1362)," ",'Report Data'!G1362)</f>
        <v xml:space="preserve"> </v>
      </c>
    </row>
    <row r="1363" spans="1:7">
      <c r="A1363" s="9" t="str">
        <f>IF('INTERIM REPORT'!B1363=" "," ",IF('Report Data'!A1363="",'INTERIM REPORT'!A1362,'Report Data'!A1363))</f>
        <v xml:space="preserve"> </v>
      </c>
      <c r="B1363" s="9" t="str">
        <f>IF(ISBLANK('Report Data'!B1363)," ",'Report Data'!B1363)</f>
        <v xml:space="preserve"> </v>
      </c>
      <c r="C1363" s="9" t="str">
        <f>IF(ISBLANK('Report Data'!C1363)," ",'Report Data'!C1363)</f>
        <v xml:space="preserve"> </v>
      </c>
      <c r="D1363" s="9" t="str">
        <f>IF(ISBLANK('Report Data'!D1363)," ",'Report Data'!D1363)</f>
        <v xml:space="preserve"> </v>
      </c>
      <c r="E1363" s="9" t="str">
        <f>IF(ISBLANK('Report Data'!E1363)," ",'Report Data'!E1363)</f>
        <v xml:space="preserve"> </v>
      </c>
      <c r="F1363" s="9" t="str">
        <f>IF(ISBLANK('Report Data'!F1363)," ",'Report Data'!F1363)</f>
        <v xml:space="preserve"> </v>
      </c>
      <c r="G1363" s="9" t="str">
        <f>IF(ISBLANK('Report Data'!G1363)," ",'Report Data'!G1363)</f>
        <v xml:space="preserve"> </v>
      </c>
    </row>
    <row r="1364" spans="1:7">
      <c r="A1364" s="9" t="str">
        <f>IF('INTERIM REPORT'!B1364=" "," ",IF('Report Data'!A1364="",'INTERIM REPORT'!A1363,'Report Data'!A1364))</f>
        <v xml:space="preserve"> </v>
      </c>
      <c r="B1364" s="9" t="str">
        <f>IF(ISBLANK('Report Data'!B1364)," ",'Report Data'!B1364)</f>
        <v xml:space="preserve"> </v>
      </c>
      <c r="C1364" s="9" t="str">
        <f>IF(ISBLANK('Report Data'!C1364)," ",'Report Data'!C1364)</f>
        <v xml:space="preserve"> </v>
      </c>
      <c r="D1364" s="9" t="str">
        <f>IF(ISBLANK('Report Data'!D1364)," ",'Report Data'!D1364)</f>
        <v xml:space="preserve"> </v>
      </c>
      <c r="E1364" s="9" t="str">
        <f>IF(ISBLANK('Report Data'!E1364)," ",'Report Data'!E1364)</f>
        <v xml:space="preserve"> </v>
      </c>
      <c r="F1364" s="9" t="str">
        <f>IF(ISBLANK('Report Data'!F1364)," ",'Report Data'!F1364)</f>
        <v xml:space="preserve"> </v>
      </c>
      <c r="G1364" s="9" t="str">
        <f>IF(ISBLANK('Report Data'!G1364)," ",'Report Data'!G1364)</f>
        <v xml:space="preserve"> </v>
      </c>
    </row>
    <row r="1365" spans="1:7">
      <c r="A1365" s="9" t="str">
        <f>IF('INTERIM REPORT'!B1365=" "," ",IF('Report Data'!A1365="",'INTERIM REPORT'!A1364,'Report Data'!A1365))</f>
        <v xml:space="preserve"> </v>
      </c>
      <c r="B1365" s="9" t="str">
        <f>IF(ISBLANK('Report Data'!B1365)," ",'Report Data'!B1365)</f>
        <v xml:space="preserve"> </v>
      </c>
      <c r="C1365" s="9" t="str">
        <f>IF(ISBLANK('Report Data'!C1365)," ",'Report Data'!C1365)</f>
        <v xml:space="preserve"> </v>
      </c>
      <c r="D1365" s="9" t="str">
        <f>IF(ISBLANK('Report Data'!D1365)," ",'Report Data'!D1365)</f>
        <v xml:space="preserve"> </v>
      </c>
      <c r="E1365" s="9" t="str">
        <f>IF(ISBLANK('Report Data'!E1365)," ",'Report Data'!E1365)</f>
        <v xml:space="preserve"> </v>
      </c>
      <c r="F1365" s="9" t="str">
        <f>IF(ISBLANK('Report Data'!F1365)," ",'Report Data'!F1365)</f>
        <v xml:space="preserve"> </v>
      </c>
      <c r="G1365" s="9" t="str">
        <f>IF(ISBLANK('Report Data'!G1365)," ",'Report Data'!G1365)</f>
        <v xml:space="preserve"> </v>
      </c>
    </row>
    <row r="1366" spans="1:7">
      <c r="A1366" s="9" t="str">
        <f>IF('INTERIM REPORT'!B1366=" "," ",IF('Report Data'!A1366="",'INTERIM REPORT'!A1365,'Report Data'!A1366))</f>
        <v xml:space="preserve"> </v>
      </c>
      <c r="B1366" s="9" t="str">
        <f>IF(ISBLANK('Report Data'!B1366)," ",'Report Data'!B1366)</f>
        <v xml:space="preserve"> </v>
      </c>
      <c r="C1366" s="9" t="str">
        <f>IF(ISBLANK('Report Data'!C1366)," ",'Report Data'!C1366)</f>
        <v xml:space="preserve"> </v>
      </c>
      <c r="D1366" s="9" t="str">
        <f>IF(ISBLANK('Report Data'!D1366)," ",'Report Data'!D1366)</f>
        <v xml:space="preserve"> </v>
      </c>
      <c r="E1366" s="9" t="str">
        <f>IF(ISBLANK('Report Data'!E1366)," ",'Report Data'!E1366)</f>
        <v xml:space="preserve"> </v>
      </c>
      <c r="F1366" s="9" t="str">
        <f>IF(ISBLANK('Report Data'!F1366)," ",'Report Data'!F1366)</f>
        <v xml:space="preserve"> </v>
      </c>
      <c r="G1366" s="9" t="str">
        <f>IF(ISBLANK('Report Data'!G1366)," ",'Report Data'!G1366)</f>
        <v xml:space="preserve"> </v>
      </c>
    </row>
    <row r="1367" spans="1:7">
      <c r="A1367" s="9" t="str">
        <f>IF('INTERIM REPORT'!B1367=" "," ",IF('Report Data'!A1367="",'INTERIM REPORT'!A1366,'Report Data'!A1367))</f>
        <v xml:space="preserve"> </v>
      </c>
      <c r="B1367" s="9" t="str">
        <f>IF(ISBLANK('Report Data'!B1367)," ",'Report Data'!B1367)</f>
        <v xml:space="preserve"> </v>
      </c>
      <c r="C1367" s="9" t="str">
        <f>IF(ISBLANK('Report Data'!C1367)," ",'Report Data'!C1367)</f>
        <v xml:space="preserve"> </v>
      </c>
      <c r="D1367" s="9" t="str">
        <f>IF(ISBLANK('Report Data'!D1367)," ",'Report Data'!D1367)</f>
        <v xml:space="preserve"> </v>
      </c>
      <c r="E1367" s="9" t="str">
        <f>IF(ISBLANK('Report Data'!E1367)," ",'Report Data'!E1367)</f>
        <v xml:space="preserve"> </v>
      </c>
      <c r="F1367" s="9" t="str">
        <f>IF(ISBLANK('Report Data'!F1367)," ",'Report Data'!F1367)</f>
        <v xml:space="preserve"> </v>
      </c>
      <c r="G1367" s="9" t="str">
        <f>IF(ISBLANK('Report Data'!G1367)," ",'Report Data'!G1367)</f>
        <v xml:space="preserve"> </v>
      </c>
    </row>
    <row r="1368" spans="1:7">
      <c r="A1368" s="9" t="str">
        <f>IF('INTERIM REPORT'!B1368=" "," ",IF('Report Data'!A1368="",'INTERIM REPORT'!A1367,'Report Data'!A1368))</f>
        <v xml:space="preserve"> </v>
      </c>
      <c r="B1368" s="9" t="str">
        <f>IF(ISBLANK('Report Data'!B1368)," ",'Report Data'!B1368)</f>
        <v xml:space="preserve"> </v>
      </c>
      <c r="C1368" s="9" t="str">
        <f>IF(ISBLANK('Report Data'!C1368)," ",'Report Data'!C1368)</f>
        <v xml:space="preserve"> </v>
      </c>
      <c r="D1368" s="9" t="str">
        <f>IF(ISBLANK('Report Data'!D1368)," ",'Report Data'!D1368)</f>
        <v xml:space="preserve"> </v>
      </c>
      <c r="E1368" s="9" t="str">
        <f>IF(ISBLANK('Report Data'!E1368)," ",'Report Data'!E1368)</f>
        <v xml:space="preserve"> </v>
      </c>
      <c r="F1368" s="9" t="str">
        <f>IF(ISBLANK('Report Data'!F1368)," ",'Report Data'!F1368)</f>
        <v xml:space="preserve"> </v>
      </c>
      <c r="G1368" s="9" t="str">
        <f>IF(ISBLANK('Report Data'!G1368)," ",'Report Data'!G1368)</f>
        <v xml:space="preserve"> </v>
      </c>
    </row>
    <row r="1369" spans="1:7">
      <c r="A1369" s="9" t="str">
        <f>IF('INTERIM REPORT'!B1369=" "," ",IF('Report Data'!A1369="",'INTERIM REPORT'!A1368,'Report Data'!A1369))</f>
        <v xml:space="preserve"> </v>
      </c>
      <c r="B1369" s="9" t="str">
        <f>IF(ISBLANK('Report Data'!B1369)," ",'Report Data'!B1369)</f>
        <v xml:space="preserve"> </v>
      </c>
      <c r="C1369" s="9" t="str">
        <f>IF(ISBLANK('Report Data'!C1369)," ",'Report Data'!C1369)</f>
        <v xml:space="preserve"> </v>
      </c>
      <c r="D1369" s="9" t="str">
        <f>IF(ISBLANK('Report Data'!D1369)," ",'Report Data'!D1369)</f>
        <v xml:space="preserve"> </v>
      </c>
      <c r="E1369" s="9" t="str">
        <f>IF(ISBLANK('Report Data'!E1369)," ",'Report Data'!E1369)</f>
        <v xml:space="preserve"> </v>
      </c>
      <c r="F1369" s="9" t="str">
        <f>IF(ISBLANK('Report Data'!F1369)," ",'Report Data'!F1369)</f>
        <v xml:space="preserve"> </v>
      </c>
      <c r="G1369" s="9" t="str">
        <f>IF(ISBLANK('Report Data'!G1369)," ",'Report Data'!G1369)</f>
        <v xml:space="preserve"> </v>
      </c>
    </row>
    <row r="1370" spans="1:7">
      <c r="A1370" s="9" t="str">
        <f>IF('INTERIM REPORT'!B1370=" "," ",IF('Report Data'!A1370="",'INTERIM REPORT'!A1369,'Report Data'!A1370))</f>
        <v xml:space="preserve"> </v>
      </c>
      <c r="B1370" s="9" t="str">
        <f>IF(ISBLANK('Report Data'!B1370)," ",'Report Data'!B1370)</f>
        <v xml:space="preserve"> </v>
      </c>
      <c r="C1370" s="9" t="str">
        <f>IF(ISBLANK('Report Data'!C1370)," ",'Report Data'!C1370)</f>
        <v xml:space="preserve"> </v>
      </c>
      <c r="D1370" s="9" t="str">
        <f>IF(ISBLANK('Report Data'!D1370)," ",'Report Data'!D1370)</f>
        <v xml:space="preserve"> </v>
      </c>
      <c r="E1370" s="9" t="str">
        <f>IF(ISBLANK('Report Data'!E1370)," ",'Report Data'!E1370)</f>
        <v xml:space="preserve"> </v>
      </c>
      <c r="F1370" s="9" t="str">
        <f>IF(ISBLANK('Report Data'!F1370)," ",'Report Data'!F1370)</f>
        <v xml:space="preserve"> </v>
      </c>
      <c r="G1370" s="9" t="str">
        <f>IF(ISBLANK('Report Data'!G1370)," ",'Report Data'!G1370)</f>
        <v xml:space="preserve"> </v>
      </c>
    </row>
    <row r="1371" spans="1:7">
      <c r="A1371" s="9" t="str">
        <f>IF('INTERIM REPORT'!B1371=" "," ",IF('Report Data'!A1371="",'INTERIM REPORT'!A1370,'Report Data'!A1371))</f>
        <v xml:space="preserve"> </v>
      </c>
      <c r="B1371" s="9" t="str">
        <f>IF(ISBLANK('Report Data'!B1371)," ",'Report Data'!B1371)</f>
        <v xml:space="preserve"> </v>
      </c>
      <c r="C1371" s="9" t="str">
        <f>IF(ISBLANK('Report Data'!C1371)," ",'Report Data'!C1371)</f>
        <v xml:space="preserve"> </v>
      </c>
      <c r="D1371" s="9" t="str">
        <f>IF(ISBLANK('Report Data'!D1371)," ",'Report Data'!D1371)</f>
        <v xml:space="preserve"> </v>
      </c>
      <c r="E1371" s="9" t="str">
        <f>IF(ISBLANK('Report Data'!E1371)," ",'Report Data'!E1371)</f>
        <v xml:space="preserve"> </v>
      </c>
      <c r="F1371" s="9" t="str">
        <f>IF(ISBLANK('Report Data'!F1371)," ",'Report Data'!F1371)</f>
        <v xml:space="preserve"> </v>
      </c>
      <c r="G1371" s="9" t="str">
        <f>IF(ISBLANK('Report Data'!G1371)," ",'Report Data'!G1371)</f>
        <v xml:space="preserve"> </v>
      </c>
    </row>
    <row r="1372" spans="1:7">
      <c r="A1372" s="9" t="str">
        <f>IF('INTERIM REPORT'!B1372=" "," ",IF('Report Data'!A1372="",'INTERIM REPORT'!A1371,'Report Data'!A1372))</f>
        <v xml:space="preserve"> </v>
      </c>
      <c r="B1372" s="9" t="str">
        <f>IF(ISBLANK('Report Data'!B1372)," ",'Report Data'!B1372)</f>
        <v xml:space="preserve"> </v>
      </c>
      <c r="C1372" s="9" t="str">
        <f>IF(ISBLANK('Report Data'!C1372)," ",'Report Data'!C1372)</f>
        <v xml:space="preserve"> </v>
      </c>
      <c r="D1372" s="9" t="str">
        <f>IF(ISBLANK('Report Data'!D1372)," ",'Report Data'!D1372)</f>
        <v xml:space="preserve"> </v>
      </c>
      <c r="E1372" s="9" t="str">
        <f>IF(ISBLANK('Report Data'!E1372)," ",'Report Data'!E1372)</f>
        <v xml:space="preserve"> </v>
      </c>
      <c r="F1372" s="9" t="str">
        <f>IF(ISBLANK('Report Data'!F1372)," ",'Report Data'!F1372)</f>
        <v xml:space="preserve"> </v>
      </c>
      <c r="G1372" s="9" t="str">
        <f>IF(ISBLANK('Report Data'!G1372)," ",'Report Data'!G1372)</f>
        <v xml:space="preserve"> </v>
      </c>
    </row>
    <row r="1373" spans="1:7">
      <c r="A1373" s="9" t="str">
        <f>IF('INTERIM REPORT'!B1373=" "," ",IF('Report Data'!A1373="",'INTERIM REPORT'!A1372,'Report Data'!A1373))</f>
        <v xml:space="preserve"> </v>
      </c>
      <c r="B1373" s="9" t="str">
        <f>IF(ISBLANK('Report Data'!B1373)," ",'Report Data'!B1373)</f>
        <v xml:space="preserve"> </v>
      </c>
      <c r="C1373" s="9" t="str">
        <f>IF(ISBLANK('Report Data'!C1373)," ",'Report Data'!C1373)</f>
        <v xml:space="preserve"> </v>
      </c>
      <c r="D1373" s="9" t="str">
        <f>IF(ISBLANK('Report Data'!D1373)," ",'Report Data'!D1373)</f>
        <v xml:space="preserve"> </v>
      </c>
      <c r="E1373" s="9" t="str">
        <f>IF(ISBLANK('Report Data'!E1373)," ",'Report Data'!E1373)</f>
        <v xml:space="preserve"> </v>
      </c>
      <c r="F1373" s="9" t="str">
        <f>IF(ISBLANK('Report Data'!F1373)," ",'Report Data'!F1373)</f>
        <v xml:space="preserve"> </v>
      </c>
      <c r="G1373" s="9" t="str">
        <f>IF(ISBLANK('Report Data'!G1373)," ",'Report Data'!G1373)</f>
        <v xml:space="preserve"> </v>
      </c>
    </row>
    <row r="1374" spans="1:7">
      <c r="A1374" s="9" t="str">
        <f>IF('INTERIM REPORT'!B1374=" "," ",IF('Report Data'!A1374="",'INTERIM REPORT'!A1373,'Report Data'!A1374))</f>
        <v xml:space="preserve"> </v>
      </c>
      <c r="B1374" s="9" t="str">
        <f>IF(ISBLANK('Report Data'!B1374)," ",'Report Data'!B1374)</f>
        <v xml:space="preserve"> </v>
      </c>
      <c r="C1374" s="9" t="str">
        <f>IF(ISBLANK('Report Data'!C1374)," ",'Report Data'!C1374)</f>
        <v xml:space="preserve"> </v>
      </c>
      <c r="D1374" s="9" t="str">
        <f>IF(ISBLANK('Report Data'!D1374)," ",'Report Data'!D1374)</f>
        <v xml:space="preserve"> </v>
      </c>
      <c r="E1374" s="9" t="str">
        <f>IF(ISBLANK('Report Data'!E1374)," ",'Report Data'!E1374)</f>
        <v xml:space="preserve"> </v>
      </c>
      <c r="F1374" s="9" t="str">
        <f>IF(ISBLANK('Report Data'!F1374)," ",'Report Data'!F1374)</f>
        <v xml:space="preserve"> </v>
      </c>
      <c r="G1374" s="9" t="str">
        <f>IF(ISBLANK('Report Data'!G1374)," ",'Report Data'!G1374)</f>
        <v xml:space="preserve"> </v>
      </c>
    </row>
    <row r="1375" spans="1:7">
      <c r="A1375" s="9" t="str">
        <f>IF('INTERIM REPORT'!B1375=" "," ",IF('Report Data'!A1375="",'INTERIM REPORT'!A1374,'Report Data'!A1375))</f>
        <v xml:space="preserve"> </v>
      </c>
      <c r="B1375" s="9" t="str">
        <f>IF(ISBLANK('Report Data'!B1375)," ",'Report Data'!B1375)</f>
        <v xml:space="preserve"> </v>
      </c>
      <c r="C1375" s="9" t="str">
        <f>IF(ISBLANK('Report Data'!C1375)," ",'Report Data'!C1375)</f>
        <v xml:space="preserve"> </v>
      </c>
      <c r="D1375" s="9" t="str">
        <f>IF(ISBLANK('Report Data'!D1375)," ",'Report Data'!D1375)</f>
        <v xml:space="preserve"> </v>
      </c>
      <c r="E1375" s="9" t="str">
        <f>IF(ISBLANK('Report Data'!E1375)," ",'Report Data'!E1375)</f>
        <v xml:space="preserve"> </v>
      </c>
      <c r="F1375" s="9" t="str">
        <f>IF(ISBLANK('Report Data'!F1375)," ",'Report Data'!F1375)</f>
        <v xml:space="preserve"> </v>
      </c>
      <c r="G1375" s="9" t="str">
        <f>IF(ISBLANK('Report Data'!G1375)," ",'Report Data'!G1375)</f>
        <v xml:space="preserve"> </v>
      </c>
    </row>
    <row r="1376" spans="1:7">
      <c r="A1376" s="9" t="str">
        <f>IF('INTERIM REPORT'!B1376=" "," ",IF('Report Data'!A1376="",'INTERIM REPORT'!A1375,'Report Data'!A1376))</f>
        <v xml:space="preserve"> </v>
      </c>
      <c r="B1376" s="9" t="str">
        <f>IF(ISBLANK('Report Data'!B1376)," ",'Report Data'!B1376)</f>
        <v xml:space="preserve"> </v>
      </c>
      <c r="C1376" s="9" t="str">
        <f>IF(ISBLANK('Report Data'!C1376)," ",'Report Data'!C1376)</f>
        <v xml:space="preserve"> </v>
      </c>
      <c r="D1376" s="9" t="str">
        <f>IF(ISBLANK('Report Data'!D1376)," ",'Report Data'!D1376)</f>
        <v xml:space="preserve"> </v>
      </c>
      <c r="E1376" s="9" t="str">
        <f>IF(ISBLANK('Report Data'!E1376)," ",'Report Data'!E1376)</f>
        <v xml:space="preserve"> </v>
      </c>
      <c r="F1376" s="9" t="str">
        <f>IF(ISBLANK('Report Data'!F1376)," ",'Report Data'!F1376)</f>
        <v xml:space="preserve"> </v>
      </c>
      <c r="G1376" s="9" t="str">
        <f>IF(ISBLANK('Report Data'!G1376)," ",'Report Data'!G1376)</f>
        <v xml:space="preserve"> </v>
      </c>
    </row>
    <row r="1377" spans="1:7">
      <c r="A1377" s="9" t="str">
        <f>IF('INTERIM REPORT'!B1377=" "," ",IF('Report Data'!A1377="",'INTERIM REPORT'!A1376,'Report Data'!A1377))</f>
        <v xml:space="preserve"> </v>
      </c>
      <c r="B1377" s="9" t="str">
        <f>IF(ISBLANK('Report Data'!B1377)," ",'Report Data'!B1377)</f>
        <v xml:space="preserve"> </v>
      </c>
      <c r="C1377" s="9" t="str">
        <f>IF(ISBLANK('Report Data'!C1377)," ",'Report Data'!C1377)</f>
        <v xml:space="preserve"> </v>
      </c>
      <c r="D1377" s="9" t="str">
        <f>IF(ISBLANK('Report Data'!D1377)," ",'Report Data'!D1377)</f>
        <v xml:space="preserve"> </v>
      </c>
      <c r="E1377" s="9" t="str">
        <f>IF(ISBLANK('Report Data'!E1377)," ",'Report Data'!E1377)</f>
        <v xml:space="preserve"> </v>
      </c>
      <c r="F1377" s="9" t="str">
        <f>IF(ISBLANK('Report Data'!F1377)," ",'Report Data'!F1377)</f>
        <v xml:space="preserve"> </v>
      </c>
      <c r="G1377" s="9" t="str">
        <f>IF(ISBLANK('Report Data'!G1377)," ",'Report Data'!G1377)</f>
        <v xml:space="preserve"> </v>
      </c>
    </row>
    <row r="1378" spans="1:7">
      <c r="A1378" s="9" t="str">
        <f>IF('INTERIM REPORT'!B1378=" "," ",IF('Report Data'!A1378="",'INTERIM REPORT'!A1377,'Report Data'!A1378))</f>
        <v xml:space="preserve"> </v>
      </c>
      <c r="B1378" s="9" t="str">
        <f>IF(ISBLANK('Report Data'!B1378)," ",'Report Data'!B1378)</f>
        <v xml:space="preserve"> </v>
      </c>
      <c r="C1378" s="9" t="str">
        <f>IF(ISBLANK('Report Data'!C1378)," ",'Report Data'!C1378)</f>
        <v xml:space="preserve"> </v>
      </c>
      <c r="D1378" s="9" t="str">
        <f>IF(ISBLANK('Report Data'!D1378)," ",'Report Data'!D1378)</f>
        <v xml:space="preserve"> </v>
      </c>
      <c r="E1378" s="9" t="str">
        <f>IF(ISBLANK('Report Data'!E1378)," ",'Report Data'!E1378)</f>
        <v xml:space="preserve"> </v>
      </c>
      <c r="F1378" s="9" t="str">
        <f>IF(ISBLANK('Report Data'!F1378)," ",'Report Data'!F1378)</f>
        <v xml:space="preserve"> </v>
      </c>
      <c r="G1378" s="9" t="str">
        <f>IF(ISBLANK('Report Data'!G1378)," ",'Report Data'!G1378)</f>
        <v xml:space="preserve"> </v>
      </c>
    </row>
    <row r="1379" spans="1:7">
      <c r="A1379" s="9" t="str">
        <f>IF('INTERIM REPORT'!B1379=" "," ",IF('Report Data'!A1379="",'INTERIM REPORT'!A1378,'Report Data'!A1379))</f>
        <v xml:space="preserve"> </v>
      </c>
      <c r="B1379" s="9" t="str">
        <f>IF(ISBLANK('Report Data'!B1379)," ",'Report Data'!B1379)</f>
        <v xml:space="preserve"> </v>
      </c>
      <c r="C1379" s="9" t="str">
        <f>IF(ISBLANK('Report Data'!C1379)," ",'Report Data'!C1379)</f>
        <v xml:space="preserve"> </v>
      </c>
      <c r="D1379" s="9" t="str">
        <f>IF(ISBLANK('Report Data'!D1379)," ",'Report Data'!D1379)</f>
        <v xml:space="preserve"> </v>
      </c>
      <c r="E1379" s="9" t="str">
        <f>IF(ISBLANK('Report Data'!E1379)," ",'Report Data'!E1379)</f>
        <v xml:space="preserve"> </v>
      </c>
      <c r="F1379" s="9" t="str">
        <f>IF(ISBLANK('Report Data'!F1379)," ",'Report Data'!F1379)</f>
        <v xml:space="preserve"> </v>
      </c>
      <c r="G1379" s="9" t="str">
        <f>IF(ISBLANK('Report Data'!G1379)," ",'Report Data'!G1379)</f>
        <v xml:space="preserve"> </v>
      </c>
    </row>
    <row r="1380" spans="1:7">
      <c r="A1380" s="9" t="str">
        <f>IF('INTERIM REPORT'!B1380=" "," ",IF('Report Data'!A1380="",'INTERIM REPORT'!A1379,'Report Data'!A1380))</f>
        <v xml:space="preserve"> </v>
      </c>
      <c r="B1380" s="9" t="str">
        <f>IF(ISBLANK('Report Data'!B1380)," ",'Report Data'!B1380)</f>
        <v xml:space="preserve"> </v>
      </c>
      <c r="C1380" s="9" t="str">
        <f>IF(ISBLANK('Report Data'!C1380)," ",'Report Data'!C1380)</f>
        <v xml:space="preserve"> </v>
      </c>
      <c r="D1380" s="9" t="str">
        <f>IF(ISBLANK('Report Data'!D1380)," ",'Report Data'!D1380)</f>
        <v xml:space="preserve"> </v>
      </c>
      <c r="E1380" s="9" t="str">
        <f>IF(ISBLANK('Report Data'!E1380)," ",'Report Data'!E1380)</f>
        <v xml:space="preserve"> </v>
      </c>
      <c r="F1380" s="9" t="str">
        <f>IF(ISBLANK('Report Data'!F1380)," ",'Report Data'!F1380)</f>
        <v xml:space="preserve"> </v>
      </c>
      <c r="G1380" s="9" t="str">
        <f>IF(ISBLANK('Report Data'!G1380)," ",'Report Data'!G1380)</f>
        <v xml:space="preserve"> </v>
      </c>
    </row>
    <row r="1381" spans="1:7">
      <c r="A1381" s="9" t="str">
        <f>IF('INTERIM REPORT'!B1381=" "," ",IF('Report Data'!A1381="",'INTERIM REPORT'!A1380,'Report Data'!A1381))</f>
        <v xml:space="preserve"> </v>
      </c>
      <c r="B1381" s="9" t="str">
        <f>IF(ISBLANK('Report Data'!B1381)," ",'Report Data'!B1381)</f>
        <v xml:space="preserve"> </v>
      </c>
      <c r="C1381" s="9" t="str">
        <f>IF(ISBLANK('Report Data'!C1381)," ",'Report Data'!C1381)</f>
        <v xml:space="preserve"> </v>
      </c>
      <c r="D1381" s="9" t="str">
        <f>IF(ISBLANK('Report Data'!D1381)," ",'Report Data'!D1381)</f>
        <v xml:space="preserve"> </v>
      </c>
      <c r="E1381" s="9" t="str">
        <f>IF(ISBLANK('Report Data'!E1381)," ",'Report Data'!E1381)</f>
        <v xml:space="preserve"> </v>
      </c>
      <c r="F1381" s="9" t="str">
        <f>IF(ISBLANK('Report Data'!F1381)," ",'Report Data'!F1381)</f>
        <v xml:space="preserve"> </v>
      </c>
      <c r="G1381" s="9" t="str">
        <f>IF(ISBLANK('Report Data'!G1381)," ",'Report Data'!G1381)</f>
        <v xml:space="preserve"> </v>
      </c>
    </row>
    <row r="1382" spans="1:7">
      <c r="A1382" s="9" t="str">
        <f>IF('INTERIM REPORT'!B1382=" "," ",IF('Report Data'!A1382="",'INTERIM REPORT'!A1381,'Report Data'!A1382))</f>
        <v xml:space="preserve"> </v>
      </c>
      <c r="B1382" s="9" t="str">
        <f>IF(ISBLANK('Report Data'!B1382)," ",'Report Data'!B1382)</f>
        <v xml:space="preserve"> </v>
      </c>
      <c r="C1382" s="9" t="str">
        <f>IF(ISBLANK('Report Data'!C1382)," ",'Report Data'!C1382)</f>
        <v xml:space="preserve"> </v>
      </c>
      <c r="D1382" s="9" t="str">
        <f>IF(ISBLANK('Report Data'!D1382)," ",'Report Data'!D1382)</f>
        <v xml:space="preserve"> </v>
      </c>
      <c r="E1382" s="9" t="str">
        <f>IF(ISBLANK('Report Data'!E1382)," ",'Report Data'!E1382)</f>
        <v xml:space="preserve"> </v>
      </c>
      <c r="F1382" s="9" t="str">
        <f>IF(ISBLANK('Report Data'!F1382)," ",'Report Data'!F1382)</f>
        <v xml:space="preserve"> </v>
      </c>
      <c r="G1382" s="9" t="str">
        <f>IF(ISBLANK('Report Data'!G1382)," ",'Report Data'!G1382)</f>
        <v xml:space="preserve"> </v>
      </c>
    </row>
    <row r="1383" spans="1:7">
      <c r="A1383" s="9" t="str">
        <f>IF('INTERIM REPORT'!B1383=" "," ",IF('Report Data'!A1383="",'INTERIM REPORT'!A1382,'Report Data'!A1383))</f>
        <v xml:space="preserve"> </v>
      </c>
      <c r="B1383" s="9" t="str">
        <f>IF(ISBLANK('Report Data'!B1383)," ",'Report Data'!B1383)</f>
        <v xml:space="preserve"> </v>
      </c>
      <c r="C1383" s="9" t="str">
        <f>IF(ISBLANK('Report Data'!C1383)," ",'Report Data'!C1383)</f>
        <v xml:space="preserve"> </v>
      </c>
      <c r="D1383" s="9" t="str">
        <f>IF(ISBLANK('Report Data'!D1383)," ",'Report Data'!D1383)</f>
        <v xml:space="preserve"> </v>
      </c>
      <c r="E1383" s="9" t="str">
        <f>IF(ISBLANK('Report Data'!E1383)," ",'Report Data'!E1383)</f>
        <v xml:space="preserve"> </v>
      </c>
      <c r="F1383" s="9" t="str">
        <f>IF(ISBLANK('Report Data'!F1383)," ",'Report Data'!F1383)</f>
        <v xml:space="preserve"> </v>
      </c>
      <c r="G1383" s="9" t="str">
        <f>IF(ISBLANK('Report Data'!G1383)," ",'Report Data'!G1383)</f>
        <v xml:space="preserve"> </v>
      </c>
    </row>
    <row r="1384" spans="1:7">
      <c r="A1384" s="9" t="str">
        <f>IF('INTERIM REPORT'!B1384=" "," ",IF('Report Data'!A1384="",'INTERIM REPORT'!A1383,'Report Data'!A1384))</f>
        <v xml:space="preserve"> </v>
      </c>
      <c r="B1384" s="9" t="str">
        <f>IF(ISBLANK('Report Data'!B1384)," ",'Report Data'!B1384)</f>
        <v xml:space="preserve"> </v>
      </c>
      <c r="C1384" s="9" t="str">
        <f>IF(ISBLANK('Report Data'!C1384)," ",'Report Data'!C1384)</f>
        <v xml:space="preserve"> </v>
      </c>
      <c r="D1384" s="9" t="str">
        <f>IF(ISBLANK('Report Data'!D1384)," ",'Report Data'!D1384)</f>
        <v xml:space="preserve"> </v>
      </c>
      <c r="E1384" s="9" t="str">
        <f>IF(ISBLANK('Report Data'!E1384)," ",'Report Data'!E1384)</f>
        <v xml:space="preserve"> </v>
      </c>
      <c r="F1384" s="9" t="str">
        <f>IF(ISBLANK('Report Data'!F1384)," ",'Report Data'!F1384)</f>
        <v xml:space="preserve"> </v>
      </c>
      <c r="G1384" s="9" t="str">
        <f>IF(ISBLANK('Report Data'!G1384)," ",'Report Data'!G1384)</f>
        <v xml:space="preserve"> </v>
      </c>
    </row>
    <row r="1385" spans="1:7">
      <c r="A1385" s="9" t="str">
        <f>IF('INTERIM REPORT'!B1385=" "," ",IF('Report Data'!A1385="",'INTERIM REPORT'!A1384,'Report Data'!A1385))</f>
        <v xml:space="preserve"> </v>
      </c>
      <c r="B1385" s="9" t="str">
        <f>IF(ISBLANK('Report Data'!B1385)," ",'Report Data'!B1385)</f>
        <v xml:space="preserve"> </v>
      </c>
      <c r="C1385" s="9" t="str">
        <f>IF(ISBLANK('Report Data'!C1385)," ",'Report Data'!C1385)</f>
        <v xml:space="preserve"> </v>
      </c>
      <c r="D1385" s="9" t="str">
        <f>IF(ISBLANK('Report Data'!D1385)," ",'Report Data'!D1385)</f>
        <v xml:space="preserve"> </v>
      </c>
      <c r="E1385" s="9" t="str">
        <f>IF(ISBLANK('Report Data'!E1385)," ",'Report Data'!E1385)</f>
        <v xml:space="preserve"> </v>
      </c>
      <c r="F1385" s="9" t="str">
        <f>IF(ISBLANK('Report Data'!F1385)," ",'Report Data'!F1385)</f>
        <v xml:space="preserve"> </v>
      </c>
      <c r="G1385" s="9" t="str">
        <f>IF(ISBLANK('Report Data'!G1385)," ",'Report Data'!G1385)</f>
        <v xml:space="preserve"> </v>
      </c>
    </row>
    <row r="1386" spans="1:7">
      <c r="A1386" s="9" t="str">
        <f>IF('INTERIM REPORT'!B1386=" "," ",IF('Report Data'!A1386="",'INTERIM REPORT'!A1385,'Report Data'!A1386))</f>
        <v xml:space="preserve"> </v>
      </c>
      <c r="B1386" s="9" t="str">
        <f>IF(ISBLANK('Report Data'!B1386)," ",'Report Data'!B1386)</f>
        <v xml:space="preserve"> </v>
      </c>
      <c r="C1386" s="9" t="str">
        <f>IF(ISBLANK('Report Data'!C1386)," ",'Report Data'!C1386)</f>
        <v xml:space="preserve"> </v>
      </c>
      <c r="D1386" s="9" t="str">
        <f>IF(ISBLANK('Report Data'!D1386)," ",'Report Data'!D1386)</f>
        <v xml:space="preserve"> </v>
      </c>
      <c r="E1386" s="9" t="str">
        <f>IF(ISBLANK('Report Data'!E1386)," ",'Report Data'!E1386)</f>
        <v xml:space="preserve"> </v>
      </c>
      <c r="F1386" s="9" t="str">
        <f>IF(ISBLANK('Report Data'!F1386)," ",'Report Data'!F1386)</f>
        <v xml:space="preserve"> </v>
      </c>
      <c r="G1386" s="9" t="str">
        <f>IF(ISBLANK('Report Data'!G1386)," ",'Report Data'!G1386)</f>
        <v xml:space="preserve"> </v>
      </c>
    </row>
    <row r="1387" spans="1:7">
      <c r="A1387" s="9" t="str">
        <f>IF('INTERIM REPORT'!B1387=" "," ",IF('Report Data'!A1387="",'INTERIM REPORT'!A1386,'Report Data'!A1387))</f>
        <v xml:space="preserve"> </v>
      </c>
      <c r="B1387" s="9" t="str">
        <f>IF(ISBLANK('Report Data'!B1387)," ",'Report Data'!B1387)</f>
        <v xml:space="preserve"> </v>
      </c>
      <c r="C1387" s="9" t="str">
        <f>IF(ISBLANK('Report Data'!C1387)," ",'Report Data'!C1387)</f>
        <v xml:space="preserve"> </v>
      </c>
      <c r="D1387" s="9" t="str">
        <f>IF(ISBLANK('Report Data'!D1387)," ",'Report Data'!D1387)</f>
        <v xml:space="preserve"> </v>
      </c>
      <c r="E1387" s="9" t="str">
        <f>IF(ISBLANK('Report Data'!E1387)," ",'Report Data'!E1387)</f>
        <v xml:space="preserve"> </v>
      </c>
      <c r="F1387" s="9" t="str">
        <f>IF(ISBLANK('Report Data'!F1387)," ",'Report Data'!F1387)</f>
        <v xml:space="preserve"> </v>
      </c>
      <c r="G1387" s="9" t="str">
        <f>IF(ISBLANK('Report Data'!G1387)," ",'Report Data'!G1387)</f>
        <v xml:space="preserve"> </v>
      </c>
    </row>
    <row r="1388" spans="1:7">
      <c r="A1388" s="9" t="str">
        <f>IF('INTERIM REPORT'!B1388=" "," ",IF('Report Data'!A1388="",'INTERIM REPORT'!A1387,'Report Data'!A1388))</f>
        <v xml:space="preserve"> </v>
      </c>
      <c r="B1388" s="9" t="str">
        <f>IF(ISBLANK('Report Data'!B1388)," ",'Report Data'!B1388)</f>
        <v xml:space="preserve"> </v>
      </c>
      <c r="C1388" s="9" t="str">
        <f>IF(ISBLANK('Report Data'!C1388)," ",'Report Data'!C1388)</f>
        <v xml:space="preserve"> </v>
      </c>
      <c r="D1388" s="9" t="str">
        <f>IF(ISBLANK('Report Data'!D1388)," ",'Report Data'!D1388)</f>
        <v xml:space="preserve"> </v>
      </c>
      <c r="E1388" s="9" t="str">
        <f>IF(ISBLANK('Report Data'!E1388)," ",'Report Data'!E1388)</f>
        <v xml:space="preserve"> </v>
      </c>
      <c r="F1388" s="9" t="str">
        <f>IF(ISBLANK('Report Data'!F1388)," ",'Report Data'!F1388)</f>
        <v xml:space="preserve"> </v>
      </c>
      <c r="G1388" s="9" t="str">
        <f>IF(ISBLANK('Report Data'!G1388)," ",'Report Data'!G1388)</f>
        <v xml:space="preserve"> </v>
      </c>
    </row>
    <row r="1389" spans="1:7">
      <c r="A1389" s="9" t="str">
        <f>IF('INTERIM REPORT'!B1389=" "," ",IF('Report Data'!A1389="",'INTERIM REPORT'!A1388,'Report Data'!A1389))</f>
        <v xml:space="preserve"> </v>
      </c>
      <c r="B1389" s="9" t="str">
        <f>IF(ISBLANK('Report Data'!B1389)," ",'Report Data'!B1389)</f>
        <v xml:space="preserve"> </v>
      </c>
      <c r="C1389" s="9" t="str">
        <f>IF(ISBLANK('Report Data'!C1389)," ",'Report Data'!C1389)</f>
        <v xml:space="preserve"> </v>
      </c>
      <c r="D1389" s="9" t="str">
        <f>IF(ISBLANK('Report Data'!D1389)," ",'Report Data'!D1389)</f>
        <v xml:space="preserve"> </v>
      </c>
      <c r="E1389" s="9" t="str">
        <f>IF(ISBLANK('Report Data'!E1389)," ",'Report Data'!E1389)</f>
        <v xml:space="preserve"> </v>
      </c>
      <c r="F1389" s="9" t="str">
        <f>IF(ISBLANK('Report Data'!F1389)," ",'Report Data'!F1389)</f>
        <v xml:space="preserve"> </v>
      </c>
      <c r="G1389" s="9" t="str">
        <f>IF(ISBLANK('Report Data'!G1389)," ",'Report Data'!G1389)</f>
        <v xml:space="preserve"> </v>
      </c>
    </row>
    <row r="1390" spans="1:7">
      <c r="A1390" s="9" t="str">
        <f>IF('INTERIM REPORT'!B1390=" "," ",IF('Report Data'!A1390="",'INTERIM REPORT'!A1389,'Report Data'!A1390))</f>
        <v xml:space="preserve"> </v>
      </c>
      <c r="B1390" s="9" t="str">
        <f>IF(ISBLANK('Report Data'!B1390)," ",'Report Data'!B1390)</f>
        <v xml:space="preserve"> </v>
      </c>
      <c r="C1390" s="9" t="str">
        <f>IF(ISBLANK('Report Data'!C1390)," ",'Report Data'!C1390)</f>
        <v xml:space="preserve"> </v>
      </c>
      <c r="D1390" s="9" t="str">
        <f>IF(ISBLANK('Report Data'!D1390)," ",'Report Data'!D1390)</f>
        <v xml:space="preserve"> </v>
      </c>
      <c r="E1390" s="9" t="str">
        <f>IF(ISBLANK('Report Data'!E1390)," ",'Report Data'!E1390)</f>
        <v xml:space="preserve"> </v>
      </c>
      <c r="F1390" s="9" t="str">
        <f>IF(ISBLANK('Report Data'!F1390)," ",'Report Data'!F1390)</f>
        <v xml:space="preserve"> </v>
      </c>
      <c r="G1390" s="9" t="str">
        <f>IF(ISBLANK('Report Data'!G1390)," ",'Report Data'!G1390)</f>
        <v xml:space="preserve"> </v>
      </c>
    </row>
    <row r="1391" spans="1:7">
      <c r="A1391" s="9" t="str">
        <f>IF('INTERIM REPORT'!B1391=" "," ",IF('Report Data'!A1391="",'INTERIM REPORT'!A1390,'Report Data'!A1391))</f>
        <v xml:space="preserve"> </v>
      </c>
      <c r="B1391" s="9" t="str">
        <f>IF(ISBLANK('Report Data'!B1391)," ",'Report Data'!B1391)</f>
        <v xml:space="preserve"> </v>
      </c>
      <c r="C1391" s="9" t="str">
        <f>IF(ISBLANK('Report Data'!C1391)," ",'Report Data'!C1391)</f>
        <v xml:space="preserve"> </v>
      </c>
      <c r="D1391" s="9" t="str">
        <f>IF(ISBLANK('Report Data'!D1391)," ",'Report Data'!D1391)</f>
        <v xml:space="preserve"> </v>
      </c>
      <c r="E1391" s="9" t="str">
        <f>IF(ISBLANK('Report Data'!E1391)," ",'Report Data'!E1391)</f>
        <v xml:space="preserve"> </v>
      </c>
      <c r="F1391" s="9" t="str">
        <f>IF(ISBLANK('Report Data'!F1391)," ",'Report Data'!F1391)</f>
        <v xml:space="preserve"> </v>
      </c>
      <c r="G1391" s="9" t="str">
        <f>IF(ISBLANK('Report Data'!G1391)," ",'Report Data'!G1391)</f>
        <v xml:space="preserve"> </v>
      </c>
    </row>
    <row r="1392" spans="1:7">
      <c r="A1392" s="9" t="str">
        <f>IF('INTERIM REPORT'!B1392=" "," ",IF('Report Data'!A1392="",'INTERIM REPORT'!A1391,'Report Data'!A1392))</f>
        <v xml:space="preserve"> </v>
      </c>
      <c r="B1392" s="9" t="str">
        <f>IF(ISBLANK('Report Data'!B1392)," ",'Report Data'!B1392)</f>
        <v xml:space="preserve"> </v>
      </c>
      <c r="C1392" s="9" t="str">
        <f>IF(ISBLANK('Report Data'!C1392)," ",'Report Data'!C1392)</f>
        <v xml:space="preserve"> </v>
      </c>
      <c r="D1392" s="9" t="str">
        <f>IF(ISBLANK('Report Data'!D1392)," ",'Report Data'!D1392)</f>
        <v xml:space="preserve"> </v>
      </c>
      <c r="E1392" s="9" t="str">
        <f>IF(ISBLANK('Report Data'!E1392)," ",'Report Data'!E1392)</f>
        <v xml:space="preserve"> </v>
      </c>
      <c r="F1392" s="9" t="str">
        <f>IF(ISBLANK('Report Data'!F1392)," ",'Report Data'!F1392)</f>
        <v xml:space="preserve"> </v>
      </c>
      <c r="G1392" s="9" t="str">
        <f>IF(ISBLANK('Report Data'!G1392)," ",'Report Data'!G1392)</f>
        <v xml:space="preserve"> </v>
      </c>
    </row>
    <row r="1393" spans="1:7">
      <c r="A1393" s="9" t="str">
        <f>IF('INTERIM REPORT'!B1393=" "," ",IF('Report Data'!A1393="",'INTERIM REPORT'!A1392,'Report Data'!A1393))</f>
        <v xml:space="preserve"> </v>
      </c>
      <c r="B1393" s="9" t="str">
        <f>IF(ISBLANK('Report Data'!B1393)," ",'Report Data'!B1393)</f>
        <v xml:space="preserve"> </v>
      </c>
      <c r="C1393" s="9" t="str">
        <f>IF(ISBLANK('Report Data'!C1393)," ",'Report Data'!C1393)</f>
        <v xml:space="preserve"> </v>
      </c>
      <c r="D1393" s="9" t="str">
        <f>IF(ISBLANK('Report Data'!D1393)," ",'Report Data'!D1393)</f>
        <v xml:space="preserve"> </v>
      </c>
      <c r="E1393" s="9" t="str">
        <f>IF(ISBLANK('Report Data'!E1393)," ",'Report Data'!E1393)</f>
        <v xml:space="preserve"> </v>
      </c>
      <c r="F1393" s="9" t="str">
        <f>IF(ISBLANK('Report Data'!F1393)," ",'Report Data'!F1393)</f>
        <v xml:space="preserve"> </v>
      </c>
      <c r="G1393" s="9" t="str">
        <f>IF(ISBLANK('Report Data'!G1393)," ",'Report Data'!G1393)</f>
        <v xml:space="preserve"> </v>
      </c>
    </row>
    <row r="1394" spans="1:7">
      <c r="A1394" s="9" t="str">
        <f>IF('INTERIM REPORT'!B1394=" "," ",IF('Report Data'!A1394="",'INTERIM REPORT'!A1393,'Report Data'!A1394))</f>
        <v xml:space="preserve"> </v>
      </c>
      <c r="B1394" s="9" t="str">
        <f>IF(ISBLANK('Report Data'!B1394)," ",'Report Data'!B1394)</f>
        <v xml:space="preserve"> </v>
      </c>
      <c r="C1394" s="9" t="str">
        <f>IF(ISBLANK('Report Data'!C1394)," ",'Report Data'!C1394)</f>
        <v xml:space="preserve"> </v>
      </c>
      <c r="D1394" s="9" t="str">
        <f>IF(ISBLANK('Report Data'!D1394)," ",'Report Data'!D1394)</f>
        <v xml:space="preserve"> </v>
      </c>
      <c r="E1394" s="9" t="str">
        <f>IF(ISBLANK('Report Data'!E1394)," ",'Report Data'!E1394)</f>
        <v xml:space="preserve"> </v>
      </c>
      <c r="F1394" s="9" t="str">
        <f>IF(ISBLANK('Report Data'!F1394)," ",'Report Data'!F1394)</f>
        <v xml:space="preserve"> </v>
      </c>
      <c r="G1394" s="9" t="str">
        <f>IF(ISBLANK('Report Data'!G1394)," ",'Report Data'!G1394)</f>
        <v xml:space="preserve"> </v>
      </c>
    </row>
    <row r="1395" spans="1:7">
      <c r="A1395" s="9" t="str">
        <f>IF('INTERIM REPORT'!B1395=" "," ",IF('Report Data'!A1395="",'INTERIM REPORT'!A1394,'Report Data'!A1395))</f>
        <v xml:space="preserve"> </v>
      </c>
      <c r="B1395" s="9" t="str">
        <f>IF(ISBLANK('Report Data'!B1395)," ",'Report Data'!B1395)</f>
        <v xml:space="preserve"> </v>
      </c>
      <c r="C1395" s="9" t="str">
        <f>IF(ISBLANK('Report Data'!C1395)," ",'Report Data'!C1395)</f>
        <v xml:space="preserve"> </v>
      </c>
      <c r="D1395" s="9" t="str">
        <f>IF(ISBLANK('Report Data'!D1395)," ",'Report Data'!D1395)</f>
        <v xml:space="preserve"> </v>
      </c>
      <c r="E1395" s="9" t="str">
        <f>IF(ISBLANK('Report Data'!E1395)," ",'Report Data'!E1395)</f>
        <v xml:space="preserve"> </v>
      </c>
      <c r="F1395" s="9" t="str">
        <f>IF(ISBLANK('Report Data'!F1395)," ",'Report Data'!F1395)</f>
        <v xml:space="preserve"> </v>
      </c>
      <c r="G1395" s="9" t="str">
        <f>IF(ISBLANK('Report Data'!G1395)," ",'Report Data'!G1395)</f>
        <v xml:space="preserve"> </v>
      </c>
    </row>
    <row r="1396" spans="1:7">
      <c r="A1396" s="9" t="str">
        <f>IF('INTERIM REPORT'!B1396=" "," ",IF('Report Data'!A1396="",'INTERIM REPORT'!A1395,'Report Data'!A1396))</f>
        <v xml:space="preserve"> </v>
      </c>
      <c r="B1396" s="9" t="str">
        <f>IF(ISBLANK('Report Data'!B1396)," ",'Report Data'!B1396)</f>
        <v xml:space="preserve"> </v>
      </c>
      <c r="C1396" s="9" t="str">
        <f>IF(ISBLANK('Report Data'!C1396)," ",'Report Data'!C1396)</f>
        <v xml:space="preserve"> </v>
      </c>
      <c r="D1396" s="9" t="str">
        <f>IF(ISBLANK('Report Data'!D1396)," ",'Report Data'!D1396)</f>
        <v xml:space="preserve"> </v>
      </c>
      <c r="E1396" s="9" t="str">
        <f>IF(ISBLANK('Report Data'!E1396)," ",'Report Data'!E1396)</f>
        <v xml:space="preserve"> </v>
      </c>
      <c r="F1396" s="9" t="str">
        <f>IF(ISBLANK('Report Data'!F1396)," ",'Report Data'!F1396)</f>
        <v xml:space="preserve"> </v>
      </c>
      <c r="G1396" s="9" t="str">
        <f>IF(ISBLANK('Report Data'!G1396)," ",'Report Data'!G1396)</f>
        <v xml:space="preserve"> </v>
      </c>
    </row>
    <row r="1397" spans="1:7">
      <c r="A1397" s="9" t="str">
        <f>IF('INTERIM REPORT'!B1397=" "," ",IF('Report Data'!A1397="",'INTERIM REPORT'!A1396,'Report Data'!A1397))</f>
        <v xml:space="preserve"> </v>
      </c>
      <c r="B1397" s="9" t="str">
        <f>IF(ISBLANK('Report Data'!B1397)," ",'Report Data'!B1397)</f>
        <v xml:space="preserve"> </v>
      </c>
      <c r="C1397" s="9" t="str">
        <f>IF(ISBLANK('Report Data'!C1397)," ",'Report Data'!C1397)</f>
        <v xml:space="preserve"> </v>
      </c>
      <c r="D1397" s="9" t="str">
        <f>IF(ISBLANK('Report Data'!D1397)," ",'Report Data'!D1397)</f>
        <v xml:space="preserve"> </v>
      </c>
      <c r="E1397" s="9" t="str">
        <f>IF(ISBLANK('Report Data'!E1397)," ",'Report Data'!E1397)</f>
        <v xml:space="preserve"> </v>
      </c>
      <c r="F1397" s="9" t="str">
        <f>IF(ISBLANK('Report Data'!F1397)," ",'Report Data'!F1397)</f>
        <v xml:space="preserve"> </v>
      </c>
      <c r="G1397" s="9" t="str">
        <f>IF(ISBLANK('Report Data'!G1397)," ",'Report Data'!G1397)</f>
        <v xml:space="preserve"> </v>
      </c>
    </row>
    <row r="1398" spans="1:7">
      <c r="A1398" s="9" t="str">
        <f>IF('INTERIM REPORT'!B1398=" "," ",IF('Report Data'!A1398="",'INTERIM REPORT'!A1397,'Report Data'!A1398))</f>
        <v xml:space="preserve"> </v>
      </c>
      <c r="B1398" s="9" t="str">
        <f>IF(ISBLANK('Report Data'!B1398)," ",'Report Data'!B1398)</f>
        <v xml:space="preserve"> </v>
      </c>
      <c r="C1398" s="9" t="str">
        <f>IF(ISBLANK('Report Data'!C1398)," ",'Report Data'!C1398)</f>
        <v xml:space="preserve"> </v>
      </c>
      <c r="D1398" s="9" t="str">
        <f>IF(ISBLANK('Report Data'!D1398)," ",'Report Data'!D1398)</f>
        <v xml:space="preserve"> </v>
      </c>
      <c r="E1398" s="9" t="str">
        <f>IF(ISBLANK('Report Data'!E1398)," ",'Report Data'!E1398)</f>
        <v xml:space="preserve"> </v>
      </c>
      <c r="F1398" s="9" t="str">
        <f>IF(ISBLANK('Report Data'!F1398)," ",'Report Data'!F1398)</f>
        <v xml:space="preserve"> </v>
      </c>
      <c r="G1398" s="9" t="str">
        <f>IF(ISBLANK('Report Data'!G1398)," ",'Report Data'!G1398)</f>
        <v xml:space="preserve"> </v>
      </c>
    </row>
    <row r="1399" spans="1:7">
      <c r="A1399" s="9" t="str">
        <f>IF('INTERIM REPORT'!B1399=" "," ",IF('Report Data'!A1399="",'INTERIM REPORT'!A1398,'Report Data'!A1399))</f>
        <v xml:space="preserve"> </v>
      </c>
      <c r="B1399" s="9" t="str">
        <f>IF(ISBLANK('Report Data'!B1399)," ",'Report Data'!B1399)</f>
        <v xml:space="preserve"> </v>
      </c>
      <c r="C1399" s="9" t="str">
        <f>IF(ISBLANK('Report Data'!C1399)," ",'Report Data'!C1399)</f>
        <v xml:space="preserve"> </v>
      </c>
      <c r="D1399" s="9" t="str">
        <f>IF(ISBLANK('Report Data'!D1399)," ",'Report Data'!D1399)</f>
        <v xml:space="preserve"> </v>
      </c>
      <c r="E1399" s="9" t="str">
        <f>IF(ISBLANK('Report Data'!E1399)," ",'Report Data'!E1399)</f>
        <v xml:space="preserve"> </v>
      </c>
      <c r="F1399" s="9" t="str">
        <f>IF(ISBLANK('Report Data'!F1399)," ",'Report Data'!F1399)</f>
        <v xml:space="preserve"> </v>
      </c>
      <c r="G1399" s="9" t="str">
        <f>IF(ISBLANK('Report Data'!G1399)," ",'Report Data'!G1399)</f>
        <v xml:space="preserve"> </v>
      </c>
    </row>
    <row r="1400" spans="1:7">
      <c r="A1400" s="9" t="str">
        <f>IF('INTERIM REPORT'!B1400=" "," ",IF('Report Data'!A1400="",'INTERIM REPORT'!A1399,'Report Data'!A1400))</f>
        <v xml:space="preserve"> </v>
      </c>
      <c r="B1400" s="9" t="str">
        <f>IF(ISBLANK('Report Data'!B1400)," ",'Report Data'!B1400)</f>
        <v xml:space="preserve"> </v>
      </c>
      <c r="C1400" s="9" t="str">
        <f>IF(ISBLANK('Report Data'!C1400)," ",'Report Data'!C1400)</f>
        <v xml:space="preserve"> </v>
      </c>
      <c r="D1400" s="9" t="str">
        <f>IF(ISBLANK('Report Data'!D1400)," ",'Report Data'!D1400)</f>
        <v xml:space="preserve"> </v>
      </c>
      <c r="E1400" s="9" t="str">
        <f>IF(ISBLANK('Report Data'!E1400)," ",'Report Data'!E1400)</f>
        <v xml:space="preserve"> </v>
      </c>
      <c r="F1400" s="9" t="str">
        <f>IF(ISBLANK('Report Data'!F1400)," ",'Report Data'!F1400)</f>
        <v xml:space="preserve"> </v>
      </c>
      <c r="G1400" s="9" t="str">
        <f>IF(ISBLANK('Report Data'!G1400)," ",'Report Data'!G1400)</f>
        <v xml:space="preserve"> </v>
      </c>
    </row>
    <row r="1401" spans="1:7">
      <c r="A1401" s="9" t="str">
        <f>IF('INTERIM REPORT'!B1401=" "," ",IF('Report Data'!A1401="",'INTERIM REPORT'!A1400,'Report Data'!A1401))</f>
        <v xml:space="preserve"> </v>
      </c>
      <c r="B1401" s="9" t="str">
        <f>IF(ISBLANK('Report Data'!B1401)," ",'Report Data'!B1401)</f>
        <v xml:space="preserve"> </v>
      </c>
      <c r="C1401" s="9" t="str">
        <f>IF(ISBLANK('Report Data'!C1401)," ",'Report Data'!C1401)</f>
        <v xml:space="preserve"> </v>
      </c>
      <c r="D1401" s="9" t="str">
        <f>IF(ISBLANK('Report Data'!D1401)," ",'Report Data'!D1401)</f>
        <v xml:space="preserve"> </v>
      </c>
      <c r="E1401" s="9" t="str">
        <f>IF(ISBLANK('Report Data'!E1401)," ",'Report Data'!E1401)</f>
        <v xml:space="preserve"> </v>
      </c>
      <c r="F1401" s="9" t="str">
        <f>IF(ISBLANK('Report Data'!F1401)," ",'Report Data'!F1401)</f>
        <v xml:space="preserve"> </v>
      </c>
      <c r="G1401" s="9" t="str">
        <f>IF(ISBLANK('Report Data'!G1401)," ",'Report Data'!G1401)</f>
        <v xml:space="preserve"> </v>
      </c>
    </row>
    <row r="1402" spans="1:7">
      <c r="A1402" s="9" t="str">
        <f>IF('INTERIM REPORT'!B1402=" "," ",IF('Report Data'!A1402="",'INTERIM REPORT'!A1401,'Report Data'!A1402))</f>
        <v xml:space="preserve"> </v>
      </c>
      <c r="B1402" s="9" t="str">
        <f>IF(ISBLANK('Report Data'!B1402)," ",'Report Data'!B1402)</f>
        <v xml:space="preserve"> </v>
      </c>
      <c r="C1402" s="9" t="str">
        <f>IF(ISBLANK('Report Data'!C1402)," ",'Report Data'!C1402)</f>
        <v xml:space="preserve"> </v>
      </c>
      <c r="D1402" s="9" t="str">
        <f>IF(ISBLANK('Report Data'!D1402)," ",'Report Data'!D1402)</f>
        <v xml:space="preserve"> </v>
      </c>
      <c r="E1402" s="9" t="str">
        <f>IF(ISBLANK('Report Data'!E1402)," ",'Report Data'!E1402)</f>
        <v xml:space="preserve"> </v>
      </c>
      <c r="F1402" s="9" t="str">
        <f>IF(ISBLANK('Report Data'!F1402)," ",'Report Data'!F1402)</f>
        <v xml:space="preserve"> </v>
      </c>
      <c r="G1402" s="9" t="str">
        <f>IF(ISBLANK('Report Data'!G1402)," ",'Report Data'!G1402)</f>
        <v xml:space="preserve"> </v>
      </c>
    </row>
    <row r="1403" spans="1:7">
      <c r="A1403" s="9" t="str">
        <f>IF('INTERIM REPORT'!B1403=" "," ",IF('Report Data'!A1403="",'INTERIM REPORT'!A1402,'Report Data'!A1403))</f>
        <v xml:space="preserve"> </v>
      </c>
      <c r="B1403" s="9" t="str">
        <f>IF(ISBLANK('Report Data'!B1403)," ",'Report Data'!B1403)</f>
        <v xml:space="preserve"> </v>
      </c>
      <c r="C1403" s="9" t="str">
        <f>IF(ISBLANK('Report Data'!C1403)," ",'Report Data'!C1403)</f>
        <v xml:space="preserve"> </v>
      </c>
      <c r="D1403" s="9" t="str">
        <f>IF(ISBLANK('Report Data'!D1403)," ",'Report Data'!D1403)</f>
        <v xml:space="preserve"> </v>
      </c>
      <c r="E1403" s="9" t="str">
        <f>IF(ISBLANK('Report Data'!E1403)," ",'Report Data'!E1403)</f>
        <v xml:space="preserve"> </v>
      </c>
      <c r="F1403" s="9" t="str">
        <f>IF(ISBLANK('Report Data'!F1403)," ",'Report Data'!F1403)</f>
        <v xml:space="preserve"> </v>
      </c>
      <c r="G1403" s="9" t="str">
        <f>IF(ISBLANK('Report Data'!G1403)," ",'Report Data'!G1403)</f>
        <v xml:space="preserve"> </v>
      </c>
    </row>
    <row r="1404" spans="1:7">
      <c r="A1404" s="9" t="str">
        <f>IF('INTERIM REPORT'!B1404=" "," ",IF('Report Data'!A1404="",'INTERIM REPORT'!A1403,'Report Data'!A1404))</f>
        <v xml:space="preserve"> </v>
      </c>
      <c r="B1404" s="9" t="str">
        <f>IF(ISBLANK('Report Data'!B1404)," ",'Report Data'!B1404)</f>
        <v xml:space="preserve"> </v>
      </c>
      <c r="C1404" s="9" t="str">
        <f>IF(ISBLANK('Report Data'!C1404)," ",'Report Data'!C1404)</f>
        <v xml:space="preserve"> </v>
      </c>
      <c r="D1404" s="9" t="str">
        <f>IF(ISBLANK('Report Data'!D1404)," ",'Report Data'!D1404)</f>
        <v xml:space="preserve"> </v>
      </c>
      <c r="E1404" s="9" t="str">
        <f>IF(ISBLANK('Report Data'!E1404)," ",'Report Data'!E1404)</f>
        <v xml:space="preserve"> </v>
      </c>
      <c r="F1404" s="9" t="str">
        <f>IF(ISBLANK('Report Data'!F1404)," ",'Report Data'!F1404)</f>
        <v xml:space="preserve"> </v>
      </c>
      <c r="G1404" s="9" t="str">
        <f>IF(ISBLANK('Report Data'!G1404)," ",'Report Data'!G1404)</f>
        <v xml:space="preserve"> </v>
      </c>
    </row>
    <row r="1405" spans="1:7">
      <c r="A1405" s="9" t="str">
        <f>IF('INTERIM REPORT'!B1405=" "," ",IF('Report Data'!A1405="",'INTERIM REPORT'!A1404,'Report Data'!A1405))</f>
        <v xml:space="preserve"> </v>
      </c>
      <c r="B1405" s="9" t="str">
        <f>IF(ISBLANK('Report Data'!B1405)," ",'Report Data'!B1405)</f>
        <v xml:space="preserve"> </v>
      </c>
      <c r="C1405" s="9" t="str">
        <f>IF(ISBLANK('Report Data'!C1405)," ",'Report Data'!C1405)</f>
        <v xml:space="preserve"> </v>
      </c>
      <c r="D1405" s="9" t="str">
        <f>IF(ISBLANK('Report Data'!D1405)," ",'Report Data'!D1405)</f>
        <v xml:space="preserve"> </v>
      </c>
      <c r="E1405" s="9" t="str">
        <f>IF(ISBLANK('Report Data'!E1405)," ",'Report Data'!E1405)</f>
        <v xml:space="preserve"> </v>
      </c>
      <c r="F1405" s="9" t="str">
        <f>IF(ISBLANK('Report Data'!F1405)," ",'Report Data'!F1405)</f>
        <v xml:space="preserve"> </v>
      </c>
      <c r="G1405" s="9" t="str">
        <f>IF(ISBLANK('Report Data'!G1405)," ",'Report Data'!G1405)</f>
        <v xml:space="preserve"> </v>
      </c>
    </row>
    <row r="1406" spans="1:7">
      <c r="A1406" s="9" t="str">
        <f>IF('INTERIM REPORT'!B1406=" "," ",IF('Report Data'!A1406="",'INTERIM REPORT'!A1405,'Report Data'!A1406))</f>
        <v xml:space="preserve"> </v>
      </c>
      <c r="B1406" s="9" t="str">
        <f>IF(ISBLANK('Report Data'!B1406)," ",'Report Data'!B1406)</f>
        <v xml:space="preserve"> </v>
      </c>
      <c r="C1406" s="9" t="str">
        <f>IF(ISBLANK('Report Data'!C1406)," ",'Report Data'!C1406)</f>
        <v xml:space="preserve"> </v>
      </c>
      <c r="D1406" s="9" t="str">
        <f>IF(ISBLANK('Report Data'!D1406)," ",'Report Data'!D1406)</f>
        <v xml:space="preserve"> </v>
      </c>
      <c r="E1406" s="9" t="str">
        <f>IF(ISBLANK('Report Data'!E1406)," ",'Report Data'!E1406)</f>
        <v xml:space="preserve"> </v>
      </c>
      <c r="F1406" s="9" t="str">
        <f>IF(ISBLANK('Report Data'!F1406)," ",'Report Data'!F1406)</f>
        <v xml:space="preserve"> </v>
      </c>
      <c r="G1406" s="9" t="str">
        <f>IF(ISBLANK('Report Data'!G1406)," ",'Report Data'!G1406)</f>
        <v xml:space="preserve"> </v>
      </c>
    </row>
    <row r="1407" spans="1:7">
      <c r="A1407" s="9" t="str">
        <f>IF('INTERIM REPORT'!B1407=" "," ",IF('Report Data'!A1407="",'INTERIM REPORT'!A1406,'Report Data'!A1407))</f>
        <v xml:space="preserve"> </v>
      </c>
      <c r="B1407" s="9" t="str">
        <f>IF(ISBLANK('Report Data'!B1407)," ",'Report Data'!B1407)</f>
        <v xml:space="preserve"> </v>
      </c>
      <c r="C1407" s="9" t="str">
        <f>IF(ISBLANK('Report Data'!C1407)," ",'Report Data'!C1407)</f>
        <v xml:space="preserve"> </v>
      </c>
      <c r="D1407" s="9" t="str">
        <f>IF(ISBLANK('Report Data'!D1407)," ",'Report Data'!D1407)</f>
        <v xml:space="preserve"> </v>
      </c>
      <c r="E1407" s="9" t="str">
        <f>IF(ISBLANK('Report Data'!E1407)," ",'Report Data'!E1407)</f>
        <v xml:space="preserve"> </v>
      </c>
      <c r="F1407" s="9" t="str">
        <f>IF(ISBLANK('Report Data'!F1407)," ",'Report Data'!F1407)</f>
        <v xml:space="preserve"> </v>
      </c>
      <c r="G1407" s="9" t="str">
        <f>IF(ISBLANK('Report Data'!G1407)," ",'Report Data'!G1407)</f>
        <v xml:space="preserve"> </v>
      </c>
    </row>
    <row r="1408" spans="1:7">
      <c r="A1408" s="9" t="str">
        <f>IF('INTERIM REPORT'!B1408=" "," ",IF('Report Data'!A1408="",'INTERIM REPORT'!A1407,'Report Data'!A1408))</f>
        <v xml:space="preserve"> </v>
      </c>
      <c r="B1408" s="9" t="str">
        <f>IF(ISBLANK('Report Data'!B1408)," ",'Report Data'!B1408)</f>
        <v xml:space="preserve"> </v>
      </c>
      <c r="C1408" s="9" t="str">
        <f>IF(ISBLANK('Report Data'!C1408)," ",'Report Data'!C1408)</f>
        <v xml:space="preserve"> </v>
      </c>
      <c r="D1408" s="9" t="str">
        <f>IF(ISBLANK('Report Data'!D1408)," ",'Report Data'!D1408)</f>
        <v xml:space="preserve"> </v>
      </c>
      <c r="E1408" s="9" t="str">
        <f>IF(ISBLANK('Report Data'!E1408)," ",'Report Data'!E1408)</f>
        <v xml:space="preserve"> </v>
      </c>
      <c r="F1408" s="9" t="str">
        <f>IF(ISBLANK('Report Data'!F1408)," ",'Report Data'!F1408)</f>
        <v xml:space="preserve"> </v>
      </c>
      <c r="G1408" s="9" t="str">
        <f>IF(ISBLANK('Report Data'!G1408)," ",'Report Data'!G1408)</f>
        <v xml:space="preserve"> </v>
      </c>
    </row>
    <row r="1409" spans="1:7">
      <c r="A1409" s="9" t="str">
        <f>IF('INTERIM REPORT'!B1409=" "," ",IF('Report Data'!A1409="",'INTERIM REPORT'!A1408,'Report Data'!A1409))</f>
        <v xml:space="preserve"> </v>
      </c>
      <c r="B1409" s="9" t="str">
        <f>IF(ISBLANK('Report Data'!B1409)," ",'Report Data'!B1409)</f>
        <v xml:space="preserve"> </v>
      </c>
      <c r="C1409" s="9" t="str">
        <f>IF(ISBLANK('Report Data'!C1409)," ",'Report Data'!C1409)</f>
        <v xml:space="preserve"> </v>
      </c>
      <c r="D1409" s="9" t="str">
        <f>IF(ISBLANK('Report Data'!D1409)," ",'Report Data'!D1409)</f>
        <v xml:space="preserve"> </v>
      </c>
      <c r="E1409" s="9" t="str">
        <f>IF(ISBLANK('Report Data'!E1409)," ",'Report Data'!E1409)</f>
        <v xml:space="preserve"> </v>
      </c>
      <c r="F1409" s="9" t="str">
        <f>IF(ISBLANK('Report Data'!F1409)," ",'Report Data'!F1409)</f>
        <v xml:space="preserve"> </v>
      </c>
      <c r="G1409" s="9" t="str">
        <f>IF(ISBLANK('Report Data'!G1409)," ",'Report Data'!G1409)</f>
        <v xml:space="preserve"> </v>
      </c>
    </row>
    <row r="1410" spans="1:7">
      <c r="A1410" s="9" t="str">
        <f>IF('INTERIM REPORT'!B1410=" "," ",IF('Report Data'!A1410="",'INTERIM REPORT'!A1409,'Report Data'!A1410))</f>
        <v xml:space="preserve"> </v>
      </c>
      <c r="B1410" s="9" t="str">
        <f>IF(ISBLANK('Report Data'!B1410)," ",'Report Data'!B1410)</f>
        <v xml:space="preserve"> </v>
      </c>
      <c r="C1410" s="9" t="str">
        <f>IF(ISBLANK('Report Data'!C1410)," ",'Report Data'!C1410)</f>
        <v xml:space="preserve"> </v>
      </c>
      <c r="D1410" s="9" t="str">
        <f>IF(ISBLANK('Report Data'!D1410)," ",'Report Data'!D1410)</f>
        <v xml:space="preserve"> </v>
      </c>
      <c r="E1410" s="9" t="str">
        <f>IF(ISBLANK('Report Data'!E1410)," ",'Report Data'!E1410)</f>
        <v xml:space="preserve"> </v>
      </c>
      <c r="F1410" s="9" t="str">
        <f>IF(ISBLANK('Report Data'!F1410)," ",'Report Data'!F1410)</f>
        <v xml:space="preserve"> </v>
      </c>
      <c r="G1410" s="9" t="str">
        <f>IF(ISBLANK('Report Data'!G1410)," ",'Report Data'!G1410)</f>
        <v xml:space="preserve"> </v>
      </c>
    </row>
    <row r="1411" spans="1:7">
      <c r="A1411" s="9" t="str">
        <f>IF('INTERIM REPORT'!B1411=" "," ",IF('Report Data'!A1411="",'INTERIM REPORT'!A1410,'Report Data'!A1411))</f>
        <v xml:space="preserve"> </v>
      </c>
      <c r="B1411" s="9" t="str">
        <f>IF(ISBLANK('Report Data'!B1411)," ",'Report Data'!B1411)</f>
        <v xml:space="preserve"> </v>
      </c>
      <c r="C1411" s="9" t="str">
        <f>IF(ISBLANK('Report Data'!C1411)," ",'Report Data'!C1411)</f>
        <v xml:space="preserve"> </v>
      </c>
      <c r="D1411" s="9" t="str">
        <f>IF(ISBLANK('Report Data'!D1411)," ",'Report Data'!D1411)</f>
        <v xml:space="preserve"> </v>
      </c>
      <c r="E1411" s="9" t="str">
        <f>IF(ISBLANK('Report Data'!E1411)," ",'Report Data'!E1411)</f>
        <v xml:space="preserve"> </v>
      </c>
      <c r="F1411" s="9" t="str">
        <f>IF(ISBLANK('Report Data'!F1411)," ",'Report Data'!F1411)</f>
        <v xml:space="preserve"> </v>
      </c>
      <c r="G1411" s="9" t="str">
        <f>IF(ISBLANK('Report Data'!G1411)," ",'Report Data'!G1411)</f>
        <v xml:space="preserve"> </v>
      </c>
    </row>
    <row r="1412" spans="1:7">
      <c r="A1412" s="9" t="str">
        <f>IF('INTERIM REPORT'!B1412=" "," ",IF('Report Data'!A1412="",'INTERIM REPORT'!A1411,'Report Data'!A1412))</f>
        <v xml:space="preserve"> </v>
      </c>
      <c r="B1412" s="9" t="str">
        <f>IF(ISBLANK('Report Data'!B1412)," ",'Report Data'!B1412)</f>
        <v xml:space="preserve"> </v>
      </c>
      <c r="C1412" s="9" t="str">
        <f>IF(ISBLANK('Report Data'!C1412)," ",'Report Data'!C1412)</f>
        <v xml:space="preserve"> </v>
      </c>
      <c r="D1412" s="9" t="str">
        <f>IF(ISBLANK('Report Data'!D1412)," ",'Report Data'!D1412)</f>
        <v xml:space="preserve"> </v>
      </c>
      <c r="E1412" s="9" t="str">
        <f>IF(ISBLANK('Report Data'!E1412)," ",'Report Data'!E1412)</f>
        <v xml:space="preserve"> </v>
      </c>
      <c r="F1412" s="9" t="str">
        <f>IF(ISBLANK('Report Data'!F1412)," ",'Report Data'!F1412)</f>
        <v xml:space="preserve"> </v>
      </c>
      <c r="G1412" s="9" t="str">
        <f>IF(ISBLANK('Report Data'!G1412)," ",'Report Data'!G1412)</f>
        <v xml:space="preserve"> </v>
      </c>
    </row>
    <row r="1413" spans="1:7">
      <c r="A1413" s="9" t="str">
        <f>IF('INTERIM REPORT'!B1413=" "," ",IF('Report Data'!A1413="",'INTERIM REPORT'!A1412,'Report Data'!A1413))</f>
        <v xml:space="preserve"> </v>
      </c>
      <c r="B1413" s="9" t="str">
        <f>IF(ISBLANK('Report Data'!B1413)," ",'Report Data'!B1413)</f>
        <v xml:space="preserve"> </v>
      </c>
      <c r="C1413" s="9" t="str">
        <f>IF(ISBLANK('Report Data'!C1413)," ",'Report Data'!C1413)</f>
        <v xml:space="preserve"> </v>
      </c>
      <c r="D1413" s="9" t="str">
        <f>IF(ISBLANK('Report Data'!D1413)," ",'Report Data'!D1413)</f>
        <v xml:space="preserve"> </v>
      </c>
      <c r="E1413" s="9" t="str">
        <f>IF(ISBLANK('Report Data'!E1413)," ",'Report Data'!E1413)</f>
        <v xml:space="preserve"> </v>
      </c>
      <c r="F1413" s="9" t="str">
        <f>IF(ISBLANK('Report Data'!F1413)," ",'Report Data'!F1413)</f>
        <v xml:space="preserve"> </v>
      </c>
      <c r="G1413" s="9" t="str">
        <f>IF(ISBLANK('Report Data'!G1413)," ",'Report Data'!G1413)</f>
        <v xml:space="preserve"> </v>
      </c>
    </row>
    <row r="1414" spans="1:7">
      <c r="A1414" s="9" t="str">
        <f>IF('INTERIM REPORT'!B1414=" "," ",IF('Report Data'!A1414="",'INTERIM REPORT'!A1413,'Report Data'!A1414))</f>
        <v xml:space="preserve"> </v>
      </c>
      <c r="B1414" s="9" t="str">
        <f>IF(ISBLANK('Report Data'!B1414)," ",'Report Data'!B1414)</f>
        <v xml:space="preserve"> </v>
      </c>
      <c r="C1414" s="9" t="str">
        <f>IF(ISBLANK('Report Data'!C1414)," ",'Report Data'!C1414)</f>
        <v xml:space="preserve"> </v>
      </c>
      <c r="D1414" s="9" t="str">
        <f>IF(ISBLANK('Report Data'!D1414)," ",'Report Data'!D1414)</f>
        <v xml:space="preserve"> </v>
      </c>
      <c r="E1414" s="9" t="str">
        <f>IF(ISBLANK('Report Data'!E1414)," ",'Report Data'!E1414)</f>
        <v xml:space="preserve"> </v>
      </c>
      <c r="F1414" s="9" t="str">
        <f>IF(ISBLANK('Report Data'!F1414)," ",'Report Data'!F1414)</f>
        <v xml:space="preserve"> </v>
      </c>
      <c r="G1414" s="9" t="str">
        <f>IF(ISBLANK('Report Data'!G1414)," ",'Report Data'!G1414)</f>
        <v xml:space="preserve"> </v>
      </c>
    </row>
    <row r="1415" spans="1:7">
      <c r="A1415" s="9" t="str">
        <f>IF('INTERIM REPORT'!B1415=" "," ",IF('Report Data'!A1415="",'INTERIM REPORT'!A1414,'Report Data'!A1415))</f>
        <v xml:space="preserve"> </v>
      </c>
      <c r="B1415" s="9" t="str">
        <f>IF(ISBLANK('Report Data'!B1415)," ",'Report Data'!B1415)</f>
        <v xml:space="preserve"> </v>
      </c>
      <c r="C1415" s="9" t="str">
        <f>IF(ISBLANK('Report Data'!C1415)," ",'Report Data'!C1415)</f>
        <v xml:space="preserve"> </v>
      </c>
      <c r="D1415" s="9" t="str">
        <f>IF(ISBLANK('Report Data'!D1415)," ",'Report Data'!D1415)</f>
        <v xml:space="preserve"> </v>
      </c>
      <c r="E1415" s="9" t="str">
        <f>IF(ISBLANK('Report Data'!E1415)," ",'Report Data'!E1415)</f>
        <v xml:space="preserve"> </v>
      </c>
      <c r="F1415" s="9" t="str">
        <f>IF(ISBLANK('Report Data'!F1415)," ",'Report Data'!F1415)</f>
        <v xml:space="preserve"> </v>
      </c>
      <c r="G1415" s="9" t="str">
        <f>IF(ISBLANK('Report Data'!G1415)," ",'Report Data'!G1415)</f>
        <v xml:space="preserve"> </v>
      </c>
    </row>
    <row r="1416" spans="1:7">
      <c r="A1416" s="9" t="str">
        <f>IF('INTERIM REPORT'!B1416=" "," ",IF('Report Data'!A1416="",'INTERIM REPORT'!A1415,'Report Data'!A1416))</f>
        <v xml:space="preserve"> </v>
      </c>
      <c r="B1416" s="9" t="str">
        <f>IF(ISBLANK('Report Data'!B1416)," ",'Report Data'!B1416)</f>
        <v xml:space="preserve"> </v>
      </c>
      <c r="C1416" s="9" t="str">
        <f>IF(ISBLANK('Report Data'!C1416)," ",'Report Data'!C1416)</f>
        <v xml:space="preserve"> </v>
      </c>
      <c r="D1416" s="9" t="str">
        <f>IF(ISBLANK('Report Data'!D1416)," ",'Report Data'!D1416)</f>
        <v xml:space="preserve"> </v>
      </c>
      <c r="E1416" s="9" t="str">
        <f>IF(ISBLANK('Report Data'!E1416)," ",'Report Data'!E1416)</f>
        <v xml:space="preserve"> </v>
      </c>
      <c r="F1416" s="9" t="str">
        <f>IF(ISBLANK('Report Data'!F1416)," ",'Report Data'!F1416)</f>
        <v xml:space="preserve"> </v>
      </c>
      <c r="G1416" s="9" t="str">
        <f>IF(ISBLANK('Report Data'!G1416)," ",'Report Data'!G1416)</f>
        <v xml:space="preserve"> </v>
      </c>
    </row>
    <row r="1417" spans="1:7">
      <c r="A1417" s="9" t="str">
        <f>IF('INTERIM REPORT'!B1417=" "," ",IF('Report Data'!A1417="",'INTERIM REPORT'!A1416,'Report Data'!A1417))</f>
        <v xml:space="preserve"> </v>
      </c>
      <c r="B1417" s="9" t="str">
        <f>IF(ISBLANK('Report Data'!B1417)," ",'Report Data'!B1417)</f>
        <v xml:space="preserve"> </v>
      </c>
      <c r="C1417" s="9" t="str">
        <f>IF(ISBLANK('Report Data'!C1417)," ",'Report Data'!C1417)</f>
        <v xml:space="preserve"> </v>
      </c>
      <c r="D1417" s="9" t="str">
        <f>IF(ISBLANK('Report Data'!D1417)," ",'Report Data'!D1417)</f>
        <v xml:space="preserve"> </v>
      </c>
      <c r="E1417" s="9" t="str">
        <f>IF(ISBLANK('Report Data'!E1417)," ",'Report Data'!E1417)</f>
        <v xml:space="preserve"> </v>
      </c>
      <c r="F1417" s="9" t="str">
        <f>IF(ISBLANK('Report Data'!F1417)," ",'Report Data'!F1417)</f>
        <v xml:space="preserve"> </v>
      </c>
      <c r="G1417" s="9" t="str">
        <f>IF(ISBLANK('Report Data'!G1417)," ",'Report Data'!G1417)</f>
        <v xml:space="preserve"> </v>
      </c>
    </row>
    <row r="1418" spans="1:7">
      <c r="A1418" s="9" t="str">
        <f>IF('INTERIM REPORT'!B1418=" "," ",IF('Report Data'!A1418="",'INTERIM REPORT'!A1417,'Report Data'!A1418))</f>
        <v xml:space="preserve"> </v>
      </c>
      <c r="B1418" s="9" t="str">
        <f>IF(ISBLANK('Report Data'!B1418)," ",'Report Data'!B1418)</f>
        <v xml:space="preserve"> </v>
      </c>
      <c r="C1418" s="9" t="str">
        <f>IF(ISBLANK('Report Data'!C1418)," ",'Report Data'!C1418)</f>
        <v xml:space="preserve"> </v>
      </c>
      <c r="D1418" s="9" t="str">
        <f>IF(ISBLANK('Report Data'!D1418)," ",'Report Data'!D1418)</f>
        <v xml:space="preserve"> </v>
      </c>
      <c r="E1418" s="9" t="str">
        <f>IF(ISBLANK('Report Data'!E1418)," ",'Report Data'!E1418)</f>
        <v xml:space="preserve"> </v>
      </c>
      <c r="F1418" s="9" t="str">
        <f>IF(ISBLANK('Report Data'!F1418)," ",'Report Data'!F1418)</f>
        <v xml:space="preserve"> </v>
      </c>
      <c r="G1418" s="9" t="str">
        <f>IF(ISBLANK('Report Data'!G1418)," ",'Report Data'!G1418)</f>
        <v xml:space="preserve"> </v>
      </c>
    </row>
    <row r="1419" spans="1:7">
      <c r="A1419" s="9" t="str">
        <f>IF('INTERIM REPORT'!B1419=" "," ",IF('Report Data'!A1419="",'INTERIM REPORT'!A1418,'Report Data'!A1419))</f>
        <v xml:space="preserve"> </v>
      </c>
      <c r="B1419" s="9" t="str">
        <f>IF(ISBLANK('Report Data'!B1419)," ",'Report Data'!B1419)</f>
        <v xml:space="preserve"> </v>
      </c>
      <c r="C1419" s="9" t="str">
        <f>IF(ISBLANK('Report Data'!C1419)," ",'Report Data'!C1419)</f>
        <v xml:space="preserve"> </v>
      </c>
      <c r="D1419" s="9" t="str">
        <f>IF(ISBLANK('Report Data'!D1419)," ",'Report Data'!D1419)</f>
        <v xml:space="preserve"> </v>
      </c>
      <c r="E1419" s="9" t="str">
        <f>IF(ISBLANK('Report Data'!E1419)," ",'Report Data'!E1419)</f>
        <v xml:space="preserve"> </v>
      </c>
      <c r="F1419" s="9" t="str">
        <f>IF(ISBLANK('Report Data'!F1419)," ",'Report Data'!F1419)</f>
        <v xml:space="preserve"> </v>
      </c>
      <c r="G1419" s="9" t="str">
        <f>IF(ISBLANK('Report Data'!G1419)," ",'Report Data'!G1419)</f>
        <v xml:space="preserve"> </v>
      </c>
    </row>
    <row r="1420" spans="1:7">
      <c r="A1420" s="9" t="str">
        <f>IF('INTERIM REPORT'!B1420=" "," ",IF('Report Data'!A1420="",'INTERIM REPORT'!A1419,'Report Data'!A1420))</f>
        <v xml:space="preserve"> </v>
      </c>
      <c r="B1420" s="9" t="str">
        <f>IF(ISBLANK('Report Data'!B1420)," ",'Report Data'!B1420)</f>
        <v xml:space="preserve"> </v>
      </c>
      <c r="C1420" s="9" t="str">
        <f>IF(ISBLANK('Report Data'!C1420)," ",'Report Data'!C1420)</f>
        <v xml:space="preserve"> </v>
      </c>
      <c r="D1420" s="9" t="str">
        <f>IF(ISBLANK('Report Data'!D1420)," ",'Report Data'!D1420)</f>
        <v xml:space="preserve"> </v>
      </c>
      <c r="E1420" s="9" t="str">
        <f>IF(ISBLANK('Report Data'!E1420)," ",'Report Data'!E1420)</f>
        <v xml:space="preserve"> </v>
      </c>
      <c r="F1420" s="9" t="str">
        <f>IF(ISBLANK('Report Data'!F1420)," ",'Report Data'!F1420)</f>
        <v xml:space="preserve"> </v>
      </c>
      <c r="G1420" s="9" t="str">
        <f>IF(ISBLANK('Report Data'!G1420)," ",'Report Data'!G1420)</f>
        <v xml:space="preserve"> </v>
      </c>
    </row>
    <row r="1421" spans="1:7">
      <c r="A1421" s="9" t="str">
        <f>IF('INTERIM REPORT'!B1421=" "," ",IF('Report Data'!A1421="",'INTERIM REPORT'!A1420,'Report Data'!A1421))</f>
        <v xml:space="preserve"> </v>
      </c>
      <c r="B1421" s="9" t="str">
        <f>IF(ISBLANK('Report Data'!B1421)," ",'Report Data'!B1421)</f>
        <v xml:space="preserve"> </v>
      </c>
      <c r="C1421" s="9" t="str">
        <f>IF(ISBLANK('Report Data'!C1421)," ",'Report Data'!C1421)</f>
        <v xml:space="preserve"> </v>
      </c>
      <c r="D1421" s="9" t="str">
        <f>IF(ISBLANK('Report Data'!D1421)," ",'Report Data'!D1421)</f>
        <v xml:space="preserve"> </v>
      </c>
      <c r="E1421" s="9" t="str">
        <f>IF(ISBLANK('Report Data'!E1421)," ",'Report Data'!E1421)</f>
        <v xml:space="preserve"> </v>
      </c>
      <c r="F1421" s="9" t="str">
        <f>IF(ISBLANK('Report Data'!F1421)," ",'Report Data'!F1421)</f>
        <v xml:space="preserve"> </v>
      </c>
      <c r="G1421" s="9" t="str">
        <f>IF(ISBLANK('Report Data'!G1421)," ",'Report Data'!G1421)</f>
        <v xml:space="preserve"> </v>
      </c>
    </row>
    <row r="1422" spans="1:7">
      <c r="A1422" s="9" t="str">
        <f>IF('INTERIM REPORT'!B1422=" "," ",IF('Report Data'!A1422="",'INTERIM REPORT'!A1421,'Report Data'!A1422))</f>
        <v xml:space="preserve"> </v>
      </c>
      <c r="B1422" s="9" t="str">
        <f>IF(ISBLANK('Report Data'!B1422)," ",'Report Data'!B1422)</f>
        <v xml:space="preserve"> </v>
      </c>
      <c r="C1422" s="9" t="str">
        <f>IF(ISBLANK('Report Data'!C1422)," ",'Report Data'!C1422)</f>
        <v xml:space="preserve"> </v>
      </c>
      <c r="D1422" s="9" t="str">
        <f>IF(ISBLANK('Report Data'!D1422)," ",'Report Data'!D1422)</f>
        <v xml:space="preserve"> </v>
      </c>
      <c r="E1422" s="9" t="str">
        <f>IF(ISBLANK('Report Data'!E1422)," ",'Report Data'!E1422)</f>
        <v xml:space="preserve"> </v>
      </c>
      <c r="F1422" s="9" t="str">
        <f>IF(ISBLANK('Report Data'!F1422)," ",'Report Data'!F1422)</f>
        <v xml:space="preserve"> </v>
      </c>
      <c r="G1422" s="9" t="str">
        <f>IF(ISBLANK('Report Data'!G1422)," ",'Report Data'!G1422)</f>
        <v xml:space="preserve"> </v>
      </c>
    </row>
    <row r="1423" spans="1:7">
      <c r="A1423" s="9" t="str">
        <f>IF('INTERIM REPORT'!B1423=" "," ",IF('Report Data'!A1423="",'INTERIM REPORT'!A1422,'Report Data'!A1423))</f>
        <v xml:space="preserve"> </v>
      </c>
      <c r="B1423" s="9" t="str">
        <f>IF(ISBLANK('Report Data'!B1423)," ",'Report Data'!B1423)</f>
        <v xml:space="preserve"> </v>
      </c>
      <c r="C1423" s="9" t="str">
        <f>IF(ISBLANK('Report Data'!C1423)," ",'Report Data'!C1423)</f>
        <v xml:space="preserve"> </v>
      </c>
      <c r="D1423" s="9" t="str">
        <f>IF(ISBLANK('Report Data'!D1423)," ",'Report Data'!D1423)</f>
        <v xml:space="preserve"> </v>
      </c>
      <c r="E1423" s="9" t="str">
        <f>IF(ISBLANK('Report Data'!E1423)," ",'Report Data'!E1423)</f>
        <v xml:space="preserve"> </v>
      </c>
      <c r="F1423" s="9" t="str">
        <f>IF(ISBLANK('Report Data'!F1423)," ",'Report Data'!F1423)</f>
        <v xml:space="preserve"> </v>
      </c>
      <c r="G1423" s="9" t="str">
        <f>IF(ISBLANK('Report Data'!G1423)," ",'Report Data'!G1423)</f>
        <v xml:space="preserve"> </v>
      </c>
    </row>
    <row r="1424" spans="1:7">
      <c r="A1424" s="9" t="str">
        <f>IF('INTERIM REPORT'!B1424=" "," ",IF('Report Data'!A1424="",'INTERIM REPORT'!A1423,'Report Data'!A1424))</f>
        <v xml:space="preserve"> </v>
      </c>
      <c r="B1424" s="9" t="str">
        <f>IF(ISBLANK('Report Data'!B1424)," ",'Report Data'!B1424)</f>
        <v xml:space="preserve"> </v>
      </c>
      <c r="C1424" s="9" t="str">
        <f>IF(ISBLANK('Report Data'!C1424)," ",'Report Data'!C1424)</f>
        <v xml:space="preserve"> </v>
      </c>
      <c r="D1424" s="9" t="str">
        <f>IF(ISBLANK('Report Data'!D1424)," ",'Report Data'!D1424)</f>
        <v xml:space="preserve"> </v>
      </c>
      <c r="E1424" s="9" t="str">
        <f>IF(ISBLANK('Report Data'!E1424)," ",'Report Data'!E1424)</f>
        <v xml:space="preserve"> </v>
      </c>
      <c r="F1424" s="9" t="str">
        <f>IF(ISBLANK('Report Data'!F1424)," ",'Report Data'!F1424)</f>
        <v xml:space="preserve"> </v>
      </c>
      <c r="G1424" s="9" t="str">
        <f>IF(ISBLANK('Report Data'!G1424)," ",'Report Data'!G1424)</f>
        <v xml:space="preserve"> </v>
      </c>
    </row>
    <row r="1425" spans="1:7">
      <c r="A1425" s="9" t="str">
        <f>IF('INTERIM REPORT'!B1425=" "," ",IF('Report Data'!A1425="",'INTERIM REPORT'!A1424,'Report Data'!A1425))</f>
        <v xml:space="preserve"> </v>
      </c>
      <c r="B1425" s="9" t="str">
        <f>IF(ISBLANK('Report Data'!B1425)," ",'Report Data'!B1425)</f>
        <v xml:space="preserve"> </v>
      </c>
      <c r="C1425" s="9" t="str">
        <f>IF(ISBLANK('Report Data'!C1425)," ",'Report Data'!C1425)</f>
        <v xml:space="preserve"> </v>
      </c>
      <c r="D1425" s="9" t="str">
        <f>IF(ISBLANK('Report Data'!D1425)," ",'Report Data'!D1425)</f>
        <v xml:space="preserve"> </v>
      </c>
      <c r="E1425" s="9" t="str">
        <f>IF(ISBLANK('Report Data'!E1425)," ",'Report Data'!E1425)</f>
        <v xml:space="preserve"> </v>
      </c>
      <c r="F1425" s="9" t="str">
        <f>IF(ISBLANK('Report Data'!F1425)," ",'Report Data'!F1425)</f>
        <v xml:space="preserve"> </v>
      </c>
      <c r="G1425" s="9" t="str">
        <f>IF(ISBLANK('Report Data'!G1425)," ",'Report Data'!G1425)</f>
        <v xml:space="preserve"> </v>
      </c>
    </row>
    <row r="1426" spans="1:7">
      <c r="A1426" s="9" t="str">
        <f>IF('INTERIM REPORT'!B1426=" "," ",IF('Report Data'!A1426="",'INTERIM REPORT'!A1425,'Report Data'!A1426))</f>
        <v xml:space="preserve"> </v>
      </c>
      <c r="B1426" s="9" t="str">
        <f>IF(ISBLANK('Report Data'!B1426)," ",'Report Data'!B1426)</f>
        <v xml:space="preserve"> </v>
      </c>
      <c r="C1426" s="9" t="str">
        <f>IF(ISBLANK('Report Data'!C1426)," ",'Report Data'!C1426)</f>
        <v xml:space="preserve"> </v>
      </c>
      <c r="D1426" s="9" t="str">
        <f>IF(ISBLANK('Report Data'!D1426)," ",'Report Data'!D1426)</f>
        <v xml:space="preserve"> </v>
      </c>
      <c r="E1426" s="9" t="str">
        <f>IF(ISBLANK('Report Data'!E1426)," ",'Report Data'!E1426)</f>
        <v xml:space="preserve"> </v>
      </c>
      <c r="F1426" s="9" t="str">
        <f>IF(ISBLANK('Report Data'!F1426)," ",'Report Data'!F1426)</f>
        <v xml:space="preserve"> </v>
      </c>
      <c r="G1426" s="9" t="str">
        <f>IF(ISBLANK('Report Data'!G1426)," ",'Report Data'!G1426)</f>
        <v xml:space="preserve"> </v>
      </c>
    </row>
    <row r="1427" spans="1:7">
      <c r="A1427" s="9" t="str">
        <f>IF('INTERIM REPORT'!B1427=" "," ",IF('Report Data'!A1427="",'INTERIM REPORT'!A1426,'Report Data'!A1427))</f>
        <v xml:space="preserve"> </v>
      </c>
      <c r="B1427" s="9" t="str">
        <f>IF(ISBLANK('Report Data'!B1427)," ",'Report Data'!B1427)</f>
        <v xml:space="preserve"> </v>
      </c>
      <c r="C1427" s="9" t="str">
        <f>IF(ISBLANK('Report Data'!C1427)," ",'Report Data'!C1427)</f>
        <v xml:space="preserve"> </v>
      </c>
      <c r="D1427" s="9" t="str">
        <f>IF(ISBLANK('Report Data'!D1427)," ",'Report Data'!D1427)</f>
        <v xml:space="preserve"> </v>
      </c>
      <c r="E1427" s="9" t="str">
        <f>IF(ISBLANK('Report Data'!E1427)," ",'Report Data'!E1427)</f>
        <v xml:space="preserve"> </v>
      </c>
      <c r="F1427" s="9" t="str">
        <f>IF(ISBLANK('Report Data'!F1427)," ",'Report Data'!F1427)</f>
        <v xml:space="preserve"> </v>
      </c>
      <c r="G1427" s="9" t="str">
        <f>IF(ISBLANK('Report Data'!G1427)," ",'Report Data'!G1427)</f>
        <v xml:space="preserve"> </v>
      </c>
    </row>
    <row r="1428" spans="1:7">
      <c r="A1428" s="9" t="str">
        <f>IF('INTERIM REPORT'!B1428=" "," ",IF('Report Data'!A1428="",'INTERIM REPORT'!A1427,'Report Data'!A1428))</f>
        <v xml:space="preserve"> </v>
      </c>
      <c r="B1428" s="9" t="str">
        <f>IF(ISBLANK('Report Data'!B1428)," ",'Report Data'!B1428)</f>
        <v xml:space="preserve"> </v>
      </c>
      <c r="C1428" s="9" t="str">
        <f>IF(ISBLANK('Report Data'!C1428)," ",'Report Data'!C1428)</f>
        <v xml:space="preserve"> </v>
      </c>
      <c r="D1428" s="9" t="str">
        <f>IF(ISBLANK('Report Data'!D1428)," ",'Report Data'!D1428)</f>
        <v xml:space="preserve"> </v>
      </c>
      <c r="E1428" s="9" t="str">
        <f>IF(ISBLANK('Report Data'!E1428)," ",'Report Data'!E1428)</f>
        <v xml:space="preserve"> </v>
      </c>
      <c r="F1428" s="9" t="str">
        <f>IF(ISBLANK('Report Data'!F1428)," ",'Report Data'!F1428)</f>
        <v xml:space="preserve"> </v>
      </c>
      <c r="G1428" s="9" t="str">
        <f>IF(ISBLANK('Report Data'!G1428)," ",'Report Data'!G1428)</f>
        <v xml:space="preserve"> </v>
      </c>
    </row>
    <row r="1429" spans="1:7">
      <c r="A1429" s="9" t="str">
        <f>IF('INTERIM REPORT'!B1429=" "," ",IF('Report Data'!A1429="",'INTERIM REPORT'!A1428,'Report Data'!A1429))</f>
        <v xml:space="preserve"> </v>
      </c>
      <c r="B1429" s="9" t="str">
        <f>IF(ISBLANK('Report Data'!B1429)," ",'Report Data'!B1429)</f>
        <v xml:space="preserve"> </v>
      </c>
      <c r="C1429" s="9" t="str">
        <f>IF(ISBLANK('Report Data'!C1429)," ",'Report Data'!C1429)</f>
        <v xml:space="preserve"> </v>
      </c>
      <c r="D1429" s="9" t="str">
        <f>IF(ISBLANK('Report Data'!D1429)," ",'Report Data'!D1429)</f>
        <v xml:space="preserve"> </v>
      </c>
      <c r="E1429" s="9" t="str">
        <f>IF(ISBLANK('Report Data'!E1429)," ",'Report Data'!E1429)</f>
        <v xml:space="preserve"> </v>
      </c>
      <c r="F1429" s="9" t="str">
        <f>IF(ISBLANK('Report Data'!F1429)," ",'Report Data'!F1429)</f>
        <v xml:space="preserve"> </v>
      </c>
      <c r="G1429" s="9" t="str">
        <f>IF(ISBLANK('Report Data'!G1429)," ",'Report Data'!G1429)</f>
        <v xml:space="preserve"> </v>
      </c>
    </row>
    <row r="1430" spans="1:7">
      <c r="A1430" s="9" t="str">
        <f>IF('INTERIM REPORT'!B1430=" "," ",IF('Report Data'!A1430="",'INTERIM REPORT'!A1429,'Report Data'!A1430))</f>
        <v xml:space="preserve"> </v>
      </c>
      <c r="B1430" s="9" t="str">
        <f>IF(ISBLANK('Report Data'!B1430)," ",'Report Data'!B1430)</f>
        <v xml:space="preserve"> </v>
      </c>
      <c r="C1430" s="9" t="str">
        <f>IF(ISBLANK('Report Data'!C1430)," ",'Report Data'!C1430)</f>
        <v xml:space="preserve"> </v>
      </c>
      <c r="D1430" s="9" t="str">
        <f>IF(ISBLANK('Report Data'!D1430)," ",'Report Data'!D1430)</f>
        <v xml:space="preserve"> </v>
      </c>
      <c r="E1430" s="9" t="str">
        <f>IF(ISBLANK('Report Data'!E1430)," ",'Report Data'!E1430)</f>
        <v xml:space="preserve"> </v>
      </c>
      <c r="F1430" s="9" t="str">
        <f>IF(ISBLANK('Report Data'!F1430)," ",'Report Data'!F1430)</f>
        <v xml:space="preserve"> </v>
      </c>
      <c r="G1430" s="9" t="str">
        <f>IF(ISBLANK('Report Data'!G1430)," ",'Report Data'!G1430)</f>
        <v xml:space="preserve"> </v>
      </c>
    </row>
    <row r="1431" spans="1:7">
      <c r="A1431" s="9" t="str">
        <f>IF('INTERIM REPORT'!B1431=" "," ",IF('Report Data'!A1431="",'INTERIM REPORT'!A1430,'Report Data'!A1431))</f>
        <v xml:space="preserve"> </v>
      </c>
      <c r="B1431" s="9" t="str">
        <f>IF(ISBLANK('Report Data'!B1431)," ",'Report Data'!B1431)</f>
        <v xml:space="preserve"> </v>
      </c>
      <c r="C1431" s="9" t="str">
        <f>IF(ISBLANK('Report Data'!C1431)," ",'Report Data'!C1431)</f>
        <v xml:space="preserve"> </v>
      </c>
      <c r="D1431" s="9" t="str">
        <f>IF(ISBLANK('Report Data'!D1431)," ",'Report Data'!D1431)</f>
        <v xml:space="preserve"> </v>
      </c>
      <c r="E1431" s="9" t="str">
        <f>IF(ISBLANK('Report Data'!E1431)," ",'Report Data'!E1431)</f>
        <v xml:space="preserve"> </v>
      </c>
      <c r="F1431" s="9" t="str">
        <f>IF(ISBLANK('Report Data'!F1431)," ",'Report Data'!F1431)</f>
        <v xml:space="preserve"> </v>
      </c>
      <c r="G1431" s="9" t="str">
        <f>IF(ISBLANK('Report Data'!G1431)," ",'Report Data'!G1431)</f>
        <v xml:space="preserve"> </v>
      </c>
    </row>
    <row r="1432" spans="1:7">
      <c r="A1432" s="9" t="str">
        <f>IF('INTERIM REPORT'!B1432=" "," ",IF('Report Data'!A1432="",'INTERIM REPORT'!A1431,'Report Data'!A1432))</f>
        <v xml:space="preserve"> </v>
      </c>
      <c r="B1432" s="9" t="str">
        <f>IF(ISBLANK('Report Data'!B1432)," ",'Report Data'!B1432)</f>
        <v xml:space="preserve"> </v>
      </c>
      <c r="C1432" s="9" t="str">
        <f>IF(ISBLANK('Report Data'!C1432)," ",'Report Data'!C1432)</f>
        <v xml:space="preserve"> </v>
      </c>
      <c r="D1432" s="9" t="str">
        <f>IF(ISBLANK('Report Data'!D1432)," ",'Report Data'!D1432)</f>
        <v xml:space="preserve"> </v>
      </c>
      <c r="E1432" s="9" t="str">
        <f>IF(ISBLANK('Report Data'!E1432)," ",'Report Data'!E1432)</f>
        <v xml:space="preserve"> </v>
      </c>
      <c r="F1432" s="9" t="str">
        <f>IF(ISBLANK('Report Data'!F1432)," ",'Report Data'!F1432)</f>
        <v xml:space="preserve"> </v>
      </c>
      <c r="G1432" s="9" t="str">
        <f>IF(ISBLANK('Report Data'!G1432)," ",'Report Data'!G1432)</f>
        <v xml:space="preserve"> </v>
      </c>
    </row>
    <row r="1433" spans="1:7">
      <c r="A1433" s="9" t="str">
        <f>IF('INTERIM REPORT'!B1433=" "," ",IF('Report Data'!A1433="",'INTERIM REPORT'!A1432,'Report Data'!A1433))</f>
        <v xml:space="preserve"> </v>
      </c>
      <c r="B1433" s="9" t="str">
        <f>IF(ISBLANK('Report Data'!B1433)," ",'Report Data'!B1433)</f>
        <v xml:space="preserve"> </v>
      </c>
      <c r="C1433" s="9" t="str">
        <f>IF(ISBLANK('Report Data'!C1433)," ",'Report Data'!C1433)</f>
        <v xml:space="preserve"> </v>
      </c>
      <c r="D1433" s="9" t="str">
        <f>IF(ISBLANK('Report Data'!D1433)," ",'Report Data'!D1433)</f>
        <v xml:space="preserve"> </v>
      </c>
      <c r="E1433" s="9" t="str">
        <f>IF(ISBLANK('Report Data'!E1433)," ",'Report Data'!E1433)</f>
        <v xml:space="preserve"> </v>
      </c>
      <c r="F1433" s="9" t="str">
        <f>IF(ISBLANK('Report Data'!F1433)," ",'Report Data'!F1433)</f>
        <v xml:space="preserve"> </v>
      </c>
      <c r="G1433" s="9" t="str">
        <f>IF(ISBLANK('Report Data'!G1433)," ",'Report Data'!G1433)</f>
        <v xml:space="preserve"> </v>
      </c>
    </row>
    <row r="1434" spans="1:7">
      <c r="A1434" s="9" t="str">
        <f>IF('INTERIM REPORT'!B1434=" "," ",IF('Report Data'!A1434="",'INTERIM REPORT'!A1433,'Report Data'!A1434))</f>
        <v xml:space="preserve"> </v>
      </c>
      <c r="B1434" s="9" t="str">
        <f>IF(ISBLANK('Report Data'!B1434)," ",'Report Data'!B1434)</f>
        <v xml:space="preserve"> </v>
      </c>
      <c r="C1434" s="9" t="str">
        <f>IF(ISBLANK('Report Data'!C1434)," ",'Report Data'!C1434)</f>
        <v xml:space="preserve"> </v>
      </c>
      <c r="D1434" s="9" t="str">
        <f>IF(ISBLANK('Report Data'!D1434)," ",'Report Data'!D1434)</f>
        <v xml:space="preserve"> </v>
      </c>
      <c r="E1434" s="9" t="str">
        <f>IF(ISBLANK('Report Data'!E1434)," ",'Report Data'!E1434)</f>
        <v xml:space="preserve"> </v>
      </c>
      <c r="F1434" s="9" t="str">
        <f>IF(ISBLANK('Report Data'!F1434)," ",'Report Data'!F1434)</f>
        <v xml:space="preserve"> </v>
      </c>
      <c r="G1434" s="9" t="str">
        <f>IF(ISBLANK('Report Data'!G1434)," ",'Report Data'!G1434)</f>
        <v xml:space="preserve"> </v>
      </c>
    </row>
    <row r="1435" spans="1:7">
      <c r="A1435" s="9" t="str">
        <f>IF('INTERIM REPORT'!B1435=" "," ",IF('Report Data'!A1435="",'INTERIM REPORT'!A1434,'Report Data'!A1435))</f>
        <v xml:space="preserve"> </v>
      </c>
      <c r="B1435" s="9" t="str">
        <f>IF(ISBLANK('Report Data'!B1435)," ",'Report Data'!B1435)</f>
        <v xml:space="preserve"> </v>
      </c>
      <c r="C1435" s="9" t="str">
        <f>IF(ISBLANK('Report Data'!C1435)," ",'Report Data'!C1435)</f>
        <v xml:space="preserve"> </v>
      </c>
      <c r="D1435" s="9" t="str">
        <f>IF(ISBLANK('Report Data'!D1435)," ",'Report Data'!D1435)</f>
        <v xml:space="preserve"> </v>
      </c>
      <c r="E1435" s="9" t="str">
        <f>IF(ISBLANK('Report Data'!E1435)," ",'Report Data'!E1435)</f>
        <v xml:space="preserve"> </v>
      </c>
      <c r="F1435" s="9" t="str">
        <f>IF(ISBLANK('Report Data'!F1435)," ",'Report Data'!F1435)</f>
        <v xml:space="preserve"> </v>
      </c>
      <c r="G1435" s="9" t="str">
        <f>IF(ISBLANK('Report Data'!G1435)," ",'Report Data'!G1435)</f>
        <v xml:space="preserve"> </v>
      </c>
    </row>
    <row r="1436" spans="1:7">
      <c r="A1436" s="9" t="str">
        <f>IF('INTERIM REPORT'!B1436=" "," ",IF('Report Data'!A1436="",'INTERIM REPORT'!A1435,'Report Data'!A1436))</f>
        <v xml:space="preserve"> </v>
      </c>
      <c r="B1436" s="9" t="str">
        <f>IF(ISBLANK('Report Data'!B1436)," ",'Report Data'!B1436)</f>
        <v xml:space="preserve"> </v>
      </c>
      <c r="C1436" s="9" t="str">
        <f>IF(ISBLANK('Report Data'!C1436)," ",'Report Data'!C1436)</f>
        <v xml:space="preserve"> </v>
      </c>
      <c r="D1436" s="9" t="str">
        <f>IF(ISBLANK('Report Data'!D1436)," ",'Report Data'!D1436)</f>
        <v xml:space="preserve"> </v>
      </c>
      <c r="E1436" s="9" t="str">
        <f>IF(ISBLANK('Report Data'!E1436)," ",'Report Data'!E1436)</f>
        <v xml:space="preserve"> </v>
      </c>
      <c r="F1436" s="9" t="str">
        <f>IF(ISBLANK('Report Data'!F1436)," ",'Report Data'!F1436)</f>
        <v xml:space="preserve"> </v>
      </c>
      <c r="G1436" s="9" t="str">
        <f>IF(ISBLANK('Report Data'!G1436)," ",'Report Data'!G1436)</f>
        <v xml:space="preserve"> </v>
      </c>
    </row>
    <row r="1437" spans="1:7">
      <c r="A1437" s="9" t="str">
        <f>IF('INTERIM REPORT'!B1437=" "," ",IF('Report Data'!A1437="",'INTERIM REPORT'!A1436,'Report Data'!A1437))</f>
        <v xml:space="preserve"> </v>
      </c>
      <c r="B1437" s="9" t="str">
        <f>IF(ISBLANK('Report Data'!B1437)," ",'Report Data'!B1437)</f>
        <v xml:space="preserve"> </v>
      </c>
      <c r="C1437" s="9" t="str">
        <f>IF(ISBLANK('Report Data'!C1437)," ",'Report Data'!C1437)</f>
        <v xml:space="preserve"> </v>
      </c>
      <c r="D1437" s="9" t="str">
        <f>IF(ISBLANK('Report Data'!D1437)," ",'Report Data'!D1437)</f>
        <v xml:space="preserve"> </v>
      </c>
      <c r="E1437" s="9" t="str">
        <f>IF(ISBLANK('Report Data'!E1437)," ",'Report Data'!E1437)</f>
        <v xml:space="preserve"> </v>
      </c>
      <c r="F1437" s="9" t="str">
        <f>IF(ISBLANK('Report Data'!F1437)," ",'Report Data'!F1437)</f>
        <v xml:space="preserve"> </v>
      </c>
      <c r="G1437" s="9" t="str">
        <f>IF(ISBLANK('Report Data'!G1437)," ",'Report Data'!G1437)</f>
        <v xml:space="preserve"> </v>
      </c>
    </row>
    <row r="1438" spans="1:7">
      <c r="A1438" s="9" t="str">
        <f>IF('INTERIM REPORT'!B1438=" "," ",IF('Report Data'!A1438="",'INTERIM REPORT'!A1437,'Report Data'!A1438))</f>
        <v xml:space="preserve"> </v>
      </c>
      <c r="B1438" s="9" t="str">
        <f>IF(ISBLANK('Report Data'!B1438)," ",'Report Data'!B1438)</f>
        <v xml:space="preserve"> </v>
      </c>
      <c r="C1438" s="9" t="str">
        <f>IF(ISBLANK('Report Data'!C1438)," ",'Report Data'!C1438)</f>
        <v xml:space="preserve"> </v>
      </c>
      <c r="D1438" s="9" t="str">
        <f>IF(ISBLANK('Report Data'!D1438)," ",'Report Data'!D1438)</f>
        <v xml:space="preserve"> </v>
      </c>
      <c r="E1438" s="9" t="str">
        <f>IF(ISBLANK('Report Data'!E1438)," ",'Report Data'!E1438)</f>
        <v xml:space="preserve"> </v>
      </c>
      <c r="F1438" s="9" t="str">
        <f>IF(ISBLANK('Report Data'!F1438)," ",'Report Data'!F1438)</f>
        <v xml:space="preserve"> </v>
      </c>
      <c r="G1438" s="9" t="str">
        <f>IF(ISBLANK('Report Data'!G1438)," ",'Report Data'!G1438)</f>
        <v xml:space="preserve"> </v>
      </c>
    </row>
    <row r="1439" spans="1:7">
      <c r="A1439" s="9" t="str">
        <f>IF('INTERIM REPORT'!B1439=" "," ",IF('Report Data'!A1439="",'INTERIM REPORT'!A1438,'Report Data'!A1439))</f>
        <v xml:space="preserve"> </v>
      </c>
      <c r="B1439" s="9" t="str">
        <f>IF(ISBLANK('Report Data'!B1439)," ",'Report Data'!B1439)</f>
        <v xml:space="preserve"> </v>
      </c>
      <c r="C1439" s="9" t="str">
        <f>IF(ISBLANK('Report Data'!C1439)," ",'Report Data'!C1439)</f>
        <v xml:space="preserve"> </v>
      </c>
      <c r="D1439" s="9" t="str">
        <f>IF(ISBLANK('Report Data'!D1439)," ",'Report Data'!D1439)</f>
        <v xml:space="preserve"> </v>
      </c>
      <c r="E1439" s="9" t="str">
        <f>IF(ISBLANK('Report Data'!E1439)," ",'Report Data'!E1439)</f>
        <v xml:space="preserve"> </v>
      </c>
      <c r="F1439" s="9" t="str">
        <f>IF(ISBLANK('Report Data'!F1439)," ",'Report Data'!F1439)</f>
        <v xml:space="preserve"> </v>
      </c>
      <c r="G1439" s="9" t="str">
        <f>IF(ISBLANK('Report Data'!G1439)," ",'Report Data'!G1439)</f>
        <v xml:space="preserve"> </v>
      </c>
    </row>
    <row r="1440" spans="1:7">
      <c r="A1440" s="9" t="str">
        <f>IF('INTERIM REPORT'!B1440=" "," ",IF('Report Data'!A1440="",'INTERIM REPORT'!A1439,'Report Data'!A1440))</f>
        <v xml:space="preserve"> </v>
      </c>
      <c r="B1440" s="9" t="str">
        <f>IF(ISBLANK('Report Data'!B1440)," ",'Report Data'!B1440)</f>
        <v xml:space="preserve"> </v>
      </c>
      <c r="C1440" s="9" t="str">
        <f>IF(ISBLANK('Report Data'!C1440)," ",'Report Data'!C1440)</f>
        <v xml:space="preserve"> </v>
      </c>
      <c r="D1440" s="9" t="str">
        <f>IF(ISBLANK('Report Data'!D1440)," ",'Report Data'!D1440)</f>
        <v xml:space="preserve"> </v>
      </c>
      <c r="E1440" s="9" t="str">
        <f>IF(ISBLANK('Report Data'!E1440)," ",'Report Data'!E1440)</f>
        <v xml:space="preserve"> </v>
      </c>
      <c r="F1440" s="9" t="str">
        <f>IF(ISBLANK('Report Data'!F1440)," ",'Report Data'!F1440)</f>
        <v xml:space="preserve"> </v>
      </c>
      <c r="G1440" s="9" t="str">
        <f>IF(ISBLANK('Report Data'!G1440)," ",'Report Data'!G1440)</f>
        <v xml:space="preserve"> </v>
      </c>
    </row>
    <row r="1441" spans="1:7">
      <c r="A1441" s="9" t="str">
        <f>IF('INTERIM REPORT'!B1441=" "," ",IF('Report Data'!A1441="",'INTERIM REPORT'!A1440,'Report Data'!A1441))</f>
        <v xml:space="preserve"> </v>
      </c>
      <c r="B1441" s="9" t="str">
        <f>IF(ISBLANK('Report Data'!B1441)," ",'Report Data'!B1441)</f>
        <v xml:space="preserve"> </v>
      </c>
      <c r="C1441" s="9" t="str">
        <f>IF(ISBLANK('Report Data'!C1441)," ",'Report Data'!C1441)</f>
        <v xml:space="preserve"> </v>
      </c>
      <c r="D1441" s="9" t="str">
        <f>IF(ISBLANK('Report Data'!D1441)," ",'Report Data'!D1441)</f>
        <v xml:space="preserve"> </v>
      </c>
      <c r="E1441" s="9" t="str">
        <f>IF(ISBLANK('Report Data'!E1441)," ",'Report Data'!E1441)</f>
        <v xml:space="preserve"> </v>
      </c>
      <c r="F1441" s="9" t="str">
        <f>IF(ISBLANK('Report Data'!F1441)," ",'Report Data'!F1441)</f>
        <v xml:space="preserve"> </v>
      </c>
      <c r="G1441" s="9" t="str">
        <f>IF(ISBLANK('Report Data'!G1441)," ",'Report Data'!G1441)</f>
        <v xml:space="preserve"> </v>
      </c>
    </row>
    <row r="1442" spans="1:7">
      <c r="A1442" s="9" t="str">
        <f>IF('INTERIM REPORT'!B1442=" "," ",IF('Report Data'!A1442="",'INTERIM REPORT'!A1441,'Report Data'!A1442))</f>
        <v xml:space="preserve"> </v>
      </c>
      <c r="B1442" s="9" t="str">
        <f>IF(ISBLANK('Report Data'!B1442)," ",'Report Data'!B1442)</f>
        <v xml:space="preserve"> </v>
      </c>
      <c r="C1442" s="9" t="str">
        <f>IF(ISBLANK('Report Data'!C1442)," ",'Report Data'!C1442)</f>
        <v xml:space="preserve"> </v>
      </c>
      <c r="D1442" s="9" t="str">
        <f>IF(ISBLANK('Report Data'!D1442)," ",'Report Data'!D1442)</f>
        <v xml:space="preserve"> </v>
      </c>
      <c r="E1442" s="9" t="str">
        <f>IF(ISBLANK('Report Data'!E1442)," ",'Report Data'!E1442)</f>
        <v xml:space="preserve"> </v>
      </c>
      <c r="F1442" s="9" t="str">
        <f>IF(ISBLANK('Report Data'!F1442)," ",'Report Data'!F1442)</f>
        <v xml:space="preserve"> </v>
      </c>
      <c r="G1442" s="9" t="str">
        <f>IF(ISBLANK('Report Data'!G1442)," ",'Report Data'!G1442)</f>
        <v xml:space="preserve"> </v>
      </c>
    </row>
    <row r="1443" spans="1:7">
      <c r="A1443" s="9" t="str">
        <f>IF('INTERIM REPORT'!B1443=" "," ",IF('Report Data'!A1443="",'INTERIM REPORT'!A1442,'Report Data'!A1443))</f>
        <v xml:space="preserve"> </v>
      </c>
      <c r="B1443" s="9" t="str">
        <f>IF(ISBLANK('Report Data'!B1443)," ",'Report Data'!B1443)</f>
        <v xml:space="preserve"> </v>
      </c>
      <c r="C1443" s="9" t="str">
        <f>IF(ISBLANK('Report Data'!C1443)," ",'Report Data'!C1443)</f>
        <v xml:space="preserve"> </v>
      </c>
      <c r="D1443" s="9" t="str">
        <f>IF(ISBLANK('Report Data'!D1443)," ",'Report Data'!D1443)</f>
        <v xml:space="preserve"> </v>
      </c>
      <c r="E1443" s="9" t="str">
        <f>IF(ISBLANK('Report Data'!E1443)," ",'Report Data'!E1443)</f>
        <v xml:space="preserve"> </v>
      </c>
      <c r="F1443" s="9" t="str">
        <f>IF(ISBLANK('Report Data'!F1443)," ",'Report Data'!F1443)</f>
        <v xml:space="preserve"> </v>
      </c>
      <c r="G1443" s="9" t="str">
        <f>IF(ISBLANK('Report Data'!G1443)," ",'Report Data'!G1443)</f>
        <v xml:space="preserve"> </v>
      </c>
    </row>
    <row r="1444" spans="1:7">
      <c r="A1444" s="9" t="str">
        <f>IF('INTERIM REPORT'!B1444=" "," ",IF('Report Data'!A1444="",'INTERIM REPORT'!A1443,'Report Data'!A1444))</f>
        <v xml:space="preserve"> </v>
      </c>
      <c r="B1444" s="9" t="str">
        <f>IF(ISBLANK('Report Data'!B1444)," ",'Report Data'!B1444)</f>
        <v xml:space="preserve"> </v>
      </c>
      <c r="C1444" s="9" t="str">
        <f>IF(ISBLANK('Report Data'!C1444)," ",'Report Data'!C1444)</f>
        <v xml:space="preserve"> </v>
      </c>
      <c r="D1444" s="9" t="str">
        <f>IF(ISBLANK('Report Data'!D1444)," ",'Report Data'!D1444)</f>
        <v xml:space="preserve"> </v>
      </c>
      <c r="E1444" s="9" t="str">
        <f>IF(ISBLANK('Report Data'!E1444)," ",'Report Data'!E1444)</f>
        <v xml:space="preserve"> </v>
      </c>
      <c r="F1444" s="9" t="str">
        <f>IF(ISBLANK('Report Data'!F1444)," ",'Report Data'!F1444)</f>
        <v xml:space="preserve"> </v>
      </c>
      <c r="G1444" s="9" t="str">
        <f>IF(ISBLANK('Report Data'!G1444)," ",'Report Data'!G1444)</f>
        <v xml:space="preserve"> </v>
      </c>
    </row>
    <row r="1445" spans="1:7">
      <c r="A1445" s="9" t="str">
        <f>IF('INTERIM REPORT'!B1445=" "," ",IF('Report Data'!A1445="",'INTERIM REPORT'!A1444,'Report Data'!A1445))</f>
        <v xml:space="preserve"> </v>
      </c>
      <c r="B1445" s="9" t="str">
        <f>IF(ISBLANK('Report Data'!B1445)," ",'Report Data'!B1445)</f>
        <v xml:space="preserve"> </v>
      </c>
      <c r="C1445" s="9" t="str">
        <f>IF(ISBLANK('Report Data'!C1445)," ",'Report Data'!C1445)</f>
        <v xml:space="preserve"> </v>
      </c>
      <c r="D1445" s="9" t="str">
        <f>IF(ISBLANK('Report Data'!D1445)," ",'Report Data'!D1445)</f>
        <v xml:space="preserve"> </v>
      </c>
      <c r="E1445" s="9" t="str">
        <f>IF(ISBLANK('Report Data'!E1445)," ",'Report Data'!E1445)</f>
        <v xml:space="preserve"> </v>
      </c>
      <c r="F1445" s="9" t="str">
        <f>IF(ISBLANK('Report Data'!F1445)," ",'Report Data'!F1445)</f>
        <v xml:space="preserve"> </v>
      </c>
      <c r="G1445" s="9" t="str">
        <f>IF(ISBLANK('Report Data'!G1445)," ",'Report Data'!G1445)</f>
        <v xml:space="preserve"> </v>
      </c>
    </row>
    <row r="1446" spans="1:7">
      <c r="A1446" s="9" t="str">
        <f>IF('INTERIM REPORT'!B1446=" "," ",IF('Report Data'!A1446="",'INTERIM REPORT'!A1445,'Report Data'!A1446))</f>
        <v xml:space="preserve"> </v>
      </c>
      <c r="B1446" s="9" t="str">
        <f>IF(ISBLANK('Report Data'!B1446)," ",'Report Data'!B1446)</f>
        <v xml:space="preserve"> </v>
      </c>
      <c r="C1446" s="9" t="str">
        <f>IF(ISBLANK('Report Data'!C1446)," ",'Report Data'!C1446)</f>
        <v xml:space="preserve"> </v>
      </c>
      <c r="D1446" s="9" t="str">
        <f>IF(ISBLANK('Report Data'!D1446)," ",'Report Data'!D1446)</f>
        <v xml:space="preserve"> </v>
      </c>
      <c r="E1446" s="9" t="str">
        <f>IF(ISBLANK('Report Data'!E1446)," ",'Report Data'!E1446)</f>
        <v xml:space="preserve"> </v>
      </c>
      <c r="F1446" s="9" t="str">
        <f>IF(ISBLANK('Report Data'!F1446)," ",'Report Data'!F1446)</f>
        <v xml:space="preserve"> </v>
      </c>
      <c r="G1446" s="9" t="str">
        <f>IF(ISBLANK('Report Data'!G1446)," ",'Report Data'!G1446)</f>
        <v xml:space="preserve"> </v>
      </c>
    </row>
    <row r="1447" spans="1:7">
      <c r="A1447" s="9" t="str">
        <f>IF('INTERIM REPORT'!B1447=" "," ",IF('Report Data'!A1447="",'INTERIM REPORT'!A1446,'Report Data'!A1447))</f>
        <v xml:space="preserve"> </v>
      </c>
      <c r="B1447" s="9" t="str">
        <f>IF(ISBLANK('Report Data'!B1447)," ",'Report Data'!B1447)</f>
        <v xml:space="preserve"> </v>
      </c>
      <c r="C1447" s="9" t="str">
        <f>IF(ISBLANK('Report Data'!C1447)," ",'Report Data'!C1447)</f>
        <v xml:space="preserve"> </v>
      </c>
      <c r="D1447" s="9" t="str">
        <f>IF(ISBLANK('Report Data'!D1447)," ",'Report Data'!D1447)</f>
        <v xml:space="preserve"> </v>
      </c>
      <c r="E1447" s="9" t="str">
        <f>IF(ISBLANK('Report Data'!E1447)," ",'Report Data'!E1447)</f>
        <v xml:space="preserve"> </v>
      </c>
      <c r="F1447" s="9" t="str">
        <f>IF(ISBLANK('Report Data'!F1447)," ",'Report Data'!F1447)</f>
        <v xml:space="preserve"> </v>
      </c>
      <c r="G1447" s="9" t="str">
        <f>IF(ISBLANK('Report Data'!G1447)," ",'Report Data'!G1447)</f>
        <v xml:space="preserve"> </v>
      </c>
    </row>
    <row r="1448" spans="1:7">
      <c r="A1448" s="9" t="str">
        <f>IF('INTERIM REPORT'!B1448=" "," ",IF('Report Data'!A1448="",'INTERIM REPORT'!A1447,'Report Data'!A1448))</f>
        <v xml:space="preserve"> </v>
      </c>
      <c r="B1448" s="9" t="str">
        <f>IF(ISBLANK('Report Data'!B1448)," ",'Report Data'!B1448)</f>
        <v xml:space="preserve"> </v>
      </c>
      <c r="C1448" s="9" t="str">
        <f>IF(ISBLANK('Report Data'!C1448)," ",'Report Data'!C1448)</f>
        <v xml:space="preserve"> </v>
      </c>
      <c r="D1448" s="9" t="str">
        <f>IF(ISBLANK('Report Data'!D1448)," ",'Report Data'!D1448)</f>
        <v xml:space="preserve"> </v>
      </c>
      <c r="E1448" s="9" t="str">
        <f>IF(ISBLANK('Report Data'!E1448)," ",'Report Data'!E1448)</f>
        <v xml:space="preserve"> </v>
      </c>
      <c r="F1448" s="9" t="str">
        <f>IF(ISBLANK('Report Data'!F1448)," ",'Report Data'!F1448)</f>
        <v xml:space="preserve"> </v>
      </c>
      <c r="G1448" s="9" t="str">
        <f>IF(ISBLANK('Report Data'!G1448)," ",'Report Data'!G1448)</f>
        <v xml:space="preserve"> </v>
      </c>
    </row>
    <row r="1449" spans="1:7">
      <c r="A1449" s="9" t="str">
        <f>IF('INTERIM REPORT'!B1449=" "," ",IF('Report Data'!A1449="",'INTERIM REPORT'!A1448,'Report Data'!A1449))</f>
        <v xml:space="preserve"> </v>
      </c>
      <c r="B1449" s="9" t="str">
        <f>IF(ISBLANK('Report Data'!B1449)," ",'Report Data'!B1449)</f>
        <v xml:space="preserve"> </v>
      </c>
      <c r="C1449" s="9" t="str">
        <f>IF(ISBLANK('Report Data'!C1449)," ",'Report Data'!C1449)</f>
        <v xml:space="preserve"> </v>
      </c>
      <c r="D1449" s="9" t="str">
        <f>IF(ISBLANK('Report Data'!D1449)," ",'Report Data'!D1449)</f>
        <v xml:space="preserve"> </v>
      </c>
      <c r="E1449" s="9" t="str">
        <f>IF(ISBLANK('Report Data'!E1449)," ",'Report Data'!E1449)</f>
        <v xml:space="preserve"> </v>
      </c>
      <c r="F1449" s="9" t="str">
        <f>IF(ISBLANK('Report Data'!F1449)," ",'Report Data'!F1449)</f>
        <v xml:space="preserve"> </v>
      </c>
      <c r="G1449" s="9" t="str">
        <f>IF(ISBLANK('Report Data'!G1449)," ",'Report Data'!G1449)</f>
        <v xml:space="preserve"> </v>
      </c>
    </row>
    <row r="1450" spans="1:7">
      <c r="A1450" s="9" t="str">
        <f>IF('INTERIM REPORT'!B1450=" "," ",IF('Report Data'!A1450="",'INTERIM REPORT'!A1449,'Report Data'!A1450))</f>
        <v xml:space="preserve"> </v>
      </c>
      <c r="B1450" s="9" t="str">
        <f>IF(ISBLANK('Report Data'!B1450)," ",'Report Data'!B1450)</f>
        <v xml:space="preserve"> </v>
      </c>
      <c r="C1450" s="9" t="str">
        <f>IF(ISBLANK('Report Data'!C1450)," ",'Report Data'!C1450)</f>
        <v xml:space="preserve"> </v>
      </c>
      <c r="D1450" s="9" t="str">
        <f>IF(ISBLANK('Report Data'!D1450)," ",'Report Data'!D1450)</f>
        <v xml:space="preserve"> </v>
      </c>
      <c r="E1450" s="9" t="str">
        <f>IF(ISBLANK('Report Data'!E1450)," ",'Report Data'!E1450)</f>
        <v xml:space="preserve"> </v>
      </c>
      <c r="F1450" s="9" t="str">
        <f>IF(ISBLANK('Report Data'!F1450)," ",'Report Data'!F1450)</f>
        <v xml:space="preserve"> </v>
      </c>
      <c r="G1450" s="9" t="str">
        <f>IF(ISBLANK('Report Data'!G1450)," ",'Report Data'!G1450)</f>
        <v xml:space="preserve"> </v>
      </c>
    </row>
    <row r="1451" spans="1:7">
      <c r="A1451" s="9" t="str">
        <f>IF('INTERIM REPORT'!B1451=" "," ",IF('Report Data'!A1451="",'INTERIM REPORT'!A1450,'Report Data'!A1451))</f>
        <v xml:space="preserve"> </v>
      </c>
      <c r="B1451" s="9" t="str">
        <f>IF(ISBLANK('Report Data'!B1451)," ",'Report Data'!B1451)</f>
        <v xml:space="preserve"> </v>
      </c>
      <c r="C1451" s="9" t="str">
        <f>IF(ISBLANK('Report Data'!C1451)," ",'Report Data'!C1451)</f>
        <v xml:space="preserve"> </v>
      </c>
      <c r="D1451" s="9" t="str">
        <f>IF(ISBLANK('Report Data'!D1451)," ",'Report Data'!D1451)</f>
        <v xml:space="preserve"> </v>
      </c>
      <c r="E1451" s="9" t="str">
        <f>IF(ISBLANK('Report Data'!E1451)," ",'Report Data'!E1451)</f>
        <v xml:space="preserve"> </v>
      </c>
      <c r="F1451" s="9" t="str">
        <f>IF(ISBLANK('Report Data'!F1451)," ",'Report Data'!F1451)</f>
        <v xml:space="preserve"> </v>
      </c>
      <c r="G1451" s="9" t="str">
        <f>IF(ISBLANK('Report Data'!G1451)," ",'Report Data'!G1451)</f>
        <v xml:space="preserve"> </v>
      </c>
    </row>
    <row r="1452" spans="1:7">
      <c r="A1452" s="9" t="str">
        <f>IF('INTERIM REPORT'!B1452=" "," ",IF('Report Data'!A1452="",'INTERIM REPORT'!A1451,'Report Data'!A1452))</f>
        <v xml:space="preserve"> </v>
      </c>
      <c r="B1452" s="9" t="str">
        <f>IF(ISBLANK('Report Data'!B1452)," ",'Report Data'!B1452)</f>
        <v xml:space="preserve"> </v>
      </c>
      <c r="C1452" s="9" t="str">
        <f>IF(ISBLANK('Report Data'!C1452)," ",'Report Data'!C1452)</f>
        <v xml:space="preserve"> </v>
      </c>
      <c r="D1452" s="9" t="str">
        <f>IF(ISBLANK('Report Data'!D1452)," ",'Report Data'!D1452)</f>
        <v xml:space="preserve"> </v>
      </c>
      <c r="E1452" s="9" t="str">
        <f>IF(ISBLANK('Report Data'!E1452)," ",'Report Data'!E1452)</f>
        <v xml:space="preserve"> </v>
      </c>
      <c r="F1452" s="9" t="str">
        <f>IF(ISBLANK('Report Data'!F1452)," ",'Report Data'!F1452)</f>
        <v xml:space="preserve"> </v>
      </c>
      <c r="G1452" s="9" t="str">
        <f>IF(ISBLANK('Report Data'!G1452)," ",'Report Data'!G1452)</f>
        <v xml:space="preserve"> </v>
      </c>
    </row>
    <row r="1453" spans="1:7">
      <c r="A1453" s="9" t="str">
        <f>IF('INTERIM REPORT'!B1453=" "," ",IF('Report Data'!A1453="",'INTERIM REPORT'!A1452,'Report Data'!A1453))</f>
        <v xml:space="preserve"> </v>
      </c>
      <c r="B1453" s="9" t="str">
        <f>IF(ISBLANK('Report Data'!B1453)," ",'Report Data'!B1453)</f>
        <v xml:space="preserve"> </v>
      </c>
      <c r="C1453" s="9" t="str">
        <f>IF(ISBLANK('Report Data'!C1453)," ",'Report Data'!C1453)</f>
        <v xml:space="preserve"> </v>
      </c>
      <c r="D1453" s="9" t="str">
        <f>IF(ISBLANK('Report Data'!D1453)," ",'Report Data'!D1453)</f>
        <v xml:space="preserve"> </v>
      </c>
      <c r="E1453" s="9" t="str">
        <f>IF(ISBLANK('Report Data'!E1453)," ",'Report Data'!E1453)</f>
        <v xml:space="preserve"> </v>
      </c>
      <c r="F1453" s="9" t="str">
        <f>IF(ISBLANK('Report Data'!F1453)," ",'Report Data'!F1453)</f>
        <v xml:space="preserve"> </v>
      </c>
      <c r="G1453" s="9" t="str">
        <f>IF(ISBLANK('Report Data'!G1453)," ",'Report Data'!G1453)</f>
        <v xml:space="preserve"> </v>
      </c>
    </row>
    <row r="1454" spans="1:7">
      <c r="A1454" s="9" t="str">
        <f>IF('INTERIM REPORT'!B1454=" "," ",IF('Report Data'!A1454="",'INTERIM REPORT'!A1453,'Report Data'!A1454))</f>
        <v xml:space="preserve"> </v>
      </c>
      <c r="B1454" s="9" t="str">
        <f>IF(ISBLANK('Report Data'!B1454)," ",'Report Data'!B1454)</f>
        <v xml:space="preserve"> </v>
      </c>
      <c r="C1454" s="9" t="str">
        <f>IF(ISBLANK('Report Data'!C1454)," ",'Report Data'!C1454)</f>
        <v xml:space="preserve"> </v>
      </c>
      <c r="D1454" s="9" t="str">
        <f>IF(ISBLANK('Report Data'!D1454)," ",'Report Data'!D1454)</f>
        <v xml:space="preserve"> </v>
      </c>
      <c r="E1454" s="9" t="str">
        <f>IF(ISBLANK('Report Data'!E1454)," ",'Report Data'!E1454)</f>
        <v xml:space="preserve"> </v>
      </c>
      <c r="F1454" s="9" t="str">
        <f>IF(ISBLANK('Report Data'!F1454)," ",'Report Data'!F1454)</f>
        <v xml:space="preserve"> </v>
      </c>
      <c r="G1454" s="9" t="str">
        <f>IF(ISBLANK('Report Data'!G1454)," ",'Report Data'!G1454)</f>
        <v xml:space="preserve"> </v>
      </c>
    </row>
    <row r="1455" spans="1:7">
      <c r="A1455" s="9" t="str">
        <f>IF('INTERIM REPORT'!B1455=" "," ",IF('Report Data'!A1455="",'INTERIM REPORT'!A1454,'Report Data'!A1455))</f>
        <v xml:space="preserve"> </v>
      </c>
      <c r="B1455" s="9" t="str">
        <f>IF(ISBLANK('Report Data'!B1455)," ",'Report Data'!B1455)</f>
        <v xml:space="preserve"> </v>
      </c>
      <c r="C1455" s="9" t="str">
        <f>IF(ISBLANK('Report Data'!C1455)," ",'Report Data'!C1455)</f>
        <v xml:space="preserve"> </v>
      </c>
      <c r="D1455" s="9" t="str">
        <f>IF(ISBLANK('Report Data'!D1455)," ",'Report Data'!D1455)</f>
        <v xml:space="preserve"> </v>
      </c>
      <c r="E1455" s="9" t="str">
        <f>IF(ISBLANK('Report Data'!E1455)," ",'Report Data'!E1455)</f>
        <v xml:space="preserve"> </v>
      </c>
      <c r="F1455" s="9" t="str">
        <f>IF(ISBLANK('Report Data'!F1455)," ",'Report Data'!F1455)</f>
        <v xml:space="preserve"> </v>
      </c>
      <c r="G1455" s="9" t="str">
        <f>IF(ISBLANK('Report Data'!G1455)," ",'Report Data'!G1455)</f>
        <v xml:space="preserve"> </v>
      </c>
    </row>
    <row r="1456" spans="1:7">
      <c r="A1456" s="9" t="str">
        <f>IF('INTERIM REPORT'!B1456=" "," ",IF('Report Data'!A1456="",'INTERIM REPORT'!A1455,'Report Data'!A1456))</f>
        <v xml:space="preserve"> </v>
      </c>
      <c r="B1456" s="9" t="str">
        <f>IF(ISBLANK('Report Data'!B1456)," ",'Report Data'!B1456)</f>
        <v xml:space="preserve"> </v>
      </c>
      <c r="C1456" s="9" t="str">
        <f>IF(ISBLANK('Report Data'!C1456)," ",'Report Data'!C1456)</f>
        <v xml:space="preserve"> </v>
      </c>
      <c r="D1456" s="9" t="str">
        <f>IF(ISBLANK('Report Data'!D1456)," ",'Report Data'!D1456)</f>
        <v xml:space="preserve"> </v>
      </c>
      <c r="E1456" s="9" t="str">
        <f>IF(ISBLANK('Report Data'!E1456)," ",'Report Data'!E1456)</f>
        <v xml:space="preserve"> </v>
      </c>
      <c r="F1456" s="9" t="str">
        <f>IF(ISBLANK('Report Data'!F1456)," ",'Report Data'!F1456)</f>
        <v xml:space="preserve"> </v>
      </c>
      <c r="G1456" s="9" t="str">
        <f>IF(ISBLANK('Report Data'!G1456)," ",'Report Data'!G1456)</f>
        <v xml:space="preserve"> </v>
      </c>
    </row>
    <row r="1457" spans="1:7">
      <c r="A1457" s="9" t="str">
        <f>IF('INTERIM REPORT'!B1457=" "," ",IF('Report Data'!A1457="",'INTERIM REPORT'!A1456,'Report Data'!A1457))</f>
        <v xml:space="preserve"> </v>
      </c>
      <c r="B1457" s="9" t="str">
        <f>IF(ISBLANK('Report Data'!B1457)," ",'Report Data'!B1457)</f>
        <v xml:space="preserve"> </v>
      </c>
      <c r="C1457" s="9" t="str">
        <f>IF(ISBLANK('Report Data'!C1457)," ",'Report Data'!C1457)</f>
        <v xml:space="preserve"> </v>
      </c>
      <c r="D1457" s="9" t="str">
        <f>IF(ISBLANK('Report Data'!D1457)," ",'Report Data'!D1457)</f>
        <v xml:space="preserve"> </v>
      </c>
      <c r="E1457" s="9" t="str">
        <f>IF(ISBLANK('Report Data'!E1457)," ",'Report Data'!E1457)</f>
        <v xml:space="preserve"> </v>
      </c>
      <c r="F1457" s="9" t="str">
        <f>IF(ISBLANK('Report Data'!F1457)," ",'Report Data'!F1457)</f>
        <v xml:space="preserve"> </v>
      </c>
      <c r="G1457" s="9" t="str">
        <f>IF(ISBLANK('Report Data'!G1457)," ",'Report Data'!G1457)</f>
        <v xml:space="preserve"> </v>
      </c>
    </row>
    <row r="1458" spans="1:7">
      <c r="A1458" s="9" t="str">
        <f>IF('INTERIM REPORT'!B1458=" "," ",IF('Report Data'!A1458="",'INTERIM REPORT'!A1457,'Report Data'!A1458))</f>
        <v xml:space="preserve"> </v>
      </c>
      <c r="B1458" s="9" t="str">
        <f>IF(ISBLANK('Report Data'!B1458)," ",'Report Data'!B1458)</f>
        <v xml:space="preserve"> </v>
      </c>
      <c r="C1458" s="9" t="str">
        <f>IF(ISBLANK('Report Data'!C1458)," ",'Report Data'!C1458)</f>
        <v xml:space="preserve"> </v>
      </c>
      <c r="D1458" s="9" t="str">
        <f>IF(ISBLANK('Report Data'!D1458)," ",'Report Data'!D1458)</f>
        <v xml:space="preserve"> </v>
      </c>
      <c r="E1458" s="9" t="str">
        <f>IF(ISBLANK('Report Data'!E1458)," ",'Report Data'!E1458)</f>
        <v xml:space="preserve"> </v>
      </c>
      <c r="F1458" s="9" t="str">
        <f>IF(ISBLANK('Report Data'!F1458)," ",'Report Data'!F1458)</f>
        <v xml:space="preserve"> </v>
      </c>
      <c r="G1458" s="9" t="str">
        <f>IF(ISBLANK('Report Data'!G1458)," ",'Report Data'!G1458)</f>
        <v xml:space="preserve"> </v>
      </c>
    </row>
    <row r="1459" spans="1:7">
      <c r="A1459" s="9" t="str">
        <f>IF('INTERIM REPORT'!B1459=" "," ",IF('Report Data'!A1459="",'INTERIM REPORT'!A1458,'Report Data'!A1459))</f>
        <v xml:space="preserve"> </v>
      </c>
      <c r="B1459" s="9" t="str">
        <f>IF(ISBLANK('Report Data'!B1459)," ",'Report Data'!B1459)</f>
        <v xml:space="preserve"> </v>
      </c>
      <c r="C1459" s="9" t="str">
        <f>IF(ISBLANK('Report Data'!C1459)," ",'Report Data'!C1459)</f>
        <v xml:space="preserve"> </v>
      </c>
      <c r="D1459" s="9" t="str">
        <f>IF(ISBLANK('Report Data'!D1459)," ",'Report Data'!D1459)</f>
        <v xml:space="preserve"> </v>
      </c>
      <c r="E1459" s="9" t="str">
        <f>IF(ISBLANK('Report Data'!E1459)," ",'Report Data'!E1459)</f>
        <v xml:space="preserve"> </v>
      </c>
      <c r="F1459" s="9" t="str">
        <f>IF(ISBLANK('Report Data'!F1459)," ",'Report Data'!F1459)</f>
        <v xml:space="preserve"> </v>
      </c>
      <c r="G1459" s="9" t="str">
        <f>IF(ISBLANK('Report Data'!G1459)," ",'Report Data'!G1459)</f>
        <v xml:space="preserve"> </v>
      </c>
    </row>
    <row r="1460" spans="1:7">
      <c r="A1460" s="9" t="str">
        <f>IF('INTERIM REPORT'!B1460=" "," ",IF('Report Data'!A1460="",'INTERIM REPORT'!A1459,'Report Data'!A1460))</f>
        <v xml:space="preserve"> </v>
      </c>
      <c r="B1460" s="9" t="str">
        <f>IF(ISBLANK('Report Data'!B1460)," ",'Report Data'!B1460)</f>
        <v xml:space="preserve"> </v>
      </c>
      <c r="C1460" s="9" t="str">
        <f>IF(ISBLANK('Report Data'!C1460)," ",'Report Data'!C1460)</f>
        <v xml:space="preserve"> </v>
      </c>
      <c r="D1460" s="9" t="str">
        <f>IF(ISBLANK('Report Data'!D1460)," ",'Report Data'!D1460)</f>
        <v xml:space="preserve"> </v>
      </c>
      <c r="E1460" s="9" t="str">
        <f>IF(ISBLANK('Report Data'!E1460)," ",'Report Data'!E1460)</f>
        <v xml:space="preserve"> </v>
      </c>
      <c r="F1460" s="9" t="str">
        <f>IF(ISBLANK('Report Data'!F1460)," ",'Report Data'!F1460)</f>
        <v xml:space="preserve"> </v>
      </c>
      <c r="G1460" s="9" t="str">
        <f>IF(ISBLANK('Report Data'!G1460)," ",'Report Data'!G1460)</f>
        <v xml:space="preserve"> </v>
      </c>
    </row>
    <row r="1461" spans="1:7">
      <c r="A1461" s="9" t="str">
        <f>IF('INTERIM REPORT'!B1461=" "," ",IF('Report Data'!A1461="",'INTERIM REPORT'!A1460,'Report Data'!A1461))</f>
        <v xml:space="preserve"> </v>
      </c>
      <c r="B1461" s="9" t="str">
        <f>IF(ISBLANK('Report Data'!B1461)," ",'Report Data'!B1461)</f>
        <v xml:space="preserve"> </v>
      </c>
      <c r="C1461" s="9" t="str">
        <f>IF(ISBLANK('Report Data'!C1461)," ",'Report Data'!C1461)</f>
        <v xml:space="preserve"> </v>
      </c>
      <c r="D1461" s="9" t="str">
        <f>IF(ISBLANK('Report Data'!D1461)," ",'Report Data'!D1461)</f>
        <v xml:space="preserve"> </v>
      </c>
      <c r="E1461" s="9" t="str">
        <f>IF(ISBLANK('Report Data'!E1461)," ",'Report Data'!E1461)</f>
        <v xml:space="preserve"> </v>
      </c>
      <c r="F1461" s="9" t="str">
        <f>IF(ISBLANK('Report Data'!F1461)," ",'Report Data'!F1461)</f>
        <v xml:space="preserve"> </v>
      </c>
      <c r="G1461" s="9" t="str">
        <f>IF(ISBLANK('Report Data'!G1461)," ",'Report Data'!G1461)</f>
        <v xml:space="preserve"> </v>
      </c>
    </row>
    <row r="1462" spans="1:7">
      <c r="A1462" s="9" t="str">
        <f>IF('INTERIM REPORT'!B1462=" "," ",IF('Report Data'!A1462="",'INTERIM REPORT'!A1461,'Report Data'!A1462))</f>
        <v xml:space="preserve"> </v>
      </c>
      <c r="B1462" s="9" t="str">
        <f>IF(ISBLANK('Report Data'!B1462)," ",'Report Data'!B1462)</f>
        <v xml:space="preserve"> </v>
      </c>
      <c r="C1462" s="9" t="str">
        <f>IF(ISBLANK('Report Data'!C1462)," ",'Report Data'!C1462)</f>
        <v xml:space="preserve"> </v>
      </c>
      <c r="D1462" s="9" t="str">
        <f>IF(ISBLANK('Report Data'!D1462)," ",'Report Data'!D1462)</f>
        <v xml:space="preserve"> </v>
      </c>
      <c r="E1462" s="9" t="str">
        <f>IF(ISBLANK('Report Data'!E1462)," ",'Report Data'!E1462)</f>
        <v xml:space="preserve"> </v>
      </c>
      <c r="F1462" s="9" t="str">
        <f>IF(ISBLANK('Report Data'!F1462)," ",'Report Data'!F1462)</f>
        <v xml:space="preserve"> </v>
      </c>
      <c r="G1462" s="9" t="str">
        <f>IF(ISBLANK('Report Data'!G1462)," ",'Report Data'!G1462)</f>
        <v xml:space="preserve"> </v>
      </c>
    </row>
    <row r="1463" spans="1:7">
      <c r="A1463" s="9" t="str">
        <f>IF('INTERIM REPORT'!B1463=" "," ",IF('Report Data'!A1463="",'INTERIM REPORT'!A1462,'Report Data'!A1463))</f>
        <v xml:space="preserve"> </v>
      </c>
      <c r="B1463" s="9" t="str">
        <f>IF(ISBLANK('Report Data'!B1463)," ",'Report Data'!B1463)</f>
        <v xml:space="preserve"> </v>
      </c>
      <c r="C1463" s="9" t="str">
        <f>IF(ISBLANK('Report Data'!C1463)," ",'Report Data'!C1463)</f>
        <v xml:space="preserve"> </v>
      </c>
      <c r="D1463" s="9" t="str">
        <f>IF(ISBLANK('Report Data'!D1463)," ",'Report Data'!D1463)</f>
        <v xml:space="preserve"> </v>
      </c>
      <c r="E1463" s="9" t="str">
        <f>IF(ISBLANK('Report Data'!E1463)," ",'Report Data'!E1463)</f>
        <v xml:space="preserve"> </v>
      </c>
      <c r="F1463" s="9" t="str">
        <f>IF(ISBLANK('Report Data'!F1463)," ",'Report Data'!F1463)</f>
        <v xml:space="preserve"> </v>
      </c>
      <c r="G1463" s="9" t="str">
        <f>IF(ISBLANK('Report Data'!G1463)," ",'Report Data'!G1463)</f>
        <v xml:space="preserve"> </v>
      </c>
    </row>
    <row r="1464" spans="1:7">
      <c r="A1464" s="9" t="str">
        <f>IF('INTERIM REPORT'!B1464=" "," ",IF('Report Data'!A1464="",'INTERIM REPORT'!A1463,'Report Data'!A1464))</f>
        <v xml:space="preserve"> </v>
      </c>
      <c r="B1464" s="9" t="str">
        <f>IF(ISBLANK('Report Data'!B1464)," ",'Report Data'!B1464)</f>
        <v xml:space="preserve"> </v>
      </c>
      <c r="C1464" s="9" t="str">
        <f>IF(ISBLANK('Report Data'!C1464)," ",'Report Data'!C1464)</f>
        <v xml:space="preserve"> </v>
      </c>
      <c r="D1464" s="9" t="str">
        <f>IF(ISBLANK('Report Data'!D1464)," ",'Report Data'!D1464)</f>
        <v xml:space="preserve"> </v>
      </c>
      <c r="E1464" s="9" t="str">
        <f>IF(ISBLANK('Report Data'!E1464)," ",'Report Data'!E1464)</f>
        <v xml:space="preserve"> </v>
      </c>
      <c r="F1464" s="9" t="str">
        <f>IF(ISBLANK('Report Data'!F1464)," ",'Report Data'!F1464)</f>
        <v xml:space="preserve"> </v>
      </c>
      <c r="G1464" s="9" t="str">
        <f>IF(ISBLANK('Report Data'!G1464)," ",'Report Data'!G1464)</f>
        <v xml:space="preserve"> </v>
      </c>
    </row>
    <row r="1465" spans="1:7">
      <c r="A1465" s="9" t="str">
        <f>IF('INTERIM REPORT'!B1465=" "," ",IF('Report Data'!A1465="",'INTERIM REPORT'!A1464,'Report Data'!A1465))</f>
        <v xml:space="preserve"> </v>
      </c>
      <c r="B1465" s="9" t="str">
        <f>IF(ISBLANK('Report Data'!B1465)," ",'Report Data'!B1465)</f>
        <v xml:space="preserve"> </v>
      </c>
      <c r="C1465" s="9" t="str">
        <f>IF(ISBLANK('Report Data'!C1465)," ",'Report Data'!C1465)</f>
        <v xml:space="preserve"> </v>
      </c>
      <c r="D1465" s="9" t="str">
        <f>IF(ISBLANK('Report Data'!D1465)," ",'Report Data'!D1465)</f>
        <v xml:space="preserve"> </v>
      </c>
      <c r="E1465" s="9" t="str">
        <f>IF(ISBLANK('Report Data'!E1465)," ",'Report Data'!E1465)</f>
        <v xml:space="preserve"> </v>
      </c>
      <c r="F1465" s="9" t="str">
        <f>IF(ISBLANK('Report Data'!F1465)," ",'Report Data'!F1465)</f>
        <v xml:space="preserve"> </v>
      </c>
      <c r="G1465" s="9" t="str">
        <f>IF(ISBLANK('Report Data'!G1465)," ",'Report Data'!G1465)</f>
        <v xml:space="preserve"> </v>
      </c>
    </row>
    <row r="1466" spans="1:7">
      <c r="A1466" s="9" t="str">
        <f>IF('INTERIM REPORT'!B1466=" "," ",IF('Report Data'!A1466="",'INTERIM REPORT'!A1465,'Report Data'!A1466))</f>
        <v xml:space="preserve"> </v>
      </c>
      <c r="B1466" s="9" t="str">
        <f>IF(ISBLANK('Report Data'!B1466)," ",'Report Data'!B1466)</f>
        <v xml:space="preserve"> </v>
      </c>
      <c r="C1466" s="9" t="str">
        <f>IF(ISBLANK('Report Data'!C1466)," ",'Report Data'!C1466)</f>
        <v xml:space="preserve"> </v>
      </c>
      <c r="D1466" s="9" t="str">
        <f>IF(ISBLANK('Report Data'!D1466)," ",'Report Data'!D1466)</f>
        <v xml:space="preserve"> </v>
      </c>
      <c r="E1466" s="9" t="str">
        <f>IF(ISBLANK('Report Data'!E1466)," ",'Report Data'!E1466)</f>
        <v xml:space="preserve"> </v>
      </c>
      <c r="F1466" s="9" t="str">
        <f>IF(ISBLANK('Report Data'!F1466)," ",'Report Data'!F1466)</f>
        <v xml:space="preserve"> </v>
      </c>
      <c r="G1466" s="9" t="str">
        <f>IF(ISBLANK('Report Data'!G1466)," ",'Report Data'!G1466)</f>
        <v xml:space="preserve"> </v>
      </c>
    </row>
    <row r="1467" spans="1:7">
      <c r="A1467" s="9" t="str">
        <f>IF('INTERIM REPORT'!B1467=" "," ",IF('Report Data'!A1467="",'INTERIM REPORT'!A1466,'Report Data'!A1467))</f>
        <v xml:space="preserve"> </v>
      </c>
      <c r="B1467" s="9" t="str">
        <f>IF(ISBLANK('Report Data'!B1467)," ",'Report Data'!B1467)</f>
        <v xml:space="preserve"> </v>
      </c>
      <c r="C1467" s="9" t="str">
        <f>IF(ISBLANK('Report Data'!C1467)," ",'Report Data'!C1467)</f>
        <v xml:space="preserve"> </v>
      </c>
      <c r="D1467" s="9" t="str">
        <f>IF(ISBLANK('Report Data'!D1467)," ",'Report Data'!D1467)</f>
        <v xml:space="preserve"> </v>
      </c>
      <c r="E1467" s="9" t="str">
        <f>IF(ISBLANK('Report Data'!E1467)," ",'Report Data'!E1467)</f>
        <v xml:space="preserve"> </v>
      </c>
      <c r="F1467" s="9" t="str">
        <f>IF(ISBLANK('Report Data'!F1467)," ",'Report Data'!F1467)</f>
        <v xml:space="preserve"> </v>
      </c>
      <c r="G1467" s="9" t="str">
        <f>IF(ISBLANK('Report Data'!G1467)," ",'Report Data'!G1467)</f>
        <v xml:space="preserve"> </v>
      </c>
    </row>
    <row r="1468" spans="1:7">
      <c r="A1468" s="9" t="str">
        <f>IF('INTERIM REPORT'!B1468=" "," ",IF('Report Data'!A1468="",'INTERIM REPORT'!A1467,'Report Data'!A1468))</f>
        <v xml:space="preserve"> </v>
      </c>
      <c r="B1468" s="9" t="str">
        <f>IF(ISBLANK('Report Data'!B1468)," ",'Report Data'!B1468)</f>
        <v xml:space="preserve"> </v>
      </c>
      <c r="C1468" s="9" t="str">
        <f>IF(ISBLANK('Report Data'!C1468)," ",'Report Data'!C1468)</f>
        <v xml:space="preserve"> </v>
      </c>
      <c r="D1468" s="9" t="str">
        <f>IF(ISBLANK('Report Data'!D1468)," ",'Report Data'!D1468)</f>
        <v xml:space="preserve"> </v>
      </c>
      <c r="E1468" s="9" t="str">
        <f>IF(ISBLANK('Report Data'!E1468)," ",'Report Data'!E1468)</f>
        <v xml:space="preserve"> </v>
      </c>
      <c r="F1468" s="9" t="str">
        <f>IF(ISBLANK('Report Data'!F1468)," ",'Report Data'!F1468)</f>
        <v xml:space="preserve"> </v>
      </c>
      <c r="G1468" s="9" t="str">
        <f>IF(ISBLANK('Report Data'!G1468)," ",'Report Data'!G1468)</f>
        <v xml:space="preserve"> </v>
      </c>
    </row>
    <row r="1469" spans="1:7">
      <c r="A1469" s="9" t="str">
        <f>IF('INTERIM REPORT'!B1469=" "," ",IF('Report Data'!A1469="",'INTERIM REPORT'!A1468,'Report Data'!A1469))</f>
        <v xml:space="preserve"> </v>
      </c>
      <c r="B1469" s="9" t="str">
        <f>IF(ISBLANK('Report Data'!B1469)," ",'Report Data'!B1469)</f>
        <v xml:space="preserve"> </v>
      </c>
      <c r="C1469" s="9" t="str">
        <f>IF(ISBLANK('Report Data'!C1469)," ",'Report Data'!C1469)</f>
        <v xml:space="preserve"> </v>
      </c>
      <c r="D1469" s="9" t="str">
        <f>IF(ISBLANK('Report Data'!D1469)," ",'Report Data'!D1469)</f>
        <v xml:space="preserve"> </v>
      </c>
      <c r="E1469" s="9" t="str">
        <f>IF(ISBLANK('Report Data'!E1469)," ",'Report Data'!E1469)</f>
        <v xml:space="preserve"> </v>
      </c>
      <c r="F1469" s="9" t="str">
        <f>IF(ISBLANK('Report Data'!F1469)," ",'Report Data'!F1469)</f>
        <v xml:space="preserve"> </v>
      </c>
      <c r="G1469" s="9" t="str">
        <f>IF(ISBLANK('Report Data'!G1469)," ",'Report Data'!G1469)</f>
        <v xml:space="preserve"> </v>
      </c>
    </row>
    <row r="1470" spans="1:7">
      <c r="A1470" s="9" t="str">
        <f>IF('INTERIM REPORT'!B1470=" "," ",IF('Report Data'!A1470="",'INTERIM REPORT'!A1469,'Report Data'!A1470))</f>
        <v xml:space="preserve"> </v>
      </c>
      <c r="B1470" s="9" t="str">
        <f>IF(ISBLANK('Report Data'!B1470)," ",'Report Data'!B1470)</f>
        <v xml:space="preserve"> </v>
      </c>
      <c r="C1470" s="9" t="str">
        <f>IF(ISBLANK('Report Data'!C1470)," ",'Report Data'!C1470)</f>
        <v xml:space="preserve"> </v>
      </c>
      <c r="D1470" s="9" t="str">
        <f>IF(ISBLANK('Report Data'!D1470)," ",'Report Data'!D1470)</f>
        <v xml:space="preserve"> </v>
      </c>
      <c r="E1470" s="9" t="str">
        <f>IF(ISBLANK('Report Data'!E1470)," ",'Report Data'!E1470)</f>
        <v xml:space="preserve"> </v>
      </c>
      <c r="F1470" s="9" t="str">
        <f>IF(ISBLANK('Report Data'!F1470)," ",'Report Data'!F1470)</f>
        <v xml:space="preserve"> </v>
      </c>
      <c r="G1470" s="9" t="str">
        <f>IF(ISBLANK('Report Data'!G1470)," ",'Report Data'!G1470)</f>
        <v xml:space="preserve"> </v>
      </c>
    </row>
    <row r="1471" spans="1:7">
      <c r="A1471" s="9" t="str">
        <f>IF('INTERIM REPORT'!B1471=" "," ",IF('Report Data'!A1471="",'INTERIM REPORT'!A1470,'Report Data'!A1471))</f>
        <v xml:space="preserve"> </v>
      </c>
      <c r="B1471" s="9" t="str">
        <f>IF(ISBLANK('Report Data'!B1471)," ",'Report Data'!B1471)</f>
        <v xml:space="preserve"> </v>
      </c>
      <c r="C1471" s="9" t="str">
        <f>IF(ISBLANK('Report Data'!C1471)," ",'Report Data'!C1471)</f>
        <v xml:space="preserve"> </v>
      </c>
      <c r="D1471" s="9" t="str">
        <f>IF(ISBLANK('Report Data'!D1471)," ",'Report Data'!D1471)</f>
        <v xml:space="preserve"> </v>
      </c>
      <c r="E1471" s="9" t="str">
        <f>IF(ISBLANK('Report Data'!E1471)," ",'Report Data'!E1471)</f>
        <v xml:space="preserve"> </v>
      </c>
      <c r="F1471" s="9" t="str">
        <f>IF(ISBLANK('Report Data'!F1471)," ",'Report Data'!F1471)</f>
        <v xml:space="preserve"> </v>
      </c>
      <c r="G1471" s="9" t="str">
        <f>IF(ISBLANK('Report Data'!G1471)," ",'Report Data'!G1471)</f>
        <v xml:space="preserve"> </v>
      </c>
    </row>
    <row r="1472" spans="1:7">
      <c r="A1472" s="9" t="str">
        <f>IF('INTERIM REPORT'!B1472=" "," ",IF('Report Data'!A1472="",'INTERIM REPORT'!A1471,'Report Data'!A1472))</f>
        <v xml:space="preserve"> </v>
      </c>
      <c r="B1472" s="9" t="str">
        <f>IF(ISBLANK('Report Data'!B1472)," ",'Report Data'!B1472)</f>
        <v xml:space="preserve"> </v>
      </c>
      <c r="C1472" s="9" t="str">
        <f>IF(ISBLANK('Report Data'!C1472)," ",'Report Data'!C1472)</f>
        <v xml:space="preserve"> </v>
      </c>
      <c r="D1472" s="9" t="str">
        <f>IF(ISBLANK('Report Data'!D1472)," ",'Report Data'!D1472)</f>
        <v xml:space="preserve"> </v>
      </c>
      <c r="E1472" s="9" t="str">
        <f>IF(ISBLANK('Report Data'!E1472)," ",'Report Data'!E1472)</f>
        <v xml:space="preserve"> </v>
      </c>
      <c r="F1472" s="9" t="str">
        <f>IF(ISBLANK('Report Data'!F1472)," ",'Report Data'!F1472)</f>
        <v xml:space="preserve"> </v>
      </c>
      <c r="G1472" s="9" t="str">
        <f>IF(ISBLANK('Report Data'!G1472)," ",'Report Data'!G1472)</f>
        <v xml:space="preserve"> </v>
      </c>
    </row>
    <row r="1473" spans="1:7">
      <c r="A1473" s="9" t="str">
        <f>IF('INTERIM REPORT'!B1473=" "," ",IF('Report Data'!A1473="",'INTERIM REPORT'!A1472,'Report Data'!A1473))</f>
        <v xml:space="preserve"> </v>
      </c>
      <c r="B1473" s="9" t="str">
        <f>IF(ISBLANK('Report Data'!B1473)," ",'Report Data'!B1473)</f>
        <v xml:space="preserve"> </v>
      </c>
      <c r="C1473" s="9" t="str">
        <f>IF(ISBLANK('Report Data'!C1473)," ",'Report Data'!C1473)</f>
        <v xml:space="preserve"> </v>
      </c>
      <c r="D1473" s="9" t="str">
        <f>IF(ISBLANK('Report Data'!D1473)," ",'Report Data'!D1473)</f>
        <v xml:space="preserve"> </v>
      </c>
      <c r="E1473" s="9" t="str">
        <f>IF(ISBLANK('Report Data'!E1473)," ",'Report Data'!E1473)</f>
        <v xml:space="preserve"> </v>
      </c>
      <c r="F1473" s="9" t="str">
        <f>IF(ISBLANK('Report Data'!F1473)," ",'Report Data'!F1473)</f>
        <v xml:space="preserve"> </v>
      </c>
      <c r="G1473" s="9" t="str">
        <f>IF(ISBLANK('Report Data'!G1473)," ",'Report Data'!G1473)</f>
        <v xml:space="preserve"> </v>
      </c>
    </row>
    <row r="1474" spans="1:7">
      <c r="A1474" s="9" t="str">
        <f>IF('INTERIM REPORT'!B1474=" "," ",IF('Report Data'!A1474="",'INTERIM REPORT'!A1473,'Report Data'!A1474))</f>
        <v xml:space="preserve"> </v>
      </c>
      <c r="B1474" s="9" t="str">
        <f>IF(ISBLANK('Report Data'!B1474)," ",'Report Data'!B1474)</f>
        <v xml:space="preserve"> </v>
      </c>
      <c r="C1474" s="9" t="str">
        <f>IF(ISBLANK('Report Data'!C1474)," ",'Report Data'!C1474)</f>
        <v xml:space="preserve"> </v>
      </c>
      <c r="D1474" s="9" t="str">
        <f>IF(ISBLANK('Report Data'!D1474)," ",'Report Data'!D1474)</f>
        <v xml:space="preserve"> </v>
      </c>
      <c r="E1474" s="9" t="str">
        <f>IF(ISBLANK('Report Data'!E1474)," ",'Report Data'!E1474)</f>
        <v xml:space="preserve"> </v>
      </c>
      <c r="F1474" s="9" t="str">
        <f>IF(ISBLANK('Report Data'!F1474)," ",'Report Data'!F1474)</f>
        <v xml:space="preserve"> </v>
      </c>
      <c r="G1474" s="9" t="str">
        <f>IF(ISBLANK('Report Data'!G1474)," ",'Report Data'!G1474)</f>
        <v xml:space="preserve"> </v>
      </c>
    </row>
    <row r="1475" spans="1:7">
      <c r="A1475" s="9" t="str">
        <f>IF('INTERIM REPORT'!B1475=" "," ",IF('Report Data'!A1475="",'INTERIM REPORT'!A1474,'Report Data'!A1475))</f>
        <v xml:space="preserve"> </v>
      </c>
      <c r="B1475" s="9" t="str">
        <f>IF(ISBLANK('Report Data'!B1475)," ",'Report Data'!B1475)</f>
        <v xml:space="preserve"> </v>
      </c>
      <c r="C1475" s="9" t="str">
        <f>IF(ISBLANK('Report Data'!C1475)," ",'Report Data'!C1475)</f>
        <v xml:space="preserve"> </v>
      </c>
      <c r="D1475" s="9" t="str">
        <f>IF(ISBLANK('Report Data'!D1475)," ",'Report Data'!D1475)</f>
        <v xml:space="preserve"> </v>
      </c>
      <c r="E1475" s="9" t="str">
        <f>IF(ISBLANK('Report Data'!E1475)," ",'Report Data'!E1475)</f>
        <v xml:space="preserve"> </v>
      </c>
      <c r="F1475" s="9" t="str">
        <f>IF(ISBLANK('Report Data'!F1475)," ",'Report Data'!F1475)</f>
        <v xml:space="preserve"> </v>
      </c>
      <c r="G1475" s="9" t="str">
        <f>IF(ISBLANK('Report Data'!G1475)," ",'Report Data'!G1475)</f>
        <v xml:space="preserve"> </v>
      </c>
    </row>
    <row r="1476" spans="1:7">
      <c r="A1476" s="9" t="str">
        <f>IF('INTERIM REPORT'!B1476=" "," ",IF('Report Data'!A1476="",'INTERIM REPORT'!A1475,'Report Data'!A1476))</f>
        <v xml:space="preserve"> </v>
      </c>
      <c r="B1476" s="9" t="str">
        <f>IF(ISBLANK('Report Data'!B1476)," ",'Report Data'!B1476)</f>
        <v xml:space="preserve"> </v>
      </c>
      <c r="C1476" s="9" t="str">
        <f>IF(ISBLANK('Report Data'!C1476)," ",'Report Data'!C1476)</f>
        <v xml:space="preserve"> </v>
      </c>
      <c r="D1476" s="9" t="str">
        <f>IF(ISBLANK('Report Data'!D1476)," ",'Report Data'!D1476)</f>
        <v xml:space="preserve"> </v>
      </c>
      <c r="E1476" s="9" t="str">
        <f>IF(ISBLANK('Report Data'!E1476)," ",'Report Data'!E1476)</f>
        <v xml:space="preserve"> </v>
      </c>
      <c r="F1476" s="9" t="str">
        <f>IF(ISBLANK('Report Data'!F1476)," ",'Report Data'!F1476)</f>
        <v xml:space="preserve"> </v>
      </c>
      <c r="G1476" s="9" t="str">
        <f>IF(ISBLANK('Report Data'!G1476)," ",'Report Data'!G1476)</f>
        <v xml:space="preserve"> </v>
      </c>
    </row>
    <row r="1477" spans="1:7">
      <c r="A1477" s="9" t="str">
        <f>IF('INTERIM REPORT'!B1477=" "," ",IF('Report Data'!A1477="",'INTERIM REPORT'!A1476,'Report Data'!A1477))</f>
        <v xml:space="preserve"> </v>
      </c>
      <c r="B1477" s="9" t="str">
        <f>IF(ISBLANK('Report Data'!B1477)," ",'Report Data'!B1477)</f>
        <v xml:space="preserve"> </v>
      </c>
      <c r="C1477" s="9" t="str">
        <f>IF(ISBLANK('Report Data'!C1477)," ",'Report Data'!C1477)</f>
        <v xml:space="preserve"> </v>
      </c>
      <c r="D1477" s="9" t="str">
        <f>IF(ISBLANK('Report Data'!D1477)," ",'Report Data'!D1477)</f>
        <v xml:space="preserve"> </v>
      </c>
      <c r="E1477" s="9" t="str">
        <f>IF(ISBLANK('Report Data'!E1477)," ",'Report Data'!E1477)</f>
        <v xml:space="preserve"> </v>
      </c>
      <c r="F1477" s="9" t="str">
        <f>IF(ISBLANK('Report Data'!F1477)," ",'Report Data'!F1477)</f>
        <v xml:space="preserve"> </v>
      </c>
      <c r="G1477" s="9" t="str">
        <f>IF(ISBLANK('Report Data'!G1477)," ",'Report Data'!G1477)</f>
        <v xml:space="preserve"> </v>
      </c>
    </row>
    <row r="1478" spans="1:7">
      <c r="A1478" s="9" t="str">
        <f>IF('INTERIM REPORT'!B1478=" "," ",IF('Report Data'!A1478="",'INTERIM REPORT'!A1477,'Report Data'!A1478))</f>
        <v xml:space="preserve"> </v>
      </c>
      <c r="B1478" s="9" t="str">
        <f>IF(ISBLANK('Report Data'!B1478)," ",'Report Data'!B1478)</f>
        <v xml:space="preserve"> </v>
      </c>
      <c r="C1478" s="9" t="str">
        <f>IF(ISBLANK('Report Data'!C1478)," ",'Report Data'!C1478)</f>
        <v xml:space="preserve"> </v>
      </c>
      <c r="D1478" s="9" t="str">
        <f>IF(ISBLANK('Report Data'!D1478)," ",'Report Data'!D1478)</f>
        <v xml:space="preserve"> </v>
      </c>
      <c r="E1478" s="9" t="str">
        <f>IF(ISBLANK('Report Data'!E1478)," ",'Report Data'!E1478)</f>
        <v xml:space="preserve"> </v>
      </c>
      <c r="F1478" s="9" t="str">
        <f>IF(ISBLANK('Report Data'!F1478)," ",'Report Data'!F1478)</f>
        <v xml:space="preserve"> </v>
      </c>
      <c r="G1478" s="9" t="str">
        <f>IF(ISBLANK('Report Data'!G1478)," ",'Report Data'!G1478)</f>
        <v xml:space="preserve"> </v>
      </c>
    </row>
    <row r="1479" spans="1:7">
      <c r="A1479" s="9" t="str">
        <f>IF('INTERIM REPORT'!B1479=" "," ",IF('Report Data'!A1479="",'INTERIM REPORT'!A1478,'Report Data'!A1479))</f>
        <v xml:space="preserve"> </v>
      </c>
      <c r="B1479" s="9" t="str">
        <f>IF(ISBLANK('Report Data'!B1479)," ",'Report Data'!B1479)</f>
        <v xml:space="preserve"> </v>
      </c>
      <c r="C1479" s="9" t="str">
        <f>IF(ISBLANK('Report Data'!C1479)," ",'Report Data'!C1479)</f>
        <v xml:space="preserve"> </v>
      </c>
      <c r="D1479" s="9" t="str">
        <f>IF(ISBLANK('Report Data'!D1479)," ",'Report Data'!D1479)</f>
        <v xml:space="preserve"> </v>
      </c>
      <c r="E1479" s="9" t="str">
        <f>IF(ISBLANK('Report Data'!E1479)," ",'Report Data'!E1479)</f>
        <v xml:space="preserve"> </v>
      </c>
      <c r="F1479" s="9" t="str">
        <f>IF(ISBLANK('Report Data'!F1479)," ",'Report Data'!F1479)</f>
        <v xml:space="preserve"> </v>
      </c>
      <c r="G1479" s="9" t="str">
        <f>IF(ISBLANK('Report Data'!G1479)," ",'Report Data'!G1479)</f>
        <v xml:space="preserve"> </v>
      </c>
    </row>
    <row r="1480" spans="1:7">
      <c r="A1480" s="9" t="str">
        <f>IF('INTERIM REPORT'!B1480=" "," ",IF('Report Data'!A1480="",'INTERIM REPORT'!A1479,'Report Data'!A1480))</f>
        <v xml:space="preserve"> </v>
      </c>
      <c r="B1480" s="9" t="str">
        <f>IF(ISBLANK('Report Data'!B1480)," ",'Report Data'!B1480)</f>
        <v xml:space="preserve"> </v>
      </c>
      <c r="C1480" s="9" t="str">
        <f>IF(ISBLANK('Report Data'!C1480)," ",'Report Data'!C1480)</f>
        <v xml:space="preserve"> </v>
      </c>
      <c r="D1480" s="9" t="str">
        <f>IF(ISBLANK('Report Data'!D1480)," ",'Report Data'!D1480)</f>
        <v xml:space="preserve"> </v>
      </c>
      <c r="E1480" s="9" t="str">
        <f>IF(ISBLANK('Report Data'!E1480)," ",'Report Data'!E1480)</f>
        <v xml:space="preserve"> </v>
      </c>
      <c r="F1480" s="9" t="str">
        <f>IF(ISBLANK('Report Data'!F1480)," ",'Report Data'!F1480)</f>
        <v xml:space="preserve"> </v>
      </c>
      <c r="G1480" s="9" t="str">
        <f>IF(ISBLANK('Report Data'!G1480)," ",'Report Data'!G1480)</f>
        <v xml:space="preserve"> </v>
      </c>
    </row>
    <row r="1481" spans="1:7">
      <c r="A1481" s="9" t="str">
        <f>IF('INTERIM REPORT'!B1481=" "," ",IF('Report Data'!A1481="",'INTERIM REPORT'!A1480,'Report Data'!A1481))</f>
        <v xml:space="preserve"> </v>
      </c>
      <c r="B1481" s="9" t="str">
        <f>IF(ISBLANK('Report Data'!B1481)," ",'Report Data'!B1481)</f>
        <v xml:space="preserve"> </v>
      </c>
      <c r="C1481" s="9" t="str">
        <f>IF(ISBLANK('Report Data'!C1481)," ",'Report Data'!C1481)</f>
        <v xml:space="preserve"> </v>
      </c>
      <c r="D1481" s="9" t="str">
        <f>IF(ISBLANK('Report Data'!D1481)," ",'Report Data'!D1481)</f>
        <v xml:space="preserve"> </v>
      </c>
      <c r="E1481" s="9" t="str">
        <f>IF(ISBLANK('Report Data'!E1481)," ",'Report Data'!E1481)</f>
        <v xml:space="preserve"> </v>
      </c>
      <c r="F1481" s="9" t="str">
        <f>IF(ISBLANK('Report Data'!F1481)," ",'Report Data'!F1481)</f>
        <v xml:space="preserve"> </v>
      </c>
      <c r="G1481" s="9" t="str">
        <f>IF(ISBLANK('Report Data'!G1481)," ",'Report Data'!G1481)</f>
        <v xml:space="preserve"> </v>
      </c>
    </row>
    <row r="1482" spans="1:7">
      <c r="A1482" s="9" t="str">
        <f>IF('INTERIM REPORT'!B1482=" "," ",IF('Report Data'!A1482="",'INTERIM REPORT'!A1481,'Report Data'!A1482))</f>
        <v xml:space="preserve"> </v>
      </c>
      <c r="B1482" s="9" t="str">
        <f>IF(ISBLANK('Report Data'!B1482)," ",'Report Data'!B1482)</f>
        <v xml:space="preserve"> </v>
      </c>
      <c r="C1482" s="9" t="str">
        <f>IF(ISBLANK('Report Data'!C1482)," ",'Report Data'!C1482)</f>
        <v xml:space="preserve"> </v>
      </c>
      <c r="D1482" s="9" t="str">
        <f>IF(ISBLANK('Report Data'!D1482)," ",'Report Data'!D1482)</f>
        <v xml:space="preserve"> </v>
      </c>
      <c r="E1482" s="9" t="str">
        <f>IF(ISBLANK('Report Data'!E1482)," ",'Report Data'!E1482)</f>
        <v xml:space="preserve"> </v>
      </c>
      <c r="F1482" s="9" t="str">
        <f>IF(ISBLANK('Report Data'!F1482)," ",'Report Data'!F1482)</f>
        <v xml:space="preserve"> </v>
      </c>
      <c r="G1482" s="9" t="str">
        <f>IF(ISBLANK('Report Data'!G1482)," ",'Report Data'!G1482)</f>
        <v xml:space="preserve"> </v>
      </c>
    </row>
    <row r="1483" spans="1:7">
      <c r="A1483" s="9" t="str">
        <f>IF('INTERIM REPORT'!B1483=" "," ",IF('Report Data'!A1483="",'INTERIM REPORT'!A1482,'Report Data'!A1483))</f>
        <v xml:space="preserve"> </v>
      </c>
      <c r="B1483" s="9" t="str">
        <f>IF(ISBLANK('Report Data'!B1483)," ",'Report Data'!B1483)</f>
        <v xml:space="preserve"> </v>
      </c>
      <c r="C1483" s="9" t="str">
        <f>IF(ISBLANK('Report Data'!C1483)," ",'Report Data'!C1483)</f>
        <v xml:space="preserve"> </v>
      </c>
      <c r="D1483" s="9" t="str">
        <f>IF(ISBLANK('Report Data'!D1483)," ",'Report Data'!D1483)</f>
        <v xml:space="preserve"> </v>
      </c>
      <c r="E1483" s="9" t="str">
        <f>IF(ISBLANK('Report Data'!E1483)," ",'Report Data'!E1483)</f>
        <v xml:space="preserve"> </v>
      </c>
      <c r="F1483" s="9" t="str">
        <f>IF(ISBLANK('Report Data'!F1483)," ",'Report Data'!F1483)</f>
        <v xml:space="preserve"> </v>
      </c>
      <c r="G1483" s="9" t="str">
        <f>IF(ISBLANK('Report Data'!G1483)," ",'Report Data'!G1483)</f>
        <v xml:space="preserve"> </v>
      </c>
    </row>
    <row r="1484" spans="1:7">
      <c r="A1484" s="9" t="str">
        <f>IF('INTERIM REPORT'!B1484=" "," ",IF('Report Data'!A1484="",'INTERIM REPORT'!A1483,'Report Data'!A1484))</f>
        <v xml:space="preserve"> </v>
      </c>
      <c r="B1484" s="9" t="str">
        <f>IF(ISBLANK('Report Data'!B1484)," ",'Report Data'!B1484)</f>
        <v xml:space="preserve"> </v>
      </c>
      <c r="C1484" s="9" t="str">
        <f>IF(ISBLANK('Report Data'!C1484)," ",'Report Data'!C1484)</f>
        <v xml:space="preserve"> </v>
      </c>
      <c r="D1484" s="9" t="str">
        <f>IF(ISBLANK('Report Data'!D1484)," ",'Report Data'!D1484)</f>
        <v xml:space="preserve"> </v>
      </c>
      <c r="E1484" s="9" t="str">
        <f>IF(ISBLANK('Report Data'!E1484)," ",'Report Data'!E1484)</f>
        <v xml:space="preserve"> </v>
      </c>
      <c r="F1484" s="9" t="str">
        <f>IF(ISBLANK('Report Data'!F1484)," ",'Report Data'!F1484)</f>
        <v xml:space="preserve"> </v>
      </c>
      <c r="G1484" s="9" t="str">
        <f>IF(ISBLANK('Report Data'!G1484)," ",'Report Data'!G1484)</f>
        <v xml:space="preserve"> </v>
      </c>
    </row>
    <row r="1485" spans="1:7">
      <c r="A1485" s="9" t="str">
        <f>IF('INTERIM REPORT'!B1485=" "," ",IF('Report Data'!A1485="",'INTERIM REPORT'!A1484,'Report Data'!A1485))</f>
        <v xml:space="preserve"> </v>
      </c>
      <c r="B1485" s="9" t="str">
        <f>IF(ISBLANK('Report Data'!B1485)," ",'Report Data'!B1485)</f>
        <v xml:space="preserve"> </v>
      </c>
      <c r="C1485" s="9" t="str">
        <f>IF(ISBLANK('Report Data'!C1485)," ",'Report Data'!C1485)</f>
        <v xml:space="preserve"> </v>
      </c>
      <c r="D1485" s="9" t="str">
        <f>IF(ISBLANK('Report Data'!D1485)," ",'Report Data'!D1485)</f>
        <v xml:space="preserve"> </v>
      </c>
      <c r="E1485" s="9" t="str">
        <f>IF(ISBLANK('Report Data'!E1485)," ",'Report Data'!E1485)</f>
        <v xml:space="preserve"> </v>
      </c>
      <c r="F1485" s="9" t="str">
        <f>IF(ISBLANK('Report Data'!F1485)," ",'Report Data'!F1485)</f>
        <v xml:space="preserve"> </v>
      </c>
      <c r="G1485" s="9" t="str">
        <f>IF(ISBLANK('Report Data'!G1485)," ",'Report Data'!G1485)</f>
        <v xml:space="preserve"> </v>
      </c>
    </row>
    <row r="1486" spans="1:7">
      <c r="A1486" s="9" t="str">
        <f>IF('INTERIM REPORT'!B1486=" "," ",IF('Report Data'!A1486="",'INTERIM REPORT'!A1485,'Report Data'!A1486))</f>
        <v xml:space="preserve"> </v>
      </c>
      <c r="B1486" s="9" t="str">
        <f>IF(ISBLANK('Report Data'!B1486)," ",'Report Data'!B1486)</f>
        <v xml:space="preserve"> </v>
      </c>
      <c r="C1486" s="9" t="str">
        <f>IF(ISBLANK('Report Data'!C1486)," ",'Report Data'!C1486)</f>
        <v xml:space="preserve"> </v>
      </c>
      <c r="D1486" s="9" t="str">
        <f>IF(ISBLANK('Report Data'!D1486)," ",'Report Data'!D1486)</f>
        <v xml:space="preserve"> </v>
      </c>
      <c r="E1486" s="9" t="str">
        <f>IF(ISBLANK('Report Data'!E1486)," ",'Report Data'!E1486)</f>
        <v xml:space="preserve"> </v>
      </c>
      <c r="F1486" s="9" t="str">
        <f>IF(ISBLANK('Report Data'!F1486)," ",'Report Data'!F1486)</f>
        <v xml:space="preserve"> </v>
      </c>
      <c r="G1486" s="9" t="str">
        <f>IF(ISBLANK('Report Data'!G1486)," ",'Report Data'!G1486)</f>
        <v xml:space="preserve"> </v>
      </c>
    </row>
    <row r="1487" spans="1:7">
      <c r="A1487" s="9" t="str">
        <f>IF('INTERIM REPORT'!B1487=" "," ",IF('Report Data'!A1487="",'INTERIM REPORT'!A1486,'Report Data'!A1487))</f>
        <v xml:space="preserve"> </v>
      </c>
      <c r="B1487" s="9" t="str">
        <f>IF(ISBLANK('Report Data'!B1487)," ",'Report Data'!B1487)</f>
        <v xml:space="preserve"> </v>
      </c>
      <c r="C1487" s="9" t="str">
        <f>IF(ISBLANK('Report Data'!C1487)," ",'Report Data'!C1487)</f>
        <v xml:space="preserve"> </v>
      </c>
      <c r="D1487" s="9" t="str">
        <f>IF(ISBLANK('Report Data'!D1487)," ",'Report Data'!D1487)</f>
        <v xml:space="preserve"> </v>
      </c>
      <c r="E1487" s="9" t="str">
        <f>IF(ISBLANK('Report Data'!E1487)," ",'Report Data'!E1487)</f>
        <v xml:space="preserve"> </v>
      </c>
      <c r="F1487" s="9" t="str">
        <f>IF(ISBLANK('Report Data'!F1487)," ",'Report Data'!F1487)</f>
        <v xml:space="preserve"> </v>
      </c>
      <c r="G1487" s="9" t="str">
        <f>IF(ISBLANK('Report Data'!G1487)," ",'Report Data'!G1487)</f>
        <v xml:space="preserve"> </v>
      </c>
    </row>
    <row r="1488" spans="1:7">
      <c r="A1488" s="9" t="str">
        <f>IF('INTERIM REPORT'!B1488=" "," ",IF('Report Data'!A1488="",'INTERIM REPORT'!A1487,'Report Data'!A1488))</f>
        <v xml:space="preserve"> </v>
      </c>
      <c r="B1488" s="9" t="str">
        <f>IF(ISBLANK('Report Data'!B1488)," ",'Report Data'!B1488)</f>
        <v xml:space="preserve"> </v>
      </c>
      <c r="C1488" s="9" t="str">
        <f>IF(ISBLANK('Report Data'!C1488)," ",'Report Data'!C1488)</f>
        <v xml:space="preserve"> </v>
      </c>
      <c r="D1488" s="9" t="str">
        <f>IF(ISBLANK('Report Data'!D1488)," ",'Report Data'!D1488)</f>
        <v xml:space="preserve"> </v>
      </c>
      <c r="E1488" s="9" t="str">
        <f>IF(ISBLANK('Report Data'!E1488)," ",'Report Data'!E1488)</f>
        <v xml:space="preserve"> </v>
      </c>
      <c r="F1488" s="9" t="str">
        <f>IF(ISBLANK('Report Data'!F1488)," ",'Report Data'!F1488)</f>
        <v xml:space="preserve"> </v>
      </c>
      <c r="G1488" s="9" t="str">
        <f>IF(ISBLANK('Report Data'!G1488)," ",'Report Data'!G1488)</f>
        <v xml:space="preserve"> </v>
      </c>
    </row>
    <row r="1489" spans="1:7">
      <c r="A1489" s="9" t="str">
        <f>IF('INTERIM REPORT'!B1489=" "," ",IF('Report Data'!A1489="",'INTERIM REPORT'!A1488,'Report Data'!A1489))</f>
        <v xml:space="preserve"> </v>
      </c>
      <c r="B1489" s="9" t="str">
        <f>IF(ISBLANK('Report Data'!B1489)," ",'Report Data'!B1489)</f>
        <v xml:space="preserve"> </v>
      </c>
      <c r="C1489" s="9" t="str">
        <f>IF(ISBLANK('Report Data'!C1489)," ",'Report Data'!C1489)</f>
        <v xml:space="preserve"> </v>
      </c>
      <c r="D1489" s="9" t="str">
        <f>IF(ISBLANK('Report Data'!D1489)," ",'Report Data'!D1489)</f>
        <v xml:space="preserve"> </v>
      </c>
      <c r="E1489" s="9" t="str">
        <f>IF(ISBLANK('Report Data'!E1489)," ",'Report Data'!E1489)</f>
        <v xml:space="preserve"> </v>
      </c>
      <c r="F1489" s="9" t="str">
        <f>IF(ISBLANK('Report Data'!F1489)," ",'Report Data'!F1489)</f>
        <v xml:space="preserve"> </v>
      </c>
      <c r="G1489" s="9" t="str">
        <f>IF(ISBLANK('Report Data'!G1489)," ",'Report Data'!G1489)</f>
        <v xml:space="preserve"> </v>
      </c>
    </row>
    <row r="1490" spans="1:7">
      <c r="A1490" s="9" t="str">
        <f>IF('INTERIM REPORT'!B1490=" "," ",IF('Report Data'!A1490="",'INTERIM REPORT'!A1489,'Report Data'!A1490))</f>
        <v xml:space="preserve"> </v>
      </c>
      <c r="B1490" s="9" t="str">
        <f>IF(ISBLANK('Report Data'!B1490)," ",'Report Data'!B1490)</f>
        <v xml:space="preserve"> </v>
      </c>
      <c r="C1490" s="9" t="str">
        <f>IF(ISBLANK('Report Data'!C1490)," ",'Report Data'!C1490)</f>
        <v xml:space="preserve"> </v>
      </c>
      <c r="D1490" s="9" t="str">
        <f>IF(ISBLANK('Report Data'!D1490)," ",'Report Data'!D1490)</f>
        <v xml:space="preserve"> </v>
      </c>
      <c r="E1490" s="9" t="str">
        <f>IF(ISBLANK('Report Data'!E1490)," ",'Report Data'!E1490)</f>
        <v xml:space="preserve"> </v>
      </c>
      <c r="F1490" s="9" t="str">
        <f>IF(ISBLANK('Report Data'!F1490)," ",'Report Data'!F1490)</f>
        <v xml:space="preserve"> </v>
      </c>
      <c r="G1490" s="9" t="str">
        <f>IF(ISBLANK('Report Data'!G1490)," ",'Report Data'!G1490)</f>
        <v xml:space="preserve"> </v>
      </c>
    </row>
    <row r="1491" spans="1:7">
      <c r="A1491" s="9" t="str">
        <f>IF('INTERIM REPORT'!B1491=" "," ",IF('Report Data'!A1491="",'INTERIM REPORT'!A1490,'Report Data'!A1491))</f>
        <v xml:space="preserve"> </v>
      </c>
      <c r="B1491" s="9" t="str">
        <f>IF(ISBLANK('Report Data'!B1491)," ",'Report Data'!B1491)</f>
        <v xml:space="preserve"> </v>
      </c>
      <c r="C1491" s="9" t="str">
        <f>IF(ISBLANK('Report Data'!C1491)," ",'Report Data'!C1491)</f>
        <v xml:space="preserve"> </v>
      </c>
      <c r="D1491" s="9" t="str">
        <f>IF(ISBLANK('Report Data'!D1491)," ",'Report Data'!D1491)</f>
        <v xml:space="preserve"> </v>
      </c>
      <c r="E1491" s="9" t="str">
        <f>IF(ISBLANK('Report Data'!E1491)," ",'Report Data'!E1491)</f>
        <v xml:space="preserve"> </v>
      </c>
      <c r="F1491" s="9" t="str">
        <f>IF(ISBLANK('Report Data'!F1491)," ",'Report Data'!F1491)</f>
        <v xml:space="preserve"> </v>
      </c>
      <c r="G1491" s="9" t="str">
        <f>IF(ISBLANK('Report Data'!G1491)," ",'Report Data'!G1491)</f>
        <v xml:space="preserve"> </v>
      </c>
    </row>
    <row r="1492" spans="1:7">
      <c r="A1492" s="9" t="str">
        <f>IF('INTERIM REPORT'!B1492=" "," ",IF('Report Data'!A1492="",'INTERIM REPORT'!A1491,'Report Data'!A1492))</f>
        <v xml:space="preserve"> </v>
      </c>
      <c r="B1492" s="9" t="str">
        <f>IF(ISBLANK('Report Data'!B1492)," ",'Report Data'!B1492)</f>
        <v xml:space="preserve"> </v>
      </c>
      <c r="C1492" s="9" t="str">
        <f>IF(ISBLANK('Report Data'!C1492)," ",'Report Data'!C1492)</f>
        <v xml:space="preserve"> </v>
      </c>
      <c r="D1492" s="9" t="str">
        <f>IF(ISBLANK('Report Data'!D1492)," ",'Report Data'!D1492)</f>
        <v xml:space="preserve"> </v>
      </c>
      <c r="E1492" s="9" t="str">
        <f>IF(ISBLANK('Report Data'!E1492)," ",'Report Data'!E1492)</f>
        <v xml:space="preserve"> </v>
      </c>
      <c r="F1492" s="9" t="str">
        <f>IF(ISBLANK('Report Data'!F1492)," ",'Report Data'!F1492)</f>
        <v xml:space="preserve"> </v>
      </c>
      <c r="G1492" s="9" t="str">
        <f>IF(ISBLANK('Report Data'!G1492)," ",'Report Data'!G1492)</f>
        <v xml:space="preserve"> </v>
      </c>
    </row>
    <row r="1493" spans="1:7">
      <c r="A1493" s="9" t="str">
        <f>IF('INTERIM REPORT'!B1493=" "," ",IF('Report Data'!A1493="",'INTERIM REPORT'!A1492,'Report Data'!A1493))</f>
        <v xml:space="preserve"> </v>
      </c>
      <c r="B1493" s="9" t="str">
        <f>IF(ISBLANK('Report Data'!B1493)," ",'Report Data'!B1493)</f>
        <v xml:space="preserve"> </v>
      </c>
      <c r="C1493" s="9" t="str">
        <f>IF(ISBLANK('Report Data'!C1493)," ",'Report Data'!C1493)</f>
        <v xml:space="preserve"> </v>
      </c>
      <c r="D1493" s="9" t="str">
        <f>IF(ISBLANK('Report Data'!D1493)," ",'Report Data'!D1493)</f>
        <v xml:space="preserve"> </v>
      </c>
      <c r="E1493" s="9" t="str">
        <f>IF(ISBLANK('Report Data'!E1493)," ",'Report Data'!E1493)</f>
        <v xml:space="preserve"> </v>
      </c>
      <c r="F1493" s="9" t="str">
        <f>IF(ISBLANK('Report Data'!F1493)," ",'Report Data'!F1493)</f>
        <v xml:space="preserve"> </v>
      </c>
      <c r="G1493" s="9" t="str">
        <f>IF(ISBLANK('Report Data'!G1493)," ",'Report Data'!G1493)</f>
        <v xml:space="preserve"> </v>
      </c>
    </row>
    <row r="1494" spans="1:7">
      <c r="A1494" s="9" t="str">
        <f>IF('INTERIM REPORT'!B1494=" "," ",IF('Report Data'!A1494="",'INTERIM REPORT'!A1493,'Report Data'!A1494))</f>
        <v xml:space="preserve"> </v>
      </c>
      <c r="B1494" s="9" t="str">
        <f>IF(ISBLANK('Report Data'!B1494)," ",'Report Data'!B1494)</f>
        <v xml:space="preserve"> </v>
      </c>
      <c r="C1494" s="9" t="str">
        <f>IF(ISBLANK('Report Data'!C1494)," ",'Report Data'!C1494)</f>
        <v xml:space="preserve"> </v>
      </c>
      <c r="D1494" s="9" t="str">
        <f>IF(ISBLANK('Report Data'!D1494)," ",'Report Data'!D1494)</f>
        <v xml:space="preserve"> </v>
      </c>
      <c r="E1494" s="9" t="str">
        <f>IF(ISBLANK('Report Data'!E1494)," ",'Report Data'!E1494)</f>
        <v xml:space="preserve"> </v>
      </c>
      <c r="F1494" s="9" t="str">
        <f>IF(ISBLANK('Report Data'!F1494)," ",'Report Data'!F1494)</f>
        <v xml:space="preserve"> </v>
      </c>
      <c r="G1494" s="9" t="str">
        <f>IF(ISBLANK('Report Data'!G1494)," ",'Report Data'!G1494)</f>
        <v xml:space="preserve"> </v>
      </c>
    </row>
    <row r="1495" spans="1:7">
      <c r="A1495" s="9" t="str">
        <f>IF('INTERIM REPORT'!B1495=" "," ",IF('Report Data'!A1495="",'INTERIM REPORT'!A1494,'Report Data'!A1495))</f>
        <v xml:space="preserve"> </v>
      </c>
      <c r="B1495" s="9" t="str">
        <f>IF(ISBLANK('Report Data'!B1495)," ",'Report Data'!B1495)</f>
        <v xml:space="preserve"> </v>
      </c>
      <c r="C1495" s="9" t="str">
        <f>IF(ISBLANK('Report Data'!C1495)," ",'Report Data'!C1495)</f>
        <v xml:space="preserve"> </v>
      </c>
      <c r="D1495" s="9" t="str">
        <f>IF(ISBLANK('Report Data'!D1495)," ",'Report Data'!D1495)</f>
        <v xml:space="preserve"> </v>
      </c>
      <c r="E1495" s="9" t="str">
        <f>IF(ISBLANK('Report Data'!E1495)," ",'Report Data'!E1495)</f>
        <v xml:space="preserve"> </v>
      </c>
      <c r="F1495" s="9" t="str">
        <f>IF(ISBLANK('Report Data'!F1495)," ",'Report Data'!F1495)</f>
        <v xml:space="preserve"> </v>
      </c>
      <c r="G1495" s="9" t="str">
        <f>IF(ISBLANK('Report Data'!G1495)," ",'Report Data'!G1495)</f>
        <v xml:space="preserve"> </v>
      </c>
    </row>
    <row r="1496" spans="1:7">
      <c r="A1496" s="9" t="str">
        <f>IF('INTERIM REPORT'!B1496=" "," ",IF('Report Data'!A1496="",'INTERIM REPORT'!A1495,'Report Data'!A1496))</f>
        <v xml:space="preserve"> </v>
      </c>
      <c r="B1496" s="9" t="str">
        <f>IF(ISBLANK('Report Data'!B1496)," ",'Report Data'!B1496)</f>
        <v xml:space="preserve"> </v>
      </c>
      <c r="C1496" s="9" t="str">
        <f>IF(ISBLANK('Report Data'!C1496)," ",'Report Data'!C1496)</f>
        <v xml:space="preserve"> </v>
      </c>
      <c r="D1496" s="9" t="str">
        <f>IF(ISBLANK('Report Data'!D1496)," ",'Report Data'!D1496)</f>
        <v xml:space="preserve"> </v>
      </c>
      <c r="E1496" s="9" t="str">
        <f>IF(ISBLANK('Report Data'!E1496)," ",'Report Data'!E1496)</f>
        <v xml:space="preserve"> </v>
      </c>
      <c r="F1496" s="9" t="str">
        <f>IF(ISBLANK('Report Data'!F1496)," ",'Report Data'!F1496)</f>
        <v xml:space="preserve"> </v>
      </c>
      <c r="G1496" s="9" t="str">
        <f>IF(ISBLANK('Report Data'!G1496)," ",'Report Data'!G1496)</f>
        <v xml:space="preserve"> </v>
      </c>
    </row>
    <row r="1497" spans="1:7">
      <c r="A1497" s="9" t="str">
        <f>IF('INTERIM REPORT'!B1497=" "," ",IF('Report Data'!A1497="",'INTERIM REPORT'!A1496,'Report Data'!A1497))</f>
        <v xml:space="preserve"> </v>
      </c>
      <c r="B1497" s="9" t="str">
        <f>IF(ISBLANK('Report Data'!B1497)," ",'Report Data'!B1497)</f>
        <v xml:space="preserve"> </v>
      </c>
      <c r="C1497" s="9" t="str">
        <f>IF(ISBLANK('Report Data'!C1497)," ",'Report Data'!C1497)</f>
        <v xml:space="preserve"> </v>
      </c>
      <c r="D1497" s="9" t="str">
        <f>IF(ISBLANK('Report Data'!D1497)," ",'Report Data'!D1497)</f>
        <v xml:space="preserve"> </v>
      </c>
      <c r="E1497" s="9" t="str">
        <f>IF(ISBLANK('Report Data'!E1497)," ",'Report Data'!E1497)</f>
        <v xml:space="preserve"> </v>
      </c>
      <c r="F1497" s="9" t="str">
        <f>IF(ISBLANK('Report Data'!F1497)," ",'Report Data'!F1497)</f>
        <v xml:space="preserve"> </v>
      </c>
      <c r="G1497" s="9" t="str">
        <f>IF(ISBLANK('Report Data'!G1497)," ",'Report Data'!G1497)</f>
        <v xml:space="preserve"> </v>
      </c>
    </row>
    <row r="1498" spans="1:7">
      <c r="A1498" s="9" t="str">
        <f>IF('INTERIM REPORT'!B1498=" "," ",IF('Report Data'!A1498="",'INTERIM REPORT'!A1497,'Report Data'!A1498))</f>
        <v xml:space="preserve"> </v>
      </c>
      <c r="B1498" s="9" t="str">
        <f>IF(ISBLANK('Report Data'!B1498)," ",'Report Data'!B1498)</f>
        <v xml:space="preserve"> </v>
      </c>
      <c r="C1498" s="9" t="str">
        <f>IF(ISBLANK('Report Data'!C1498)," ",'Report Data'!C1498)</f>
        <v xml:space="preserve"> </v>
      </c>
      <c r="D1498" s="9" t="str">
        <f>IF(ISBLANK('Report Data'!D1498)," ",'Report Data'!D1498)</f>
        <v xml:space="preserve"> </v>
      </c>
      <c r="E1498" s="9" t="str">
        <f>IF(ISBLANK('Report Data'!E1498)," ",'Report Data'!E1498)</f>
        <v xml:space="preserve"> </v>
      </c>
      <c r="F1498" s="9" t="str">
        <f>IF(ISBLANK('Report Data'!F1498)," ",'Report Data'!F1498)</f>
        <v xml:space="preserve"> </v>
      </c>
      <c r="G1498" s="9" t="str">
        <f>IF(ISBLANK('Report Data'!G1498)," ",'Report Data'!G1498)</f>
        <v xml:space="preserve"> </v>
      </c>
    </row>
    <row r="1499" spans="1:7">
      <c r="A1499" s="9" t="str">
        <f>IF('INTERIM REPORT'!B1499=" "," ",IF('Report Data'!A1499="",'INTERIM REPORT'!A1498,'Report Data'!A1499))</f>
        <v xml:space="preserve"> </v>
      </c>
      <c r="B1499" s="9" t="str">
        <f>IF(ISBLANK('Report Data'!B1499)," ",'Report Data'!B1499)</f>
        <v xml:space="preserve"> </v>
      </c>
      <c r="C1499" s="9" t="str">
        <f>IF(ISBLANK('Report Data'!C1499)," ",'Report Data'!C1499)</f>
        <v xml:space="preserve"> </v>
      </c>
      <c r="D1499" s="9" t="str">
        <f>IF(ISBLANK('Report Data'!D1499)," ",'Report Data'!D1499)</f>
        <v xml:space="preserve"> </v>
      </c>
      <c r="E1499" s="9" t="str">
        <f>IF(ISBLANK('Report Data'!E1499)," ",'Report Data'!E1499)</f>
        <v xml:space="preserve"> </v>
      </c>
      <c r="F1499" s="9" t="str">
        <f>IF(ISBLANK('Report Data'!F1499)," ",'Report Data'!F1499)</f>
        <v xml:space="preserve"> </v>
      </c>
      <c r="G1499" s="9" t="str">
        <f>IF(ISBLANK('Report Data'!G1499)," ",'Report Data'!G1499)</f>
        <v xml:space="preserve"> </v>
      </c>
    </row>
    <row r="1500" spans="1:7">
      <c r="A1500" s="9" t="str">
        <f>IF('INTERIM REPORT'!B1500=" "," ",IF('Report Data'!A1500="",'INTERIM REPORT'!A1499,'Report Data'!A1500))</f>
        <v xml:space="preserve"> </v>
      </c>
      <c r="B1500" s="9" t="str">
        <f>IF(ISBLANK('Report Data'!B1500)," ",'Report Data'!B1500)</f>
        <v xml:space="preserve"> </v>
      </c>
      <c r="C1500" s="9" t="str">
        <f>IF(ISBLANK('Report Data'!C1500)," ",'Report Data'!C1500)</f>
        <v xml:space="preserve"> </v>
      </c>
      <c r="D1500" s="9" t="str">
        <f>IF(ISBLANK('Report Data'!D1500)," ",'Report Data'!D1500)</f>
        <v xml:space="preserve"> </v>
      </c>
      <c r="E1500" s="9" t="str">
        <f>IF(ISBLANK('Report Data'!E1500)," ",'Report Data'!E1500)</f>
        <v xml:space="preserve"> </v>
      </c>
      <c r="F1500" s="9" t="str">
        <f>IF(ISBLANK('Report Data'!F1500)," ",'Report Data'!F1500)</f>
        <v xml:space="preserve"> </v>
      </c>
      <c r="G1500" s="9" t="str">
        <f>IF(ISBLANK('Report Data'!G1500)," ",'Report Data'!G1500)</f>
        <v xml:space="preserve"> </v>
      </c>
    </row>
    <row r="1501" spans="1:7">
      <c r="A1501" s="9" t="str">
        <f>IF('INTERIM REPORT'!B1501=" "," ",IF('Report Data'!A1501="",'INTERIM REPORT'!A1500,'Report Data'!A1501))</f>
        <v xml:space="preserve"> </v>
      </c>
      <c r="B1501" s="9" t="str">
        <f>IF(ISBLANK('Report Data'!B1501)," ",'Report Data'!B1501)</f>
        <v xml:space="preserve"> </v>
      </c>
      <c r="C1501" s="9" t="str">
        <f>IF(ISBLANK('Report Data'!C1501)," ",'Report Data'!C1501)</f>
        <v xml:space="preserve"> </v>
      </c>
      <c r="D1501" s="9" t="str">
        <f>IF(ISBLANK('Report Data'!D1501)," ",'Report Data'!D1501)</f>
        <v xml:space="preserve"> </v>
      </c>
      <c r="E1501" s="9" t="str">
        <f>IF(ISBLANK('Report Data'!E1501)," ",'Report Data'!E1501)</f>
        <v xml:space="preserve"> </v>
      </c>
      <c r="F1501" s="9" t="str">
        <f>IF(ISBLANK('Report Data'!F1501)," ",'Report Data'!F1501)</f>
        <v xml:space="preserve"> </v>
      </c>
      <c r="G1501" s="9" t="str">
        <f>IF(ISBLANK('Report Data'!G1501)," ",'Report Data'!G1501)</f>
        <v xml:space="preserve"> </v>
      </c>
    </row>
    <row r="1502" spans="1:7">
      <c r="A1502" s="9" t="str">
        <f>IF('INTERIM REPORT'!B1502=" "," ",IF('Report Data'!A1502="",'INTERIM REPORT'!A1501,'Report Data'!A1502))</f>
        <v xml:space="preserve"> </v>
      </c>
      <c r="B1502" s="9" t="str">
        <f>IF(ISBLANK('Report Data'!B1502)," ",'Report Data'!B1502)</f>
        <v xml:space="preserve"> </v>
      </c>
      <c r="C1502" s="9" t="str">
        <f>IF(ISBLANK('Report Data'!C1502)," ",'Report Data'!C1502)</f>
        <v xml:space="preserve"> </v>
      </c>
      <c r="D1502" s="9" t="str">
        <f>IF(ISBLANK('Report Data'!D1502)," ",'Report Data'!D1502)</f>
        <v xml:space="preserve"> </v>
      </c>
      <c r="E1502" s="9" t="str">
        <f>IF(ISBLANK('Report Data'!E1502)," ",'Report Data'!E1502)</f>
        <v xml:space="preserve"> </v>
      </c>
      <c r="F1502" s="9" t="str">
        <f>IF(ISBLANK('Report Data'!F1502)," ",'Report Data'!F1502)</f>
        <v xml:space="preserve"> </v>
      </c>
      <c r="G1502" s="9" t="str">
        <f>IF(ISBLANK('Report Data'!G1502)," ",'Report Data'!G1502)</f>
        <v xml:space="preserve"> </v>
      </c>
    </row>
    <row r="1503" spans="1:7">
      <c r="A1503" s="9" t="str">
        <f>IF('INTERIM REPORT'!B1503=" "," ",IF('Report Data'!A1503="",'INTERIM REPORT'!A1502,'Report Data'!A1503))</f>
        <v xml:space="preserve"> </v>
      </c>
      <c r="B1503" s="9" t="str">
        <f>IF(ISBLANK('Report Data'!B1503)," ",'Report Data'!B1503)</f>
        <v xml:space="preserve"> </v>
      </c>
      <c r="C1503" s="9" t="str">
        <f>IF(ISBLANK('Report Data'!C1503)," ",'Report Data'!C1503)</f>
        <v xml:space="preserve"> </v>
      </c>
      <c r="D1503" s="9" t="str">
        <f>IF(ISBLANK('Report Data'!D1503)," ",'Report Data'!D1503)</f>
        <v xml:space="preserve"> </v>
      </c>
      <c r="E1503" s="9" t="str">
        <f>IF(ISBLANK('Report Data'!E1503)," ",'Report Data'!E1503)</f>
        <v xml:space="preserve"> </v>
      </c>
      <c r="F1503" s="9" t="str">
        <f>IF(ISBLANK('Report Data'!F1503)," ",'Report Data'!F1503)</f>
        <v xml:space="preserve"> </v>
      </c>
      <c r="G1503" s="9" t="str">
        <f>IF(ISBLANK('Report Data'!G1503)," ",'Report Data'!G1503)</f>
        <v xml:space="preserve"> </v>
      </c>
    </row>
    <row r="1504" spans="1:7">
      <c r="A1504" s="9" t="str">
        <f>IF('INTERIM REPORT'!B1504=" "," ",IF('Report Data'!A1504="",'INTERIM REPORT'!A1503,'Report Data'!A1504))</f>
        <v xml:space="preserve"> </v>
      </c>
      <c r="B1504" s="9" t="str">
        <f>IF(ISBLANK('Report Data'!B1504)," ",'Report Data'!B1504)</f>
        <v xml:space="preserve"> </v>
      </c>
      <c r="C1504" s="9" t="str">
        <f>IF(ISBLANK('Report Data'!C1504)," ",'Report Data'!C1504)</f>
        <v xml:space="preserve"> </v>
      </c>
      <c r="D1504" s="9" t="str">
        <f>IF(ISBLANK('Report Data'!D1504)," ",'Report Data'!D1504)</f>
        <v xml:space="preserve"> </v>
      </c>
      <c r="E1504" s="9" t="str">
        <f>IF(ISBLANK('Report Data'!E1504)," ",'Report Data'!E1504)</f>
        <v xml:space="preserve"> </v>
      </c>
      <c r="F1504" s="9" t="str">
        <f>IF(ISBLANK('Report Data'!F1504)," ",'Report Data'!F1504)</f>
        <v xml:space="preserve"> </v>
      </c>
      <c r="G1504" s="9" t="str">
        <f>IF(ISBLANK('Report Data'!G1504)," ",'Report Data'!G1504)</f>
        <v xml:space="preserve"> </v>
      </c>
    </row>
    <row r="1505" spans="1:7">
      <c r="A1505" s="9" t="str">
        <f>IF('INTERIM REPORT'!B1505=" "," ",IF('Report Data'!A1505="",'INTERIM REPORT'!A1504,'Report Data'!A1505))</f>
        <v xml:space="preserve"> </v>
      </c>
      <c r="B1505" s="9" t="str">
        <f>IF(ISBLANK('Report Data'!B1505)," ",'Report Data'!B1505)</f>
        <v xml:space="preserve"> </v>
      </c>
      <c r="C1505" s="9" t="str">
        <f>IF(ISBLANK('Report Data'!C1505)," ",'Report Data'!C1505)</f>
        <v xml:space="preserve"> </v>
      </c>
      <c r="D1505" s="9" t="str">
        <f>IF(ISBLANK('Report Data'!D1505)," ",'Report Data'!D1505)</f>
        <v xml:space="preserve"> </v>
      </c>
      <c r="E1505" s="9" t="str">
        <f>IF(ISBLANK('Report Data'!E1505)," ",'Report Data'!E1505)</f>
        <v xml:space="preserve"> </v>
      </c>
      <c r="F1505" s="9" t="str">
        <f>IF(ISBLANK('Report Data'!F1505)," ",'Report Data'!F1505)</f>
        <v xml:space="preserve"> </v>
      </c>
      <c r="G1505" s="9" t="str">
        <f>IF(ISBLANK('Report Data'!G1505)," ",'Report Data'!G1505)</f>
        <v xml:space="preserve"> </v>
      </c>
    </row>
    <row r="1506" spans="1:7">
      <c r="A1506" s="9" t="str">
        <f>IF('INTERIM REPORT'!B1506=" "," ",IF('Report Data'!A1506="",'INTERIM REPORT'!A1505,'Report Data'!A1506))</f>
        <v xml:space="preserve"> </v>
      </c>
      <c r="B1506" s="9" t="str">
        <f>IF(ISBLANK('Report Data'!B1506)," ",'Report Data'!B1506)</f>
        <v xml:space="preserve"> </v>
      </c>
      <c r="C1506" s="9" t="str">
        <f>IF(ISBLANK('Report Data'!C1506)," ",'Report Data'!C1506)</f>
        <v xml:space="preserve"> </v>
      </c>
      <c r="D1506" s="9" t="str">
        <f>IF(ISBLANK('Report Data'!D1506)," ",'Report Data'!D1506)</f>
        <v xml:space="preserve"> </v>
      </c>
      <c r="E1506" s="9" t="str">
        <f>IF(ISBLANK('Report Data'!E1506)," ",'Report Data'!E1506)</f>
        <v xml:space="preserve"> </v>
      </c>
      <c r="F1506" s="9" t="str">
        <f>IF(ISBLANK('Report Data'!F1506)," ",'Report Data'!F1506)</f>
        <v xml:space="preserve"> </v>
      </c>
      <c r="G1506" s="9" t="str">
        <f>IF(ISBLANK('Report Data'!G1506)," ",'Report Data'!G1506)</f>
        <v xml:space="preserve"> </v>
      </c>
    </row>
    <row r="1507" spans="1:7">
      <c r="A1507" s="9" t="str">
        <f>IF('INTERIM REPORT'!B1507=" "," ",IF('Report Data'!A1507="",'INTERIM REPORT'!A1506,'Report Data'!A1507))</f>
        <v xml:space="preserve"> </v>
      </c>
      <c r="B1507" s="9" t="str">
        <f>IF(ISBLANK('Report Data'!B1507)," ",'Report Data'!B1507)</f>
        <v xml:space="preserve"> </v>
      </c>
      <c r="C1507" s="9" t="str">
        <f>IF(ISBLANK('Report Data'!C1507)," ",'Report Data'!C1507)</f>
        <v xml:space="preserve"> </v>
      </c>
      <c r="D1507" s="9" t="str">
        <f>IF(ISBLANK('Report Data'!D1507)," ",'Report Data'!D1507)</f>
        <v xml:space="preserve"> </v>
      </c>
      <c r="E1507" s="9" t="str">
        <f>IF(ISBLANK('Report Data'!E1507)," ",'Report Data'!E1507)</f>
        <v xml:space="preserve"> </v>
      </c>
      <c r="F1507" s="9" t="str">
        <f>IF(ISBLANK('Report Data'!F1507)," ",'Report Data'!F1507)</f>
        <v xml:space="preserve"> </v>
      </c>
      <c r="G1507" s="9" t="str">
        <f>IF(ISBLANK('Report Data'!G1507)," ",'Report Data'!G1507)</f>
        <v xml:space="preserve"> </v>
      </c>
    </row>
    <row r="1508" spans="1:7">
      <c r="A1508" s="9" t="str">
        <f>IF('INTERIM REPORT'!B1508=" "," ",IF('Report Data'!A1508="",'INTERIM REPORT'!A1507,'Report Data'!A1508))</f>
        <v xml:space="preserve"> </v>
      </c>
      <c r="B1508" s="9" t="str">
        <f>IF(ISBLANK('Report Data'!B1508)," ",'Report Data'!B1508)</f>
        <v xml:space="preserve"> </v>
      </c>
      <c r="C1508" s="9" t="str">
        <f>IF(ISBLANK('Report Data'!C1508)," ",'Report Data'!C1508)</f>
        <v xml:space="preserve"> </v>
      </c>
      <c r="D1508" s="9" t="str">
        <f>IF(ISBLANK('Report Data'!D1508)," ",'Report Data'!D1508)</f>
        <v xml:space="preserve"> </v>
      </c>
      <c r="E1508" s="9" t="str">
        <f>IF(ISBLANK('Report Data'!E1508)," ",'Report Data'!E1508)</f>
        <v xml:space="preserve"> </v>
      </c>
      <c r="F1508" s="9" t="str">
        <f>IF(ISBLANK('Report Data'!F1508)," ",'Report Data'!F1508)</f>
        <v xml:space="preserve"> </v>
      </c>
      <c r="G1508" s="9" t="str">
        <f>IF(ISBLANK('Report Data'!G1508)," ",'Report Data'!G1508)</f>
        <v xml:space="preserve"> </v>
      </c>
    </row>
    <row r="1509" spans="1:7">
      <c r="A1509" s="9" t="str">
        <f>IF('INTERIM REPORT'!B1509=" "," ",IF('Report Data'!A1509="",'INTERIM REPORT'!A1508,'Report Data'!A1509))</f>
        <v xml:space="preserve"> </v>
      </c>
      <c r="B1509" s="9" t="str">
        <f>IF(ISBLANK('Report Data'!B1509)," ",'Report Data'!B1509)</f>
        <v xml:space="preserve"> </v>
      </c>
      <c r="C1509" s="9" t="str">
        <f>IF(ISBLANK('Report Data'!C1509)," ",'Report Data'!C1509)</f>
        <v xml:space="preserve"> </v>
      </c>
      <c r="D1509" s="9" t="str">
        <f>IF(ISBLANK('Report Data'!D1509)," ",'Report Data'!D1509)</f>
        <v xml:space="preserve"> </v>
      </c>
      <c r="E1509" s="9" t="str">
        <f>IF(ISBLANK('Report Data'!E1509)," ",'Report Data'!E1509)</f>
        <v xml:space="preserve"> </v>
      </c>
      <c r="F1509" s="9" t="str">
        <f>IF(ISBLANK('Report Data'!F1509)," ",'Report Data'!F1509)</f>
        <v xml:space="preserve"> </v>
      </c>
      <c r="G1509" s="9" t="str">
        <f>IF(ISBLANK('Report Data'!G1509)," ",'Report Data'!G1509)</f>
        <v xml:space="preserve"> </v>
      </c>
    </row>
    <row r="1510" spans="1:7">
      <c r="A1510" s="9" t="str">
        <f>IF('INTERIM REPORT'!B1510=" "," ",IF('Report Data'!A1510="",'INTERIM REPORT'!A1509,'Report Data'!A1510))</f>
        <v xml:space="preserve"> </v>
      </c>
      <c r="B1510" s="9" t="str">
        <f>IF(ISBLANK('Report Data'!B1510)," ",'Report Data'!B1510)</f>
        <v xml:space="preserve"> </v>
      </c>
      <c r="C1510" s="9" t="str">
        <f>IF(ISBLANK('Report Data'!C1510)," ",'Report Data'!C1510)</f>
        <v xml:space="preserve"> </v>
      </c>
      <c r="D1510" s="9" t="str">
        <f>IF(ISBLANK('Report Data'!D1510)," ",'Report Data'!D1510)</f>
        <v xml:space="preserve"> </v>
      </c>
      <c r="E1510" s="9" t="str">
        <f>IF(ISBLANK('Report Data'!E1510)," ",'Report Data'!E1510)</f>
        <v xml:space="preserve"> </v>
      </c>
      <c r="F1510" s="9" t="str">
        <f>IF(ISBLANK('Report Data'!F1510)," ",'Report Data'!F1510)</f>
        <v xml:space="preserve"> </v>
      </c>
      <c r="G1510" s="9" t="str">
        <f>IF(ISBLANK('Report Data'!G1510)," ",'Report Data'!G1510)</f>
        <v xml:space="preserve"> </v>
      </c>
    </row>
    <row r="1511" spans="1:7">
      <c r="A1511" s="9" t="str">
        <f>IF('INTERIM REPORT'!B1511=" "," ",IF('Report Data'!A1511="",'INTERIM REPORT'!A1510,'Report Data'!A1511))</f>
        <v xml:space="preserve"> </v>
      </c>
      <c r="B1511" s="9" t="str">
        <f>IF(ISBLANK('Report Data'!B1511)," ",'Report Data'!B1511)</f>
        <v xml:space="preserve"> </v>
      </c>
      <c r="C1511" s="9" t="str">
        <f>IF(ISBLANK('Report Data'!C1511)," ",'Report Data'!C1511)</f>
        <v xml:space="preserve"> </v>
      </c>
      <c r="D1511" s="9" t="str">
        <f>IF(ISBLANK('Report Data'!D1511)," ",'Report Data'!D1511)</f>
        <v xml:space="preserve"> </v>
      </c>
      <c r="E1511" s="9" t="str">
        <f>IF(ISBLANK('Report Data'!E1511)," ",'Report Data'!E1511)</f>
        <v xml:space="preserve"> </v>
      </c>
      <c r="F1511" s="9" t="str">
        <f>IF(ISBLANK('Report Data'!F1511)," ",'Report Data'!F1511)</f>
        <v xml:space="preserve"> </v>
      </c>
      <c r="G1511" s="9" t="str">
        <f>IF(ISBLANK('Report Data'!G1511)," ",'Report Data'!G1511)</f>
        <v xml:space="preserve"> </v>
      </c>
    </row>
    <row r="1512" spans="1:7">
      <c r="A1512" s="9" t="str">
        <f>IF('INTERIM REPORT'!B1512=" "," ",IF('Report Data'!A1512="",'INTERIM REPORT'!A1511,'Report Data'!A1512))</f>
        <v xml:space="preserve"> </v>
      </c>
      <c r="B1512" s="9" t="str">
        <f>IF(ISBLANK('Report Data'!B1512)," ",'Report Data'!B1512)</f>
        <v xml:space="preserve"> </v>
      </c>
      <c r="C1512" s="9" t="str">
        <f>IF(ISBLANK('Report Data'!C1512)," ",'Report Data'!C1512)</f>
        <v xml:space="preserve"> </v>
      </c>
      <c r="D1512" s="9" t="str">
        <f>IF(ISBLANK('Report Data'!D1512)," ",'Report Data'!D1512)</f>
        <v xml:space="preserve"> </v>
      </c>
      <c r="E1512" s="9" t="str">
        <f>IF(ISBLANK('Report Data'!E1512)," ",'Report Data'!E1512)</f>
        <v xml:space="preserve"> </v>
      </c>
      <c r="F1512" s="9" t="str">
        <f>IF(ISBLANK('Report Data'!F1512)," ",'Report Data'!F1512)</f>
        <v xml:space="preserve"> </v>
      </c>
      <c r="G1512" s="9" t="str">
        <f>IF(ISBLANK('Report Data'!G1512)," ",'Report Data'!G1512)</f>
        <v xml:space="preserve"> </v>
      </c>
    </row>
    <row r="1513" spans="1:7">
      <c r="A1513" s="9" t="str">
        <f>IF('INTERIM REPORT'!B1513=" "," ",IF('Report Data'!A1513="",'INTERIM REPORT'!A1512,'Report Data'!A1513))</f>
        <v xml:space="preserve"> </v>
      </c>
      <c r="B1513" s="9" t="str">
        <f>IF(ISBLANK('Report Data'!B1513)," ",'Report Data'!B1513)</f>
        <v xml:space="preserve"> </v>
      </c>
      <c r="C1513" s="9" t="str">
        <f>IF(ISBLANK('Report Data'!C1513)," ",'Report Data'!C1513)</f>
        <v xml:space="preserve"> </v>
      </c>
      <c r="D1513" s="9" t="str">
        <f>IF(ISBLANK('Report Data'!D1513)," ",'Report Data'!D1513)</f>
        <v xml:space="preserve"> </v>
      </c>
      <c r="E1513" s="9" t="str">
        <f>IF(ISBLANK('Report Data'!E1513)," ",'Report Data'!E1513)</f>
        <v xml:space="preserve"> </v>
      </c>
      <c r="F1513" s="9" t="str">
        <f>IF(ISBLANK('Report Data'!F1513)," ",'Report Data'!F1513)</f>
        <v xml:space="preserve"> </v>
      </c>
      <c r="G1513" s="9" t="str">
        <f>IF(ISBLANK('Report Data'!G1513)," ",'Report Data'!G1513)</f>
        <v xml:space="preserve"> </v>
      </c>
    </row>
    <row r="1514" spans="1:7">
      <c r="A1514" s="9" t="str">
        <f>IF('INTERIM REPORT'!B1514=" "," ",IF('Report Data'!A1514="",'INTERIM REPORT'!A1513,'Report Data'!A1514))</f>
        <v xml:space="preserve"> </v>
      </c>
      <c r="B1514" s="9" t="str">
        <f>IF(ISBLANK('Report Data'!B1514)," ",'Report Data'!B1514)</f>
        <v xml:space="preserve"> </v>
      </c>
      <c r="C1514" s="9" t="str">
        <f>IF(ISBLANK('Report Data'!C1514)," ",'Report Data'!C1514)</f>
        <v xml:space="preserve"> </v>
      </c>
      <c r="D1514" s="9" t="str">
        <f>IF(ISBLANK('Report Data'!D1514)," ",'Report Data'!D1514)</f>
        <v xml:space="preserve"> </v>
      </c>
      <c r="E1514" s="9" t="str">
        <f>IF(ISBLANK('Report Data'!E1514)," ",'Report Data'!E1514)</f>
        <v xml:space="preserve"> </v>
      </c>
      <c r="F1514" s="9" t="str">
        <f>IF(ISBLANK('Report Data'!F1514)," ",'Report Data'!F1514)</f>
        <v xml:space="preserve"> </v>
      </c>
      <c r="G1514" s="9" t="str">
        <f>IF(ISBLANK('Report Data'!G1514)," ",'Report Data'!G1514)</f>
        <v xml:space="preserve"> </v>
      </c>
    </row>
    <row r="1515" spans="1:7">
      <c r="A1515" s="9" t="str">
        <f>IF('INTERIM REPORT'!B1515=" "," ",IF('Report Data'!A1515="",'INTERIM REPORT'!A1514,'Report Data'!A1515))</f>
        <v xml:space="preserve"> </v>
      </c>
      <c r="B1515" s="9" t="str">
        <f>IF(ISBLANK('Report Data'!B1515)," ",'Report Data'!B1515)</f>
        <v xml:space="preserve"> </v>
      </c>
      <c r="C1515" s="9" t="str">
        <f>IF(ISBLANK('Report Data'!C1515)," ",'Report Data'!C1515)</f>
        <v xml:space="preserve"> </v>
      </c>
      <c r="D1515" s="9" t="str">
        <f>IF(ISBLANK('Report Data'!D1515)," ",'Report Data'!D1515)</f>
        <v xml:space="preserve"> </v>
      </c>
      <c r="E1515" s="9" t="str">
        <f>IF(ISBLANK('Report Data'!E1515)," ",'Report Data'!E1515)</f>
        <v xml:space="preserve"> </v>
      </c>
      <c r="F1515" s="9" t="str">
        <f>IF(ISBLANK('Report Data'!F1515)," ",'Report Data'!F1515)</f>
        <v xml:space="preserve"> </v>
      </c>
      <c r="G1515" s="9" t="str">
        <f>IF(ISBLANK('Report Data'!G1515)," ",'Report Data'!G1515)</f>
        <v xml:space="preserve"> </v>
      </c>
    </row>
    <row r="1516" spans="1:7">
      <c r="A1516" s="9" t="str">
        <f>IF('INTERIM REPORT'!B1516=" "," ",IF('Report Data'!A1516="",'INTERIM REPORT'!A1515,'Report Data'!A1516))</f>
        <v xml:space="preserve"> </v>
      </c>
      <c r="B1516" s="9" t="str">
        <f>IF(ISBLANK('Report Data'!B1516)," ",'Report Data'!B1516)</f>
        <v xml:space="preserve"> </v>
      </c>
      <c r="C1516" s="9" t="str">
        <f>IF(ISBLANK('Report Data'!C1516)," ",'Report Data'!C1516)</f>
        <v xml:space="preserve"> </v>
      </c>
      <c r="D1516" s="9" t="str">
        <f>IF(ISBLANK('Report Data'!D1516)," ",'Report Data'!D1516)</f>
        <v xml:space="preserve"> </v>
      </c>
      <c r="E1516" s="9" t="str">
        <f>IF(ISBLANK('Report Data'!E1516)," ",'Report Data'!E1516)</f>
        <v xml:space="preserve"> </v>
      </c>
      <c r="F1516" s="9" t="str">
        <f>IF(ISBLANK('Report Data'!F1516)," ",'Report Data'!F1516)</f>
        <v xml:space="preserve"> </v>
      </c>
      <c r="G1516" s="9" t="str">
        <f>IF(ISBLANK('Report Data'!G1516)," ",'Report Data'!G1516)</f>
        <v xml:space="preserve"> </v>
      </c>
    </row>
    <row r="1517" spans="1:7">
      <c r="A1517" s="9" t="str">
        <f>IF('INTERIM REPORT'!B1517=" "," ",IF('Report Data'!A1517="",'INTERIM REPORT'!A1516,'Report Data'!A1517))</f>
        <v xml:space="preserve"> </v>
      </c>
      <c r="B1517" s="9" t="str">
        <f>IF(ISBLANK('Report Data'!B1517)," ",'Report Data'!B1517)</f>
        <v xml:space="preserve"> </v>
      </c>
      <c r="C1517" s="9" t="str">
        <f>IF(ISBLANK('Report Data'!C1517)," ",'Report Data'!C1517)</f>
        <v xml:space="preserve"> </v>
      </c>
      <c r="D1517" s="9" t="str">
        <f>IF(ISBLANK('Report Data'!D1517)," ",'Report Data'!D1517)</f>
        <v xml:space="preserve"> </v>
      </c>
      <c r="E1517" s="9" t="str">
        <f>IF(ISBLANK('Report Data'!E1517)," ",'Report Data'!E1517)</f>
        <v xml:space="preserve"> </v>
      </c>
      <c r="F1517" s="9" t="str">
        <f>IF(ISBLANK('Report Data'!F1517)," ",'Report Data'!F1517)</f>
        <v xml:space="preserve"> </v>
      </c>
      <c r="G1517" s="9" t="str">
        <f>IF(ISBLANK('Report Data'!G1517)," ",'Report Data'!G1517)</f>
        <v xml:space="preserve"> </v>
      </c>
    </row>
    <row r="1518" spans="1:7">
      <c r="A1518" s="9" t="str">
        <f>IF('INTERIM REPORT'!B1518=" "," ",IF('Report Data'!A1518="",'INTERIM REPORT'!A1517,'Report Data'!A1518))</f>
        <v xml:space="preserve"> </v>
      </c>
      <c r="B1518" s="9" t="str">
        <f>IF(ISBLANK('Report Data'!B1518)," ",'Report Data'!B1518)</f>
        <v xml:space="preserve"> </v>
      </c>
      <c r="C1518" s="9" t="str">
        <f>IF(ISBLANK('Report Data'!C1518)," ",'Report Data'!C1518)</f>
        <v xml:space="preserve"> </v>
      </c>
      <c r="D1518" s="9" t="str">
        <f>IF(ISBLANK('Report Data'!D1518)," ",'Report Data'!D1518)</f>
        <v xml:space="preserve"> </v>
      </c>
      <c r="E1518" s="9" t="str">
        <f>IF(ISBLANK('Report Data'!E1518)," ",'Report Data'!E1518)</f>
        <v xml:space="preserve"> </v>
      </c>
      <c r="F1518" s="9" t="str">
        <f>IF(ISBLANK('Report Data'!F1518)," ",'Report Data'!F1518)</f>
        <v xml:space="preserve"> </v>
      </c>
      <c r="G1518" s="9" t="str">
        <f>IF(ISBLANK('Report Data'!G1518)," ",'Report Data'!G1518)</f>
        <v xml:space="preserve"> </v>
      </c>
    </row>
    <row r="1519" spans="1:7">
      <c r="A1519" s="9" t="str">
        <f>IF('INTERIM REPORT'!B1519=" "," ",IF('Report Data'!A1519="",'INTERIM REPORT'!A1518,'Report Data'!A1519))</f>
        <v xml:space="preserve"> </v>
      </c>
      <c r="B1519" s="9" t="str">
        <f>IF(ISBLANK('Report Data'!B1519)," ",'Report Data'!B1519)</f>
        <v xml:space="preserve"> </v>
      </c>
      <c r="C1519" s="9" t="str">
        <f>IF(ISBLANK('Report Data'!C1519)," ",'Report Data'!C1519)</f>
        <v xml:space="preserve"> </v>
      </c>
      <c r="D1519" s="9" t="str">
        <f>IF(ISBLANK('Report Data'!D1519)," ",'Report Data'!D1519)</f>
        <v xml:space="preserve"> </v>
      </c>
      <c r="E1519" s="9" t="str">
        <f>IF(ISBLANK('Report Data'!E1519)," ",'Report Data'!E1519)</f>
        <v xml:space="preserve"> </v>
      </c>
      <c r="F1519" s="9" t="str">
        <f>IF(ISBLANK('Report Data'!F1519)," ",'Report Data'!F1519)</f>
        <v xml:space="preserve"> </v>
      </c>
      <c r="G1519" s="9" t="str">
        <f>IF(ISBLANK('Report Data'!G1519)," ",'Report Data'!G1519)</f>
        <v xml:space="preserve"> </v>
      </c>
    </row>
    <row r="1520" spans="1:7">
      <c r="A1520" s="9" t="str">
        <f>IF('INTERIM REPORT'!B1520=" "," ",IF('Report Data'!A1520="",'INTERIM REPORT'!A1519,'Report Data'!A1520))</f>
        <v xml:space="preserve"> </v>
      </c>
      <c r="B1520" s="9" t="str">
        <f>IF(ISBLANK('Report Data'!B1520)," ",'Report Data'!B1520)</f>
        <v xml:space="preserve"> </v>
      </c>
      <c r="C1520" s="9" t="str">
        <f>IF(ISBLANK('Report Data'!C1520)," ",'Report Data'!C1520)</f>
        <v xml:space="preserve"> </v>
      </c>
      <c r="D1520" s="9" t="str">
        <f>IF(ISBLANK('Report Data'!D1520)," ",'Report Data'!D1520)</f>
        <v xml:space="preserve"> </v>
      </c>
      <c r="E1520" s="9" t="str">
        <f>IF(ISBLANK('Report Data'!E1520)," ",'Report Data'!E1520)</f>
        <v xml:space="preserve"> </v>
      </c>
      <c r="F1520" s="9" t="str">
        <f>IF(ISBLANK('Report Data'!F1520)," ",'Report Data'!F1520)</f>
        <v xml:space="preserve"> </v>
      </c>
      <c r="G1520" s="9" t="str">
        <f>IF(ISBLANK('Report Data'!G1520)," ",'Report Data'!G1520)</f>
        <v xml:space="preserve"> </v>
      </c>
    </row>
    <row r="1521" spans="1:7">
      <c r="A1521" s="9" t="str">
        <f>IF('INTERIM REPORT'!B1521=" "," ",IF('Report Data'!A1521="",'INTERIM REPORT'!A1520,'Report Data'!A1521))</f>
        <v xml:space="preserve"> </v>
      </c>
      <c r="B1521" s="9" t="str">
        <f>IF(ISBLANK('Report Data'!B1521)," ",'Report Data'!B1521)</f>
        <v xml:space="preserve"> </v>
      </c>
      <c r="C1521" s="9" t="str">
        <f>IF(ISBLANK('Report Data'!C1521)," ",'Report Data'!C1521)</f>
        <v xml:space="preserve"> </v>
      </c>
      <c r="D1521" s="9" t="str">
        <f>IF(ISBLANK('Report Data'!D1521)," ",'Report Data'!D1521)</f>
        <v xml:space="preserve"> </v>
      </c>
      <c r="E1521" s="9" t="str">
        <f>IF(ISBLANK('Report Data'!E1521)," ",'Report Data'!E1521)</f>
        <v xml:space="preserve"> </v>
      </c>
      <c r="F1521" s="9" t="str">
        <f>IF(ISBLANK('Report Data'!F1521)," ",'Report Data'!F1521)</f>
        <v xml:space="preserve"> </v>
      </c>
      <c r="G1521" s="9" t="str">
        <f>IF(ISBLANK('Report Data'!G1521)," ",'Report Data'!G1521)</f>
        <v xml:space="preserve"> </v>
      </c>
    </row>
    <row r="1522" spans="1:7">
      <c r="A1522" s="9" t="str">
        <f>IF('INTERIM REPORT'!B1522=" "," ",IF('Report Data'!A1522="",'INTERIM REPORT'!A1521,'Report Data'!A1522))</f>
        <v xml:space="preserve"> </v>
      </c>
      <c r="B1522" s="9" t="str">
        <f>IF(ISBLANK('Report Data'!B1522)," ",'Report Data'!B1522)</f>
        <v xml:space="preserve"> </v>
      </c>
      <c r="C1522" s="9" t="str">
        <f>IF(ISBLANK('Report Data'!C1522)," ",'Report Data'!C1522)</f>
        <v xml:space="preserve"> </v>
      </c>
      <c r="D1522" s="9" t="str">
        <f>IF(ISBLANK('Report Data'!D1522)," ",'Report Data'!D1522)</f>
        <v xml:space="preserve"> </v>
      </c>
      <c r="E1522" s="9" t="str">
        <f>IF(ISBLANK('Report Data'!E1522)," ",'Report Data'!E1522)</f>
        <v xml:space="preserve"> </v>
      </c>
      <c r="F1522" s="9" t="str">
        <f>IF(ISBLANK('Report Data'!F1522)," ",'Report Data'!F1522)</f>
        <v xml:space="preserve"> </v>
      </c>
      <c r="G1522" s="9" t="str">
        <f>IF(ISBLANK('Report Data'!G1522)," ",'Report Data'!G1522)</f>
        <v xml:space="preserve"> </v>
      </c>
    </row>
    <row r="1523" spans="1:7">
      <c r="A1523" s="9" t="str">
        <f>IF('INTERIM REPORT'!B1523=" "," ",IF('Report Data'!A1523="",'INTERIM REPORT'!A1522,'Report Data'!A1523))</f>
        <v xml:space="preserve"> </v>
      </c>
      <c r="B1523" s="9" t="str">
        <f>IF(ISBLANK('Report Data'!B1523)," ",'Report Data'!B1523)</f>
        <v xml:space="preserve"> </v>
      </c>
      <c r="C1523" s="9" t="str">
        <f>IF(ISBLANK('Report Data'!C1523)," ",'Report Data'!C1523)</f>
        <v xml:space="preserve"> </v>
      </c>
      <c r="D1523" s="9" t="str">
        <f>IF(ISBLANK('Report Data'!D1523)," ",'Report Data'!D1523)</f>
        <v xml:space="preserve"> </v>
      </c>
      <c r="E1523" s="9" t="str">
        <f>IF(ISBLANK('Report Data'!E1523)," ",'Report Data'!E1523)</f>
        <v xml:space="preserve"> </v>
      </c>
      <c r="F1523" s="9" t="str">
        <f>IF(ISBLANK('Report Data'!F1523)," ",'Report Data'!F1523)</f>
        <v xml:space="preserve"> </v>
      </c>
      <c r="G1523" s="9" t="str">
        <f>IF(ISBLANK('Report Data'!G1523)," ",'Report Data'!G1523)</f>
        <v xml:space="preserve"> </v>
      </c>
    </row>
    <row r="1524" spans="1:7">
      <c r="A1524" s="9" t="str">
        <f>IF('INTERIM REPORT'!B1524=" "," ",IF('Report Data'!A1524="",'INTERIM REPORT'!A1523,'Report Data'!A1524))</f>
        <v xml:space="preserve"> </v>
      </c>
      <c r="B1524" s="9" t="str">
        <f>IF(ISBLANK('Report Data'!B1524)," ",'Report Data'!B1524)</f>
        <v xml:space="preserve"> </v>
      </c>
      <c r="C1524" s="9" t="str">
        <f>IF(ISBLANK('Report Data'!C1524)," ",'Report Data'!C1524)</f>
        <v xml:space="preserve"> </v>
      </c>
      <c r="D1524" s="9" t="str">
        <f>IF(ISBLANK('Report Data'!D1524)," ",'Report Data'!D1524)</f>
        <v xml:space="preserve"> </v>
      </c>
      <c r="E1524" s="9" t="str">
        <f>IF(ISBLANK('Report Data'!E1524)," ",'Report Data'!E1524)</f>
        <v xml:space="preserve"> </v>
      </c>
      <c r="F1524" s="9" t="str">
        <f>IF(ISBLANK('Report Data'!F1524)," ",'Report Data'!F1524)</f>
        <v xml:space="preserve"> </v>
      </c>
      <c r="G1524" s="9" t="str">
        <f>IF(ISBLANK('Report Data'!G1524)," ",'Report Data'!G1524)</f>
        <v xml:space="preserve"> </v>
      </c>
    </row>
    <row r="1525" spans="1:7">
      <c r="A1525" s="9" t="str">
        <f>IF('INTERIM REPORT'!B1525=" "," ",IF('Report Data'!A1525="",'INTERIM REPORT'!A1524,'Report Data'!A1525))</f>
        <v xml:space="preserve"> </v>
      </c>
      <c r="B1525" s="9" t="str">
        <f>IF(ISBLANK('Report Data'!B1525)," ",'Report Data'!B1525)</f>
        <v xml:space="preserve"> </v>
      </c>
      <c r="C1525" s="9" t="str">
        <f>IF(ISBLANK('Report Data'!C1525)," ",'Report Data'!C1525)</f>
        <v xml:space="preserve"> </v>
      </c>
      <c r="D1525" s="9" t="str">
        <f>IF(ISBLANK('Report Data'!D1525)," ",'Report Data'!D1525)</f>
        <v xml:space="preserve"> </v>
      </c>
      <c r="E1525" s="9" t="str">
        <f>IF(ISBLANK('Report Data'!E1525)," ",'Report Data'!E1525)</f>
        <v xml:space="preserve"> </v>
      </c>
      <c r="F1525" s="9" t="str">
        <f>IF(ISBLANK('Report Data'!F1525)," ",'Report Data'!F1525)</f>
        <v xml:space="preserve"> </v>
      </c>
      <c r="G1525" s="9" t="str">
        <f>IF(ISBLANK('Report Data'!G1525)," ",'Report Data'!G1525)</f>
        <v xml:space="preserve"> </v>
      </c>
    </row>
    <row r="1526" spans="1:7">
      <c r="A1526" s="9" t="str">
        <f>IF('INTERIM REPORT'!B1526=" "," ",IF('Report Data'!A1526="",'INTERIM REPORT'!A1525,'Report Data'!A1526))</f>
        <v xml:space="preserve"> </v>
      </c>
      <c r="B1526" s="9" t="str">
        <f>IF(ISBLANK('Report Data'!B1526)," ",'Report Data'!B1526)</f>
        <v xml:space="preserve"> </v>
      </c>
      <c r="C1526" s="9" t="str">
        <f>IF(ISBLANK('Report Data'!C1526)," ",'Report Data'!C1526)</f>
        <v xml:space="preserve"> </v>
      </c>
      <c r="D1526" s="9" t="str">
        <f>IF(ISBLANK('Report Data'!D1526)," ",'Report Data'!D1526)</f>
        <v xml:space="preserve"> </v>
      </c>
      <c r="E1526" s="9" t="str">
        <f>IF(ISBLANK('Report Data'!E1526)," ",'Report Data'!E1526)</f>
        <v xml:space="preserve"> </v>
      </c>
      <c r="F1526" s="9" t="str">
        <f>IF(ISBLANK('Report Data'!F1526)," ",'Report Data'!F1526)</f>
        <v xml:space="preserve"> </v>
      </c>
      <c r="G1526" s="9" t="str">
        <f>IF(ISBLANK('Report Data'!G1526)," ",'Report Data'!G1526)</f>
        <v xml:space="preserve"> </v>
      </c>
    </row>
    <row r="1527" spans="1:7">
      <c r="A1527" s="9" t="str">
        <f>IF('INTERIM REPORT'!B1527=" "," ",IF('Report Data'!A1527="",'INTERIM REPORT'!A1526,'Report Data'!A1527))</f>
        <v xml:space="preserve"> </v>
      </c>
      <c r="B1527" s="9" t="str">
        <f>IF(ISBLANK('Report Data'!B1527)," ",'Report Data'!B1527)</f>
        <v xml:space="preserve"> </v>
      </c>
      <c r="C1527" s="9" t="str">
        <f>IF(ISBLANK('Report Data'!C1527)," ",'Report Data'!C1527)</f>
        <v xml:space="preserve"> </v>
      </c>
      <c r="D1527" s="9" t="str">
        <f>IF(ISBLANK('Report Data'!D1527)," ",'Report Data'!D1527)</f>
        <v xml:space="preserve"> </v>
      </c>
      <c r="E1527" s="9" t="str">
        <f>IF(ISBLANK('Report Data'!E1527)," ",'Report Data'!E1527)</f>
        <v xml:space="preserve"> </v>
      </c>
      <c r="F1527" s="9" t="str">
        <f>IF(ISBLANK('Report Data'!F1527)," ",'Report Data'!F1527)</f>
        <v xml:space="preserve"> </v>
      </c>
      <c r="G1527" s="9" t="str">
        <f>IF(ISBLANK('Report Data'!G1527)," ",'Report Data'!G1527)</f>
        <v xml:space="preserve"> </v>
      </c>
    </row>
    <row r="1528" spans="1:7">
      <c r="A1528" s="9" t="str">
        <f>IF('INTERIM REPORT'!B1528=" "," ",IF('Report Data'!A1528="",'INTERIM REPORT'!A1527,'Report Data'!A1528))</f>
        <v xml:space="preserve"> </v>
      </c>
      <c r="B1528" s="9" t="str">
        <f>IF(ISBLANK('Report Data'!B1528)," ",'Report Data'!B1528)</f>
        <v xml:space="preserve"> </v>
      </c>
      <c r="C1528" s="9" t="str">
        <f>IF(ISBLANK('Report Data'!C1528)," ",'Report Data'!C1528)</f>
        <v xml:space="preserve"> </v>
      </c>
      <c r="D1528" s="9" t="str">
        <f>IF(ISBLANK('Report Data'!D1528)," ",'Report Data'!D1528)</f>
        <v xml:space="preserve"> </v>
      </c>
      <c r="E1528" s="9" t="str">
        <f>IF(ISBLANK('Report Data'!E1528)," ",'Report Data'!E1528)</f>
        <v xml:space="preserve"> </v>
      </c>
      <c r="F1528" s="9" t="str">
        <f>IF(ISBLANK('Report Data'!F1528)," ",'Report Data'!F1528)</f>
        <v xml:space="preserve"> </v>
      </c>
      <c r="G1528" s="9" t="str">
        <f>IF(ISBLANK('Report Data'!G1528)," ",'Report Data'!G1528)</f>
        <v xml:space="preserve"> </v>
      </c>
    </row>
    <row r="1529" spans="1:7">
      <c r="A1529" s="9" t="str">
        <f>IF('INTERIM REPORT'!B1529=" "," ",IF('Report Data'!A1529="",'INTERIM REPORT'!A1528,'Report Data'!A1529))</f>
        <v xml:space="preserve"> </v>
      </c>
      <c r="B1529" s="9" t="str">
        <f>IF(ISBLANK('Report Data'!B1529)," ",'Report Data'!B1529)</f>
        <v xml:space="preserve"> </v>
      </c>
      <c r="C1529" s="9" t="str">
        <f>IF(ISBLANK('Report Data'!C1529)," ",'Report Data'!C1529)</f>
        <v xml:space="preserve"> </v>
      </c>
      <c r="D1529" s="9" t="str">
        <f>IF(ISBLANK('Report Data'!D1529)," ",'Report Data'!D1529)</f>
        <v xml:space="preserve"> </v>
      </c>
      <c r="E1529" s="9" t="str">
        <f>IF(ISBLANK('Report Data'!E1529)," ",'Report Data'!E1529)</f>
        <v xml:space="preserve"> </v>
      </c>
      <c r="F1529" s="9" t="str">
        <f>IF(ISBLANK('Report Data'!F1529)," ",'Report Data'!F1529)</f>
        <v xml:space="preserve"> </v>
      </c>
      <c r="G1529" s="9" t="str">
        <f>IF(ISBLANK('Report Data'!G1529)," ",'Report Data'!G1529)</f>
        <v xml:space="preserve"> </v>
      </c>
    </row>
    <row r="1530" spans="1:7">
      <c r="A1530" s="9" t="str">
        <f>IF('INTERIM REPORT'!B1530=" "," ",IF('Report Data'!A1530="",'INTERIM REPORT'!A1529,'Report Data'!A1530))</f>
        <v xml:space="preserve"> </v>
      </c>
      <c r="B1530" s="9" t="str">
        <f>IF(ISBLANK('Report Data'!B1530)," ",'Report Data'!B1530)</f>
        <v xml:space="preserve"> </v>
      </c>
      <c r="C1530" s="9" t="str">
        <f>IF(ISBLANK('Report Data'!C1530)," ",'Report Data'!C1530)</f>
        <v xml:space="preserve"> </v>
      </c>
      <c r="D1530" s="9" t="str">
        <f>IF(ISBLANK('Report Data'!D1530)," ",'Report Data'!D1530)</f>
        <v xml:space="preserve"> </v>
      </c>
      <c r="E1530" s="9" t="str">
        <f>IF(ISBLANK('Report Data'!E1530)," ",'Report Data'!E1530)</f>
        <v xml:space="preserve"> </v>
      </c>
      <c r="F1530" s="9" t="str">
        <f>IF(ISBLANK('Report Data'!F1530)," ",'Report Data'!F1530)</f>
        <v xml:space="preserve"> </v>
      </c>
      <c r="G1530" s="9" t="str">
        <f>IF(ISBLANK('Report Data'!G1530)," ",'Report Data'!G1530)</f>
        <v xml:space="preserve"> </v>
      </c>
    </row>
    <row r="1531" spans="1:7">
      <c r="A1531" s="9" t="str">
        <f>IF('INTERIM REPORT'!B1531=" "," ",IF('Report Data'!A1531="",'INTERIM REPORT'!A1530,'Report Data'!A1531))</f>
        <v xml:space="preserve"> </v>
      </c>
      <c r="B1531" s="9" t="str">
        <f>IF(ISBLANK('Report Data'!B1531)," ",'Report Data'!B1531)</f>
        <v xml:space="preserve"> </v>
      </c>
      <c r="C1531" s="9" t="str">
        <f>IF(ISBLANK('Report Data'!C1531)," ",'Report Data'!C1531)</f>
        <v xml:space="preserve"> </v>
      </c>
      <c r="D1531" s="9" t="str">
        <f>IF(ISBLANK('Report Data'!D1531)," ",'Report Data'!D1531)</f>
        <v xml:space="preserve"> </v>
      </c>
      <c r="E1531" s="9" t="str">
        <f>IF(ISBLANK('Report Data'!E1531)," ",'Report Data'!E1531)</f>
        <v xml:space="preserve"> </v>
      </c>
      <c r="F1531" s="9" t="str">
        <f>IF(ISBLANK('Report Data'!F1531)," ",'Report Data'!F1531)</f>
        <v xml:space="preserve"> </v>
      </c>
      <c r="G1531" s="9" t="str">
        <f>IF(ISBLANK('Report Data'!G1531)," ",'Report Data'!G1531)</f>
        <v xml:space="preserve"> </v>
      </c>
    </row>
    <row r="1532" spans="1:7">
      <c r="A1532" s="9" t="str">
        <f>IF('INTERIM REPORT'!B1532=" "," ",IF('Report Data'!A1532="",'INTERIM REPORT'!A1531,'Report Data'!A1532))</f>
        <v xml:space="preserve"> </v>
      </c>
      <c r="B1532" s="9" t="str">
        <f>IF(ISBLANK('Report Data'!B1532)," ",'Report Data'!B1532)</f>
        <v xml:space="preserve"> </v>
      </c>
      <c r="C1532" s="9" t="str">
        <f>IF(ISBLANK('Report Data'!C1532)," ",'Report Data'!C1532)</f>
        <v xml:space="preserve"> </v>
      </c>
      <c r="D1532" s="9" t="str">
        <f>IF(ISBLANK('Report Data'!D1532)," ",'Report Data'!D1532)</f>
        <v xml:space="preserve"> </v>
      </c>
      <c r="E1532" s="9" t="str">
        <f>IF(ISBLANK('Report Data'!E1532)," ",'Report Data'!E1532)</f>
        <v xml:space="preserve"> </v>
      </c>
      <c r="F1532" s="9" t="str">
        <f>IF(ISBLANK('Report Data'!F1532)," ",'Report Data'!F1532)</f>
        <v xml:space="preserve"> </v>
      </c>
      <c r="G1532" s="9" t="str">
        <f>IF(ISBLANK('Report Data'!G1532)," ",'Report Data'!G1532)</f>
        <v xml:space="preserve"> </v>
      </c>
    </row>
    <row r="1533" spans="1:7">
      <c r="A1533" s="9" t="str">
        <f>IF('INTERIM REPORT'!B1533=" "," ",IF('Report Data'!A1533="",'INTERIM REPORT'!A1532,'Report Data'!A1533))</f>
        <v xml:space="preserve"> </v>
      </c>
      <c r="B1533" s="9" t="str">
        <f>IF(ISBLANK('Report Data'!B1533)," ",'Report Data'!B1533)</f>
        <v xml:space="preserve"> </v>
      </c>
      <c r="C1533" s="9" t="str">
        <f>IF(ISBLANK('Report Data'!C1533)," ",'Report Data'!C1533)</f>
        <v xml:space="preserve"> </v>
      </c>
      <c r="D1533" s="9" t="str">
        <f>IF(ISBLANK('Report Data'!D1533)," ",'Report Data'!D1533)</f>
        <v xml:space="preserve"> </v>
      </c>
      <c r="E1533" s="9" t="str">
        <f>IF(ISBLANK('Report Data'!E1533)," ",'Report Data'!E1533)</f>
        <v xml:space="preserve"> </v>
      </c>
      <c r="F1533" s="9" t="str">
        <f>IF(ISBLANK('Report Data'!F1533)," ",'Report Data'!F1533)</f>
        <v xml:space="preserve"> </v>
      </c>
      <c r="G1533" s="9" t="str">
        <f>IF(ISBLANK('Report Data'!G1533)," ",'Report Data'!G1533)</f>
        <v xml:space="preserve"> </v>
      </c>
    </row>
    <row r="1534" spans="1:7">
      <c r="A1534" s="9" t="str">
        <f>IF('INTERIM REPORT'!B1534=" "," ",IF('Report Data'!A1534="",'INTERIM REPORT'!A1533,'Report Data'!A1534))</f>
        <v xml:space="preserve"> </v>
      </c>
      <c r="B1534" s="9" t="str">
        <f>IF(ISBLANK('Report Data'!B1534)," ",'Report Data'!B1534)</f>
        <v xml:space="preserve"> </v>
      </c>
      <c r="C1534" s="9" t="str">
        <f>IF(ISBLANK('Report Data'!C1534)," ",'Report Data'!C1534)</f>
        <v xml:space="preserve"> </v>
      </c>
      <c r="D1534" s="9" t="str">
        <f>IF(ISBLANK('Report Data'!D1534)," ",'Report Data'!D1534)</f>
        <v xml:space="preserve"> </v>
      </c>
      <c r="E1534" s="9" t="str">
        <f>IF(ISBLANK('Report Data'!E1534)," ",'Report Data'!E1534)</f>
        <v xml:space="preserve"> </v>
      </c>
      <c r="F1534" s="9" t="str">
        <f>IF(ISBLANK('Report Data'!F1534)," ",'Report Data'!F1534)</f>
        <v xml:space="preserve"> </v>
      </c>
      <c r="G1534" s="9" t="str">
        <f>IF(ISBLANK('Report Data'!G1534)," ",'Report Data'!G1534)</f>
        <v xml:space="preserve"> </v>
      </c>
    </row>
    <row r="1535" spans="1:7">
      <c r="A1535" s="9" t="str">
        <f>IF('INTERIM REPORT'!B1535=" "," ",IF('Report Data'!A1535="",'INTERIM REPORT'!A1534,'Report Data'!A1535))</f>
        <v xml:space="preserve"> </v>
      </c>
      <c r="B1535" s="9" t="str">
        <f>IF(ISBLANK('Report Data'!B1535)," ",'Report Data'!B1535)</f>
        <v xml:space="preserve"> </v>
      </c>
      <c r="C1535" s="9" t="str">
        <f>IF(ISBLANK('Report Data'!C1535)," ",'Report Data'!C1535)</f>
        <v xml:space="preserve"> </v>
      </c>
      <c r="D1535" s="9" t="str">
        <f>IF(ISBLANK('Report Data'!D1535)," ",'Report Data'!D1535)</f>
        <v xml:space="preserve"> </v>
      </c>
      <c r="E1535" s="9" t="str">
        <f>IF(ISBLANK('Report Data'!E1535)," ",'Report Data'!E1535)</f>
        <v xml:space="preserve"> </v>
      </c>
      <c r="F1535" s="9" t="str">
        <f>IF(ISBLANK('Report Data'!F1535)," ",'Report Data'!F1535)</f>
        <v xml:space="preserve"> </v>
      </c>
      <c r="G1535" s="9" t="str">
        <f>IF(ISBLANK('Report Data'!G1535)," ",'Report Data'!G1535)</f>
        <v xml:space="preserve"> </v>
      </c>
    </row>
    <row r="1536" spans="1:7">
      <c r="A1536" s="9" t="str">
        <f>IF('INTERIM REPORT'!B1536=" "," ",IF('Report Data'!A1536="",'INTERIM REPORT'!A1535,'Report Data'!A1536))</f>
        <v xml:space="preserve"> </v>
      </c>
      <c r="B1536" s="9" t="str">
        <f>IF(ISBLANK('Report Data'!B1536)," ",'Report Data'!B1536)</f>
        <v xml:space="preserve"> </v>
      </c>
      <c r="C1536" s="9" t="str">
        <f>IF(ISBLANK('Report Data'!C1536)," ",'Report Data'!C1536)</f>
        <v xml:space="preserve"> </v>
      </c>
      <c r="D1536" s="9" t="str">
        <f>IF(ISBLANK('Report Data'!D1536)," ",'Report Data'!D1536)</f>
        <v xml:space="preserve"> </v>
      </c>
      <c r="E1536" s="9" t="str">
        <f>IF(ISBLANK('Report Data'!E1536)," ",'Report Data'!E1536)</f>
        <v xml:space="preserve"> </v>
      </c>
      <c r="F1536" s="9" t="str">
        <f>IF(ISBLANK('Report Data'!F1536)," ",'Report Data'!F1536)</f>
        <v xml:space="preserve"> </v>
      </c>
      <c r="G1536" s="9" t="str">
        <f>IF(ISBLANK('Report Data'!G1536)," ",'Report Data'!G1536)</f>
        <v xml:space="preserve"> </v>
      </c>
    </row>
    <row r="1537" spans="1:7">
      <c r="A1537" s="9" t="str">
        <f>IF('INTERIM REPORT'!B1537=" "," ",IF('Report Data'!A1537="",'INTERIM REPORT'!A1536,'Report Data'!A1537))</f>
        <v xml:space="preserve"> </v>
      </c>
      <c r="B1537" s="9" t="str">
        <f>IF(ISBLANK('Report Data'!B1537)," ",'Report Data'!B1537)</f>
        <v xml:space="preserve"> </v>
      </c>
      <c r="C1537" s="9" t="str">
        <f>IF(ISBLANK('Report Data'!C1537)," ",'Report Data'!C1537)</f>
        <v xml:space="preserve"> </v>
      </c>
      <c r="D1537" s="9" t="str">
        <f>IF(ISBLANK('Report Data'!D1537)," ",'Report Data'!D1537)</f>
        <v xml:space="preserve"> </v>
      </c>
      <c r="E1537" s="9" t="str">
        <f>IF(ISBLANK('Report Data'!E1537)," ",'Report Data'!E1537)</f>
        <v xml:space="preserve"> </v>
      </c>
      <c r="F1537" s="9" t="str">
        <f>IF(ISBLANK('Report Data'!F1537)," ",'Report Data'!F1537)</f>
        <v xml:space="preserve"> </v>
      </c>
      <c r="G1537" s="9" t="str">
        <f>IF(ISBLANK('Report Data'!G1537)," ",'Report Data'!G1537)</f>
        <v xml:space="preserve"> </v>
      </c>
    </row>
    <row r="1538" spans="1:7">
      <c r="A1538" s="9" t="str">
        <f>IF('INTERIM REPORT'!B1538=" "," ",IF('Report Data'!A1538="",'INTERIM REPORT'!A1537,'Report Data'!A1538))</f>
        <v xml:space="preserve"> </v>
      </c>
      <c r="B1538" s="9" t="str">
        <f>IF(ISBLANK('Report Data'!B1538)," ",'Report Data'!B1538)</f>
        <v xml:space="preserve"> </v>
      </c>
      <c r="C1538" s="9" t="str">
        <f>IF(ISBLANK('Report Data'!C1538)," ",'Report Data'!C1538)</f>
        <v xml:space="preserve"> </v>
      </c>
      <c r="D1538" s="9" t="str">
        <f>IF(ISBLANK('Report Data'!D1538)," ",'Report Data'!D1538)</f>
        <v xml:space="preserve"> </v>
      </c>
      <c r="E1538" s="9" t="str">
        <f>IF(ISBLANK('Report Data'!E1538)," ",'Report Data'!E1538)</f>
        <v xml:space="preserve"> </v>
      </c>
      <c r="F1538" s="9" t="str">
        <f>IF(ISBLANK('Report Data'!F1538)," ",'Report Data'!F1538)</f>
        <v xml:space="preserve"> </v>
      </c>
      <c r="G1538" s="9" t="str">
        <f>IF(ISBLANK('Report Data'!G1538)," ",'Report Data'!G1538)</f>
        <v xml:space="preserve"> </v>
      </c>
    </row>
    <row r="1539" spans="1:7">
      <c r="A1539" s="9" t="str">
        <f>IF('INTERIM REPORT'!B1539=" "," ",IF('Report Data'!A1539="",'INTERIM REPORT'!A1538,'Report Data'!A1539))</f>
        <v xml:space="preserve"> </v>
      </c>
      <c r="B1539" s="9" t="str">
        <f>IF(ISBLANK('Report Data'!B1539)," ",'Report Data'!B1539)</f>
        <v xml:space="preserve"> </v>
      </c>
      <c r="C1539" s="9" t="str">
        <f>IF(ISBLANK('Report Data'!C1539)," ",'Report Data'!C1539)</f>
        <v xml:space="preserve"> </v>
      </c>
      <c r="D1539" s="9" t="str">
        <f>IF(ISBLANK('Report Data'!D1539)," ",'Report Data'!D1539)</f>
        <v xml:space="preserve"> </v>
      </c>
      <c r="E1539" s="9" t="str">
        <f>IF(ISBLANK('Report Data'!E1539)," ",'Report Data'!E1539)</f>
        <v xml:space="preserve"> </v>
      </c>
      <c r="F1539" s="9" t="str">
        <f>IF(ISBLANK('Report Data'!F1539)," ",'Report Data'!F1539)</f>
        <v xml:space="preserve"> </v>
      </c>
      <c r="G1539" s="9" t="str">
        <f>IF(ISBLANK('Report Data'!G1539)," ",'Report Data'!G1539)</f>
        <v xml:space="preserve"> </v>
      </c>
    </row>
    <row r="1540" spans="1:7">
      <c r="A1540" s="9" t="str">
        <f>IF('INTERIM REPORT'!B1540=" "," ",IF('Report Data'!A1540="",'INTERIM REPORT'!A1539,'Report Data'!A1540))</f>
        <v xml:space="preserve"> </v>
      </c>
      <c r="B1540" s="9" t="str">
        <f>IF(ISBLANK('Report Data'!B1540)," ",'Report Data'!B1540)</f>
        <v xml:space="preserve"> </v>
      </c>
      <c r="C1540" s="9" t="str">
        <f>IF(ISBLANK('Report Data'!C1540)," ",'Report Data'!C1540)</f>
        <v xml:space="preserve"> </v>
      </c>
      <c r="D1540" s="9" t="str">
        <f>IF(ISBLANK('Report Data'!D1540)," ",'Report Data'!D1540)</f>
        <v xml:space="preserve"> </v>
      </c>
      <c r="E1540" s="9" t="str">
        <f>IF(ISBLANK('Report Data'!E1540)," ",'Report Data'!E1540)</f>
        <v xml:space="preserve"> </v>
      </c>
      <c r="F1540" s="9" t="str">
        <f>IF(ISBLANK('Report Data'!F1540)," ",'Report Data'!F1540)</f>
        <v xml:space="preserve"> </v>
      </c>
      <c r="G1540" s="9" t="str">
        <f>IF(ISBLANK('Report Data'!G1540)," ",'Report Data'!G1540)</f>
        <v xml:space="preserve"> </v>
      </c>
    </row>
    <row r="1541" spans="1:7">
      <c r="A1541" s="9" t="str">
        <f>IF('INTERIM REPORT'!B1541=" "," ",IF('Report Data'!A1541="",'INTERIM REPORT'!A1540,'Report Data'!A1541))</f>
        <v xml:space="preserve"> </v>
      </c>
      <c r="B1541" s="9" t="str">
        <f>IF(ISBLANK('Report Data'!B1541)," ",'Report Data'!B1541)</f>
        <v xml:space="preserve"> </v>
      </c>
      <c r="C1541" s="9" t="str">
        <f>IF(ISBLANK('Report Data'!C1541)," ",'Report Data'!C1541)</f>
        <v xml:space="preserve"> </v>
      </c>
      <c r="D1541" s="9" t="str">
        <f>IF(ISBLANK('Report Data'!D1541)," ",'Report Data'!D1541)</f>
        <v xml:space="preserve"> </v>
      </c>
      <c r="E1541" s="9" t="str">
        <f>IF(ISBLANK('Report Data'!E1541)," ",'Report Data'!E1541)</f>
        <v xml:space="preserve"> </v>
      </c>
      <c r="F1541" s="9" t="str">
        <f>IF(ISBLANK('Report Data'!F1541)," ",'Report Data'!F1541)</f>
        <v xml:space="preserve"> </v>
      </c>
      <c r="G1541" s="9" t="str">
        <f>IF(ISBLANK('Report Data'!G1541)," ",'Report Data'!G1541)</f>
        <v xml:space="preserve"> </v>
      </c>
    </row>
    <row r="1542" spans="1:7">
      <c r="A1542" s="9" t="str">
        <f>IF('INTERIM REPORT'!B1542=" "," ",IF('Report Data'!A1542="",'INTERIM REPORT'!A1541,'Report Data'!A1542))</f>
        <v xml:space="preserve"> </v>
      </c>
      <c r="B1542" s="9" t="str">
        <f>IF(ISBLANK('Report Data'!B1542)," ",'Report Data'!B1542)</f>
        <v xml:space="preserve"> </v>
      </c>
      <c r="C1542" s="9" t="str">
        <f>IF(ISBLANK('Report Data'!C1542)," ",'Report Data'!C1542)</f>
        <v xml:space="preserve"> </v>
      </c>
      <c r="D1542" s="9" t="str">
        <f>IF(ISBLANK('Report Data'!D1542)," ",'Report Data'!D1542)</f>
        <v xml:space="preserve"> </v>
      </c>
      <c r="E1542" s="9" t="str">
        <f>IF(ISBLANK('Report Data'!E1542)," ",'Report Data'!E1542)</f>
        <v xml:space="preserve"> </v>
      </c>
      <c r="F1542" s="9" t="str">
        <f>IF(ISBLANK('Report Data'!F1542)," ",'Report Data'!F1542)</f>
        <v xml:space="preserve"> </v>
      </c>
      <c r="G1542" s="9" t="str">
        <f>IF(ISBLANK('Report Data'!G1542)," ",'Report Data'!G1542)</f>
        <v xml:space="preserve"> </v>
      </c>
    </row>
    <row r="1543" spans="1:7">
      <c r="A1543" s="9" t="str">
        <f>IF('INTERIM REPORT'!B1543=" "," ",IF('Report Data'!A1543="",'INTERIM REPORT'!A1542,'Report Data'!A1543))</f>
        <v xml:space="preserve"> </v>
      </c>
      <c r="B1543" s="9" t="str">
        <f>IF(ISBLANK('Report Data'!B1543)," ",'Report Data'!B1543)</f>
        <v xml:space="preserve"> </v>
      </c>
      <c r="C1543" s="9" t="str">
        <f>IF(ISBLANK('Report Data'!C1543)," ",'Report Data'!C1543)</f>
        <v xml:space="preserve"> </v>
      </c>
      <c r="D1543" s="9" t="str">
        <f>IF(ISBLANK('Report Data'!D1543)," ",'Report Data'!D1543)</f>
        <v xml:space="preserve"> </v>
      </c>
      <c r="E1543" s="9" t="str">
        <f>IF(ISBLANK('Report Data'!E1543)," ",'Report Data'!E1543)</f>
        <v xml:space="preserve"> </v>
      </c>
      <c r="F1543" s="9" t="str">
        <f>IF(ISBLANK('Report Data'!F1543)," ",'Report Data'!F1543)</f>
        <v xml:space="preserve"> </v>
      </c>
      <c r="G1543" s="9" t="str">
        <f>IF(ISBLANK('Report Data'!G1543)," ",'Report Data'!G1543)</f>
        <v xml:space="preserve"> </v>
      </c>
    </row>
    <row r="1544" spans="1:7">
      <c r="A1544" s="9" t="str">
        <f>IF('INTERIM REPORT'!B1544=" "," ",IF('Report Data'!A1544="",'INTERIM REPORT'!A1543,'Report Data'!A1544))</f>
        <v xml:space="preserve"> </v>
      </c>
      <c r="B1544" s="9" t="str">
        <f>IF(ISBLANK('Report Data'!B1544)," ",'Report Data'!B1544)</f>
        <v xml:space="preserve"> </v>
      </c>
      <c r="C1544" s="9" t="str">
        <f>IF(ISBLANK('Report Data'!C1544)," ",'Report Data'!C1544)</f>
        <v xml:space="preserve"> </v>
      </c>
      <c r="D1544" s="9" t="str">
        <f>IF(ISBLANK('Report Data'!D1544)," ",'Report Data'!D1544)</f>
        <v xml:space="preserve"> </v>
      </c>
      <c r="E1544" s="9" t="str">
        <f>IF(ISBLANK('Report Data'!E1544)," ",'Report Data'!E1544)</f>
        <v xml:space="preserve"> </v>
      </c>
      <c r="F1544" s="9" t="str">
        <f>IF(ISBLANK('Report Data'!F1544)," ",'Report Data'!F1544)</f>
        <v xml:space="preserve"> </v>
      </c>
      <c r="G1544" s="9" t="str">
        <f>IF(ISBLANK('Report Data'!G1544)," ",'Report Data'!G1544)</f>
        <v xml:space="preserve"> </v>
      </c>
    </row>
    <row r="1545" spans="1:7">
      <c r="A1545" s="9" t="str">
        <f>IF('INTERIM REPORT'!B1545=" "," ",IF('Report Data'!A1545="",'INTERIM REPORT'!A1544,'Report Data'!A1545))</f>
        <v xml:space="preserve"> </v>
      </c>
      <c r="B1545" s="9" t="str">
        <f>IF(ISBLANK('Report Data'!B1545)," ",'Report Data'!B1545)</f>
        <v xml:space="preserve"> </v>
      </c>
      <c r="C1545" s="9" t="str">
        <f>IF(ISBLANK('Report Data'!C1545)," ",'Report Data'!C1545)</f>
        <v xml:space="preserve"> </v>
      </c>
      <c r="D1545" s="9" t="str">
        <f>IF(ISBLANK('Report Data'!D1545)," ",'Report Data'!D1545)</f>
        <v xml:space="preserve"> </v>
      </c>
      <c r="E1545" s="9" t="str">
        <f>IF(ISBLANK('Report Data'!E1545)," ",'Report Data'!E1545)</f>
        <v xml:space="preserve"> </v>
      </c>
      <c r="F1545" s="9" t="str">
        <f>IF(ISBLANK('Report Data'!F1545)," ",'Report Data'!F1545)</f>
        <v xml:space="preserve"> </v>
      </c>
      <c r="G1545" s="9" t="str">
        <f>IF(ISBLANK('Report Data'!G1545)," ",'Report Data'!G1545)</f>
        <v xml:space="preserve"> </v>
      </c>
    </row>
    <row r="1546" spans="1:7">
      <c r="A1546" s="9" t="str">
        <f>IF('INTERIM REPORT'!B1546=" "," ",IF('Report Data'!A1546="",'INTERIM REPORT'!A1545,'Report Data'!A1546))</f>
        <v xml:space="preserve"> </v>
      </c>
      <c r="B1546" s="9" t="str">
        <f>IF(ISBLANK('Report Data'!B1546)," ",'Report Data'!B1546)</f>
        <v xml:space="preserve"> </v>
      </c>
      <c r="C1546" s="9" t="str">
        <f>IF(ISBLANK('Report Data'!C1546)," ",'Report Data'!C1546)</f>
        <v xml:space="preserve"> </v>
      </c>
      <c r="D1546" s="9" t="str">
        <f>IF(ISBLANK('Report Data'!D1546)," ",'Report Data'!D1546)</f>
        <v xml:space="preserve"> </v>
      </c>
      <c r="E1546" s="9" t="str">
        <f>IF(ISBLANK('Report Data'!E1546)," ",'Report Data'!E1546)</f>
        <v xml:space="preserve"> </v>
      </c>
      <c r="F1546" s="9" t="str">
        <f>IF(ISBLANK('Report Data'!F1546)," ",'Report Data'!F1546)</f>
        <v xml:space="preserve"> </v>
      </c>
      <c r="G1546" s="9" t="str">
        <f>IF(ISBLANK('Report Data'!G1546)," ",'Report Data'!G1546)</f>
        <v xml:space="preserve"> </v>
      </c>
    </row>
    <row r="1547" spans="1:7">
      <c r="A1547" s="9" t="str">
        <f>IF('INTERIM REPORT'!B1547=" "," ",IF('Report Data'!A1547="",'INTERIM REPORT'!A1546,'Report Data'!A1547))</f>
        <v xml:space="preserve"> </v>
      </c>
      <c r="B1547" s="9" t="str">
        <f>IF(ISBLANK('Report Data'!B1547)," ",'Report Data'!B1547)</f>
        <v xml:space="preserve"> </v>
      </c>
      <c r="C1547" s="9" t="str">
        <f>IF(ISBLANK('Report Data'!C1547)," ",'Report Data'!C1547)</f>
        <v xml:space="preserve"> </v>
      </c>
      <c r="D1547" s="9" t="str">
        <f>IF(ISBLANK('Report Data'!D1547)," ",'Report Data'!D1547)</f>
        <v xml:space="preserve"> </v>
      </c>
      <c r="E1547" s="9" t="str">
        <f>IF(ISBLANK('Report Data'!E1547)," ",'Report Data'!E1547)</f>
        <v xml:space="preserve"> </v>
      </c>
      <c r="F1547" s="9" t="str">
        <f>IF(ISBLANK('Report Data'!F1547)," ",'Report Data'!F1547)</f>
        <v xml:space="preserve"> </v>
      </c>
      <c r="G1547" s="9" t="str">
        <f>IF(ISBLANK('Report Data'!G1547)," ",'Report Data'!G1547)</f>
        <v xml:space="preserve"> </v>
      </c>
    </row>
    <row r="1548" spans="1:7">
      <c r="A1548" s="9" t="str">
        <f>IF('INTERIM REPORT'!B1548=" "," ",IF('Report Data'!A1548="",'INTERIM REPORT'!A1547,'Report Data'!A1548))</f>
        <v xml:space="preserve"> </v>
      </c>
      <c r="B1548" s="9" t="str">
        <f>IF(ISBLANK('Report Data'!B1548)," ",'Report Data'!B1548)</f>
        <v xml:space="preserve"> </v>
      </c>
      <c r="C1548" s="9" t="str">
        <f>IF(ISBLANK('Report Data'!C1548)," ",'Report Data'!C1548)</f>
        <v xml:space="preserve"> </v>
      </c>
      <c r="D1548" s="9" t="str">
        <f>IF(ISBLANK('Report Data'!D1548)," ",'Report Data'!D1548)</f>
        <v xml:space="preserve"> </v>
      </c>
      <c r="E1548" s="9" t="str">
        <f>IF(ISBLANK('Report Data'!E1548)," ",'Report Data'!E1548)</f>
        <v xml:space="preserve"> </v>
      </c>
      <c r="F1548" s="9" t="str">
        <f>IF(ISBLANK('Report Data'!F1548)," ",'Report Data'!F1548)</f>
        <v xml:space="preserve"> </v>
      </c>
      <c r="G1548" s="9" t="str">
        <f>IF(ISBLANK('Report Data'!G1548)," ",'Report Data'!G1548)</f>
        <v xml:space="preserve"> </v>
      </c>
    </row>
    <row r="1549" spans="1:7">
      <c r="A1549" s="9" t="str">
        <f>IF('INTERIM REPORT'!B1549=" "," ",IF('Report Data'!A1549="",'INTERIM REPORT'!A1548,'Report Data'!A1549))</f>
        <v xml:space="preserve"> </v>
      </c>
      <c r="B1549" s="9" t="str">
        <f>IF(ISBLANK('Report Data'!B1549)," ",'Report Data'!B1549)</f>
        <v xml:space="preserve"> </v>
      </c>
      <c r="C1549" s="9" t="str">
        <f>IF(ISBLANK('Report Data'!C1549)," ",'Report Data'!C1549)</f>
        <v xml:space="preserve"> </v>
      </c>
      <c r="D1549" s="9" t="str">
        <f>IF(ISBLANK('Report Data'!D1549)," ",'Report Data'!D1549)</f>
        <v xml:space="preserve"> </v>
      </c>
      <c r="E1549" s="9" t="str">
        <f>IF(ISBLANK('Report Data'!E1549)," ",'Report Data'!E1549)</f>
        <v xml:space="preserve"> </v>
      </c>
      <c r="F1549" s="9" t="str">
        <f>IF(ISBLANK('Report Data'!F1549)," ",'Report Data'!F1549)</f>
        <v xml:space="preserve"> </v>
      </c>
      <c r="G1549" s="9" t="str">
        <f>IF(ISBLANK('Report Data'!G1549)," ",'Report Data'!G1549)</f>
        <v xml:space="preserve"> </v>
      </c>
    </row>
    <row r="1550" spans="1:7">
      <c r="A1550" s="9" t="str">
        <f>IF('INTERIM REPORT'!B1550=" "," ",IF('Report Data'!A1550="",'INTERIM REPORT'!A1549,'Report Data'!A1550))</f>
        <v xml:space="preserve"> </v>
      </c>
      <c r="B1550" s="9" t="str">
        <f>IF(ISBLANK('Report Data'!B1550)," ",'Report Data'!B1550)</f>
        <v xml:space="preserve"> </v>
      </c>
      <c r="C1550" s="9" t="str">
        <f>IF(ISBLANK('Report Data'!C1550)," ",'Report Data'!C1550)</f>
        <v xml:space="preserve"> </v>
      </c>
      <c r="D1550" s="9" t="str">
        <f>IF(ISBLANK('Report Data'!D1550)," ",'Report Data'!D1550)</f>
        <v xml:space="preserve"> </v>
      </c>
      <c r="E1550" s="9" t="str">
        <f>IF(ISBLANK('Report Data'!E1550)," ",'Report Data'!E1550)</f>
        <v xml:space="preserve"> </v>
      </c>
      <c r="F1550" s="9" t="str">
        <f>IF(ISBLANK('Report Data'!F1550)," ",'Report Data'!F1550)</f>
        <v xml:space="preserve"> </v>
      </c>
      <c r="G1550" s="9" t="str">
        <f>IF(ISBLANK('Report Data'!G1550)," ",'Report Data'!G1550)</f>
        <v xml:space="preserve"> </v>
      </c>
    </row>
    <row r="1551" spans="1:7">
      <c r="A1551" s="9" t="str">
        <f>IF('INTERIM REPORT'!B1551=" "," ",IF('Report Data'!A1551="",'INTERIM REPORT'!A1550,'Report Data'!A1551))</f>
        <v xml:space="preserve"> </v>
      </c>
      <c r="B1551" s="9" t="str">
        <f>IF(ISBLANK('Report Data'!B1551)," ",'Report Data'!B1551)</f>
        <v xml:space="preserve"> </v>
      </c>
      <c r="C1551" s="9" t="str">
        <f>IF(ISBLANK('Report Data'!C1551)," ",'Report Data'!C1551)</f>
        <v xml:space="preserve"> </v>
      </c>
      <c r="D1551" s="9" t="str">
        <f>IF(ISBLANK('Report Data'!D1551)," ",'Report Data'!D1551)</f>
        <v xml:space="preserve"> </v>
      </c>
      <c r="E1551" s="9" t="str">
        <f>IF(ISBLANK('Report Data'!E1551)," ",'Report Data'!E1551)</f>
        <v xml:space="preserve"> </v>
      </c>
      <c r="F1551" s="9" t="str">
        <f>IF(ISBLANK('Report Data'!F1551)," ",'Report Data'!F1551)</f>
        <v xml:space="preserve"> </v>
      </c>
      <c r="G1551" s="9" t="str">
        <f>IF(ISBLANK('Report Data'!G1551)," ",'Report Data'!G1551)</f>
        <v xml:space="preserve"> </v>
      </c>
    </row>
    <row r="1552" spans="1:7">
      <c r="A1552" s="9" t="str">
        <f>IF('INTERIM REPORT'!B1552=" "," ",IF('Report Data'!A1552="",'INTERIM REPORT'!A1551,'Report Data'!A1552))</f>
        <v xml:space="preserve"> </v>
      </c>
      <c r="B1552" s="9" t="str">
        <f>IF(ISBLANK('Report Data'!B1552)," ",'Report Data'!B1552)</f>
        <v xml:space="preserve"> </v>
      </c>
      <c r="C1552" s="9" t="str">
        <f>IF(ISBLANK('Report Data'!C1552)," ",'Report Data'!C1552)</f>
        <v xml:space="preserve"> </v>
      </c>
      <c r="D1552" s="9" t="str">
        <f>IF(ISBLANK('Report Data'!D1552)," ",'Report Data'!D1552)</f>
        <v xml:space="preserve"> </v>
      </c>
      <c r="E1552" s="9" t="str">
        <f>IF(ISBLANK('Report Data'!E1552)," ",'Report Data'!E1552)</f>
        <v xml:space="preserve"> </v>
      </c>
      <c r="F1552" s="9" t="str">
        <f>IF(ISBLANK('Report Data'!F1552)," ",'Report Data'!F1552)</f>
        <v xml:space="preserve"> </v>
      </c>
      <c r="G1552" s="9" t="str">
        <f>IF(ISBLANK('Report Data'!G1552)," ",'Report Data'!G1552)</f>
        <v xml:space="preserve"> </v>
      </c>
    </row>
    <row r="1553" spans="1:7">
      <c r="A1553" s="9" t="str">
        <f>IF('INTERIM REPORT'!B1553=" "," ",IF('Report Data'!A1553="",'INTERIM REPORT'!A1552,'Report Data'!A1553))</f>
        <v xml:space="preserve"> </v>
      </c>
      <c r="B1553" s="9" t="str">
        <f>IF(ISBLANK('Report Data'!B1553)," ",'Report Data'!B1553)</f>
        <v xml:space="preserve"> </v>
      </c>
      <c r="C1553" s="9" t="str">
        <f>IF(ISBLANK('Report Data'!C1553)," ",'Report Data'!C1553)</f>
        <v xml:space="preserve"> </v>
      </c>
      <c r="D1553" s="9" t="str">
        <f>IF(ISBLANK('Report Data'!D1553)," ",'Report Data'!D1553)</f>
        <v xml:space="preserve"> </v>
      </c>
      <c r="E1553" s="9" t="str">
        <f>IF(ISBLANK('Report Data'!E1553)," ",'Report Data'!E1553)</f>
        <v xml:space="preserve"> </v>
      </c>
      <c r="F1553" s="9" t="str">
        <f>IF(ISBLANK('Report Data'!F1553)," ",'Report Data'!F1553)</f>
        <v xml:space="preserve"> </v>
      </c>
      <c r="G1553" s="9" t="str">
        <f>IF(ISBLANK('Report Data'!G1553)," ",'Report Data'!G1553)</f>
        <v xml:space="preserve"> </v>
      </c>
    </row>
    <row r="1554" spans="1:7">
      <c r="A1554" s="9" t="str">
        <f>IF('INTERIM REPORT'!B1554=" "," ",IF('Report Data'!A1554="",'INTERIM REPORT'!A1553,'Report Data'!A1554))</f>
        <v xml:space="preserve"> </v>
      </c>
      <c r="B1554" s="9" t="str">
        <f>IF(ISBLANK('Report Data'!B1554)," ",'Report Data'!B1554)</f>
        <v xml:space="preserve"> </v>
      </c>
      <c r="C1554" s="9" t="str">
        <f>IF(ISBLANK('Report Data'!C1554)," ",'Report Data'!C1554)</f>
        <v xml:space="preserve"> </v>
      </c>
      <c r="D1554" s="9" t="str">
        <f>IF(ISBLANK('Report Data'!D1554)," ",'Report Data'!D1554)</f>
        <v xml:space="preserve"> </v>
      </c>
      <c r="E1554" s="9" t="str">
        <f>IF(ISBLANK('Report Data'!E1554)," ",'Report Data'!E1554)</f>
        <v xml:space="preserve"> </v>
      </c>
      <c r="F1554" s="9" t="str">
        <f>IF(ISBLANK('Report Data'!F1554)," ",'Report Data'!F1554)</f>
        <v xml:space="preserve"> </v>
      </c>
      <c r="G1554" s="9" t="str">
        <f>IF(ISBLANK('Report Data'!G1554)," ",'Report Data'!G1554)</f>
        <v xml:space="preserve"> </v>
      </c>
    </row>
    <row r="1555" spans="1:7">
      <c r="A1555" s="9" t="str">
        <f>IF('INTERIM REPORT'!B1555=" "," ",IF('Report Data'!A1555="",'INTERIM REPORT'!A1554,'Report Data'!A1555))</f>
        <v xml:space="preserve"> </v>
      </c>
      <c r="B1555" s="9" t="str">
        <f>IF(ISBLANK('Report Data'!B1555)," ",'Report Data'!B1555)</f>
        <v xml:space="preserve"> </v>
      </c>
      <c r="C1555" s="9" t="str">
        <f>IF(ISBLANK('Report Data'!C1555)," ",'Report Data'!C1555)</f>
        <v xml:space="preserve"> </v>
      </c>
      <c r="D1555" s="9" t="str">
        <f>IF(ISBLANK('Report Data'!D1555)," ",'Report Data'!D1555)</f>
        <v xml:space="preserve"> </v>
      </c>
      <c r="E1555" s="9" t="str">
        <f>IF(ISBLANK('Report Data'!E1555)," ",'Report Data'!E1555)</f>
        <v xml:space="preserve"> </v>
      </c>
      <c r="F1555" s="9" t="str">
        <f>IF(ISBLANK('Report Data'!F1555)," ",'Report Data'!F1555)</f>
        <v xml:space="preserve"> </v>
      </c>
      <c r="G1555" s="9" t="str">
        <f>IF(ISBLANK('Report Data'!G1555)," ",'Report Data'!G1555)</f>
        <v xml:space="preserve"> </v>
      </c>
    </row>
    <row r="1556" spans="1:7">
      <c r="A1556" s="9" t="str">
        <f>IF('INTERIM REPORT'!B1556=" "," ",IF('Report Data'!A1556="",'INTERIM REPORT'!A1555,'Report Data'!A1556))</f>
        <v xml:space="preserve"> </v>
      </c>
      <c r="B1556" s="9" t="str">
        <f>IF(ISBLANK('Report Data'!B1556)," ",'Report Data'!B1556)</f>
        <v xml:space="preserve"> </v>
      </c>
      <c r="C1556" s="9" t="str">
        <f>IF(ISBLANK('Report Data'!C1556)," ",'Report Data'!C1556)</f>
        <v xml:space="preserve"> </v>
      </c>
      <c r="D1556" s="9" t="str">
        <f>IF(ISBLANK('Report Data'!D1556)," ",'Report Data'!D1556)</f>
        <v xml:space="preserve"> </v>
      </c>
      <c r="E1556" s="9" t="str">
        <f>IF(ISBLANK('Report Data'!E1556)," ",'Report Data'!E1556)</f>
        <v xml:space="preserve"> </v>
      </c>
      <c r="F1556" s="9" t="str">
        <f>IF(ISBLANK('Report Data'!F1556)," ",'Report Data'!F1556)</f>
        <v xml:space="preserve"> </v>
      </c>
      <c r="G1556" s="9" t="str">
        <f>IF(ISBLANK('Report Data'!G1556)," ",'Report Data'!G1556)</f>
        <v xml:space="preserve"> </v>
      </c>
    </row>
    <row r="1557" spans="1:7">
      <c r="A1557" s="9" t="str">
        <f>IF('INTERIM REPORT'!B1557=" "," ",IF('Report Data'!A1557="",'INTERIM REPORT'!A1556,'Report Data'!A1557))</f>
        <v xml:space="preserve"> </v>
      </c>
      <c r="B1557" s="9" t="str">
        <f>IF(ISBLANK('Report Data'!B1557)," ",'Report Data'!B1557)</f>
        <v xml:space="preserve"> </v>
      </c>
      <c r="C1557" s="9" t="str">
        <f>IF(ISBLANK('Report Data'!C1557)," ",'Report Data'!C1557)</f>
        <v xml:space="preserve"> </v>
      </c>
      <c r="D1557" s="9" t="str">
        <f>IF(ISBLANK('Report Data'!D1557)," ",'Report Data'!D1557)</f>
        <v xml:space="preserve"> </v>
      </c>
      <c r="E1557" s="9" t="str">
        <f>IF(ISBLANK('Report Data'!E1557)," ",'Report Data'!E1557)</f>
        <v xml:space="preserve"> </v>
      </c>
      <c r="F1557" s="9" t="str">
        <f>IF(ISBLANK('Report Data'!F1557)," ",'Report Data'!F1557)</f>
        <v xml:space="preserve"> </v>
      </c>
      <c r="G1557" s="9" t="str">
        <f>IF(ISBLANK('Report Data'!G1557)," ",'Report Data'!G1557)</f>
        <v xml:space="preserve"> </v>
      </c>
    </row>
    <row r="1558" spans="1:7">
      <c r="A1558" s="9" t="str">
        <f>IF('INTERIM REPORT'!B1558=" "," ",IF('Report Data'!A1558="",'INTERIM REPORT'!A1557,'Report Data'!A1558))</f>
        <v xml:space="preserve"> </v>
      </c>
      <c r="B1558" s="9" t="str">
        <f>IF(ISBLANK('Report Data'!B1558)," ",'Report Data'!B1558)</f>
        <v xml:space="preserve"> </v>
      </c>
      <c r="C1558" s="9" t="str">
        <f>IF(ISBLANK('Report Data'!C1558)," ",'Report Data'!C1558)</f>
        <v xml:space="preserve"> </v>
      </c>
      <c r="D1558" s="9" t="str">
        <f>IF(ISBLANK('Report Data'!D1558)," ",'Report Data'!D1558)</f>
        <v xml:space="preserve"> </v>
      </c>
      <c r="E1558" s="9" t="str">
        <f>IF(ISBLANK('Report Data'!E1558)," ",'Report Data'!E1558)</f>
        <v xml:space="preserve"> </v>
      </c>
      <c r="F1558" s="9" t="str">
        <f>IF(ISBLANK('Report Data'!F1558)," ",'Report Data'!F1558)</f>
        <v xml:space="preserve"> </v>
      </c>
      <c r="G1558" s="9" t="str">
        <f>IF(ISBLANK('Report Data'!G1558)," ",'Report Data'!G1558)</f>
        <v xml:space="preserve"> </v>
      </c>
    </row>
    <row r="1559" spans="1:7">
      <c r="A1559" s="9" t="str">
        <f>IF('INTERIM REPORT'!B1559=" "," ",IF('Report Data'!A1559="",'INTERIM REPORT'!A1558,'Report Data'!A1559))</f>
        <v xml:space="preserve"> </v>
      </c>
      <c r="B1559" s="9" t="str">
        <f>IF(ISBLANK('Report Data'!B1559)," ",'Report Data'!B1559)</f>
        <v xml:space="preserve"> </v>
      </c>
      <c r="C1559" s="9" t="str">
        <f>IF(ISBLANK('Report Data'!C1559)," ",'Report Data'!C1559)</f>
        <v xml:space="preserve"> </v>
      </c>
      <c r="D1559" s="9" t="str">
        <f>IF(ISBLANK('Report Data'!D1559)," ",'Report Data'!D1559)</f>
        <v xml:space="preserve"> </v>
      </c>
      <c r="E1559" s="9" t="str">
        <f>IF(ISBLANK('Report Data'!E1559)," ",'Report Data'!E1559)</f>
        <v xml:space="preserve"> </v>
      </c>
      <c r="F1559" s="9" t="str">
        <f>IF(ISBLANK('Report Data'!F1559)," ",'Report Data'!F1559)</f>
        <v xml:space="preserve"> </v>
      </c>
      <c r="G1559" s="9" t="str">
        <f>IF(ISBLANK('Report Data'!G1559)," ",'Report Data'!G1559)</f>
        <v xml:space="preserve"> </v>
      </c>
    </row>
    <row r="1560" spans="1:7">
      <c r="A1560" s="9" t="str">
        <f>IF('INTERIM REPORT'!B1560=" "," ",IF('Report Data'!A1560="",'INTERIM REPORT'!A1559,'Report Data'!A1560))</f>
        <v xml:space="preserve"> </v>
      </c>
      <c r="B1560" s="9" t="str">
        <f>IF(ISBLANK('Report Data'!B1560)," ",'Report Data'!B1560)</f>
        <v xml:space="preserve"> </v>
      </c>
      <c r="C1560" s="9" t="str">
        <f>IF(ISBLANK('Report Data'!C1560)," ",'Report Data'!C1560)</f>
        <v xml:space="preserve"> </v>
      </c>
      <c r="D1560" s="9" t="str">
        <f>IF(ISBLANK('Report Data'!D1560)," ",'Report Data'!D1560)</f>
        <v xml:space="preserve"> </v>
      </c>
      <c r="E1560" s="9" t="str">
        <f>IF(ISBLANK('Report Data'!E1560)," ",'Report Data'!E1560)</f>
        <v xml:space="preserve"> </v>
      </c>
      <c r="F1560" s="9" t="str">
        <f>IF(ISBLANK('Report Data'!F1560)," ",'Report Data'!F1560)</f>
        <v xml:space="preserve"> </v>
      </c>
      <c r="G1560" s="9" t="str">
        <f>IF(ISBLANK('Report Data'!G1560)," ",'Report Data'!G1560)</f>
        <v xml:space="preserve"> </v>
      </c>
    </row>
    <row r="1561" spans="1:7">
      <c r="A1561" s="9" t="str">
        <f>IF('INTERIM REPORT'!B1561=" "," ",IF('Report Data'!A1561="",'INTERIM REPORT'!A1560,'Report Data'!A1561))</f>
        <v xml:space="preserve"> </v>
      </c>
      <c r="B1561" s="9" t="str">
        <f>IF(ISBLANK('Report Data'!B1561)," ",'Report Data'!B1561)</f>
        <v xml:space="preserve"> </v>
      </c>
      <c r="C1561" s="9" t="str">
        <f>IF(ISBLANK('Report Data'!C1561)," ",'Report Data'!C1561)</f>
        <v xml:space="preserve"> </v>
      </c>
      <c r="D1561" s="9" t="str">
        <f>IF(ISBLANK('Report Data'!D1561)," ",'Report Data'!D1561)</f>
        <v xml:space="preserve"> </v>
      </c>
      <c r="E1561" s="9" t="str">
        <f>IF(ISBLANK('Report Data'!E1561)," ",'Report Data'!E1561)</f>
        <v xml:space="preserve"> </v>
      </c>
      <c r="F1561" s="9" t="str">
        <f>IF(ISBLANK('Report Data'!F1561)," ",'Report Data'!F1561)</f>
        <v xml:space="preserve"> </v>
      </c>
      <c r="G1561" s="9" t="str">
        <f>IF(ISBLANK('Report Data'!G1561)," ",'Report Data'!G1561)</f>
        <v xml:space="preserve"> </v>
      </c>
    </row>
    <row r="1562" spans="1:7">
      <c r="A1562" s="9" t="str">
        <f>IF('INTERIM REPORT'!B1562=" "," ",IF('Report Data'!A1562="",'INTERIM REPORT'!A1561,'Report Data'!A1562))</f>
        <v xml:space="preserve"> </v>
      </c>
      <c r="B1562" s="9" t="str">
        <f>IF(ISBLANK('Report Data'!B1562)," ",'Report Data'!B1562)</f>
        <v xml:space="preserve"> </v>
      </c>
      <c r="C1562" s="9" t="str">
        <f>IF(ISBLANK('Report Data'!C1562)," ",'Report Data'!C1562)</f>
        <v xml:space="preserve"> </v>
      </c>
      <c r="D1562" s="9" t="str">
        <f>IF(ISBLANK('Report Data'!D1562)," ",'Report Data'!D1562)</f>
        <v xml:space="preserve"> </v>
      </c>
      <c r="E1562" s="9" t="str">
        <f>IF(ISBLANK('Report Data'!E1562)," ",'Report Data'!E1562)</f>
        <v xml:space="preserve"> </v>
      </c>
      <c r="F1562" s="9" t="str">
        <f>IF(ISBLANK('Report Data'!F1562)," ",'Report Data'!F1562)</f>
        <v xml:space="preserve"> </v>
      </c>
      <c r="G1562" s="9" t="str">
        <f>IF(ISBLANK('Report Data'!G1562)," ",'Report Data'!G1562)</f>
        <v xml:space="preserve"> </v>
      </c>
    </row>
    <row r="1563" spans="1:7">
      <c r="A1563" s="9" t="str">
        <f>IF('INTERIM REPORT'!B1563=" "," ",IF('Report Data'!A1563="",'INTERIM REPORT'!A1562,'Report Data'!A1563))</f>
        <v xml:space="preserve"> </v>
      </c>
      <c r="B1563" s="9" t="str">
        <f>IF(ISBLANK('Report Data'!B1563)," ",'Report Data'!B1563)</f>
        <v xml:space="preserve"> </v>
      </c>
      <c r="C1563" s="9" t="str">
        <f>IF(ISBLANK('Report Data'!C1563)," ",'Report Data'!C1563)</f>
        <v xml:space="preserve"> </v>
      </c>
      <c r="D1563" s="9" t="str">
        <f>IF(ISBLANK('Report Data'!D1563)," ",'Report Data'!D1563)</f>
        <v xml:space="preserve"> </v>
      </c>
      <c r="E1563" s="9" t="str">
        <f>IF(ISBLANK('Report Data'!E1563)," ",'Report Data'!E1563)</f>
        <v xml:space="preserve"> </v>
      </c>
      <c r="F1563" s="9" t="str">
        <f>IF(ISBLANK('Report Data'!F1563)," ",'Report Data'!F1563)</f>
        <v xml:space="preserve"> </v>
      </c>
      <c r="G1563" s="9" t="str">
        <f>IF(ISBLANK('Report Data'!G1563)," ",'Report Data'!G1563)</f>
        <v xml:space="preserve"> </v>
      </c>
    </row>
    <row r="1564" spans="1:7">
      <c r="A1564" s="9" t="str">
        <f>IF('INTERIM REPORT'!B1564=" "," ",IF('Report Data'!A1564="",'INTERIM REPORT'!A1563,'Report Data'!A1564))</f>
        <v xml:space="preserve"> </v>
      </c>
      <c r="B1564" s="9" t="str">
        <f>IF(ISBLANK('Report Data'!B1564)," ",'Report Data'!B1564)</f>
        <v xml:space="preserve"> </v>
      </c>
      <c r="C1564" s="9" t="str">
        <f>IF(ISBLANK('Report Data'!C1564)," ",'Report Data'!C1564)</f>
        <v xml:space="preserve"> </v>
      </c>
      <c r="D1564" s="9" t="str">
        <f>IF(ISBLANK('Report Data'!D1564)," ",'Report Data'!D1564)</f>
        <v xml:space="preserve"> </v>
      </c>
      <c r="E1564" s="9" t="str">
        <f>IF(ISBLANK('Report Data'!E1564)," ",'Report Data'!E1564)</f>
        <v xml:space="preserve"> </v>
      </c>
      <c r="F1564" s="9" t="str">
        <f>IF(ISBLANK('Report Data'!F1564)," ",'Report Data'!F1564)</f>
        <v xml:space="preserve"> </v>
      </c>
      <c r="G1564" s="9" t="str">
        <f>IF(ISBLANK('Report Data'!G1564)," ",'Report Data'!G1564)</f>
        <v xml:space="preserve"> </v>
      </c>
    </row>
    <row r="1565" spans="1:7">
      <c r="A1565" s="9" t="str">
        <f>IF('INTERIM REPORT'!B1565=" "," ",IF('Report Data'!A1565="",'INTERIM REPORT'!A1564,'Report Data'!A1565))</f>
        <v xml:space="preserve"> </v>
      </c>
      <c r="B1565" s="9" t="str">
        <f>IF(ISBLANK('Report Data'!B1565)," ",'Report Data'!B1565)</f>
        <v xml:space="preserve"> </v>
      </c>
      <c r="C1565" s="9" t="str">
        <f>IF(ISBLANK('Report Data'!C1565)," ",'Report Data'!C1565)</f>
        <v xml:space="preserve"> </v>
      </c>
      <c r="D1565" s="9" t="str">
        <f>IF(ISBLANK('Report Data'!D1565)," ",'Report Data'!D1565)</f>
        <v xml:space="preserve"> </v>
      </c>
      <c r="E1565" s="9" t="str">
        <f>IF(ISBLANK('Report Data'!E1565)," ",'Report Data'!E1565)</f>
        <v xml:space="preserve"> </v>
      </c>
      <c r="F1565" s="9" t="str">
        <f>IF(ISBLANK('Report Data'!F1565)," ",'Report Data'!F1565)</f>
        <v xml:space="preserve"> </v>
      </c>
      <c r="G1565" s="9" t="str">
        <f>IF(ISBLANK('Report Data'!G1565)," ",'Report Data'!G1565)</f>
        <v xml:space="preserve"> </v>
      </c>
    </row>
    <row r="1566" spans="1:7">
      <c r="A1566" s="9" t="str">
        <f>IF('INTERIM REPORT'!B1566=" "," ",IF('Report Data'!A1566="",'INTERIM REPORT'!A1565,'Report Data'!A1566))</f>
        <v xml:space="preserve"> </v>
      </c>
      <c r="B1566" s="9" t="str">
        <f>IF(ISBLANK('Report Data'!B1566)," ",'Report Data'!B1566)</f>
        <v xml:space="preserve"> </v>
      </c>
      <c r="C1566" s="9" t="str">
        <f>IF(ISBLANK('Report Data'!C1566)," ",'Report Data'!C1566)</f>
        <v xml:space="preserve"> </v>
      </c>
      <c r="D1566" s="9" t="str">
        <f>IF(ISBLANK('Report Data'!D1566)," ",'Report Data'!D1566)</f>
        <v xml:space="preserve"> </v>
      </c>
      <c r="E1566" s="9" t="str">
        <f>IF(ISBLANK('Report Data'!E1566)," ",'Report Data'!E1566)</f>
        <v xml:space="preserve"> </v>
      </c>
      <c r="F1566" s="9" t="str">
        <f>IF(ISBLANK('Report Data'!F1566)," ",'Report Data'!F1566)</f>
        <v xml:space="preserve"> </v>
      </c>
      <c r="G1566" s="9" t="str">
        <f>IF(ISBLANK('Report Data'!G1566)," ",'Report Data'!G1566)</f>
        <v xml:space="preserve"> </v>
      </c>
    </row>
    <row r="1567" spans="1:7">
      <c r="A1567" s="9" t="str">
        <f>IF('INTERIM REPORT'!B1567=" "," ",IF('Report Data'!A1567="",'INTERIM REPORT'!A1566,'Report Data'!A1567))</f>
        <v xml:space="preserve"> </v>
      </c>
      <c r="B1567" s="9" t="str">
        <f>IF(ISBLANK('Report Data'!B1567)," ",'Report Data'!B1567)</f>
        <v xml:space="preserve"> </v>
      </c>
      <c r="C1567" s="9" t="str">
        <f>IF(ISBLANK('Report Data'!C1567)," ",'Report Data'!C1567)</f>
        <v xml:space="preserve"> </v>
      </c>
      <c r="D1567" s="9" t="str">
        <f>IF(ISBLANK('Report Data'!D1567)," ",'Report Data'!D1567)</f>
        <v xml:space="preserve"> </v>
      </c>
      <c r="E1567" s="9" t="str">
        <f>IF(ISBLANK('Report Data'!E1567)," ",'Report Data'!E1567)</f>
        <v xml:space="preserve"> </v>
      </c>
      <c r="F1567" s="9" t="str">
        <f>IF(ISBLANK('Report Data'!F1567)," ",'Report Data'!F1567)</f>
        <v xml:space="preserve"> </v>
      </c>
      <c r="G1567" s="9" t="str">
        <f>IF(ISBLANK('Report Data'!G1567)," ",'Report Data'!G1567)</f>
        <v xml:space="preserve"> </v>
      </c>
    </row>
    <row r="1568" spans="1:7">
      <c r="A1568" s="9" t="str">
        <f>IF('INTERIM REPORT'!B1568=" "," ",IF('Report Data'!A1568="",'INTERIM REPORT'!A1567,'Report Data'!A1568))</f>
        <v xml:space="preserve"> </v>
      </c>
      <c r="B1568" s="9" t="str">
        <f>IF(ISBLANK('Report Data'!B1568)," ",'Report Data'!B1568)</f>
        <v xml:space="preserve"> </v>
      </c>
      <c r="C1568" s="9" t="str">
        <f>IF(ISBLANK('Report Data'!C1568)," ",'Report Data'!C1568)</f>
        <v xml:space="preserve"> </v>
      </c>
      <c r="D1568" s="9" t="str">
        <f>IF(ISBLANK('Report Data'!D1568)," ",'Report Data'!D1568)</f>
        <v xml:space="preserve"> </v>
      </c>
      <c r="E1568" s="9" t="str">
        <f>IF(ISBLANK('Report Data'!E1568)," ",'Report Data'!E1568)</f>
        <v xml:space="preserve"> </v>
      </c>
      <c r="F1568" s="9" t="str">
        <f>IF(ISBLANK('Report Data'!F1568)," ",'Report Data'!F1568)</f>
        <v xml:space="preserve"> </v>
      </c>
      <c r="G1568" s="9" t="str">
        <f>IF(ISBLANK('Report Data'!G1568)," ",'Report Data'!G1568)</f>
        <v xml:space="preserve"> </v>
      </c>
    </row>
    <row r="1569" spans="1:7">
      <c r="A1569" s="9" t="str">
        <f>IF('INTERIM REPORT'!B1569=" "," ",IF('Report Data'!A1569="",'INTERIM REPORT'!A1568,'Report Data'!A1569))</f>
        <v xml:space="preserve"> </v>
      </c>
      <c r="B1569" s="9" t="str">
        <f>IF(ISBLANK('Report Data'!B1569)," ",'Report Data'!B1569)</f>
        <v xml:space="preserve"> </v>
      </c>
      <c r="C1569" s="9" t="str">
        <f>IF(ISBLANK('Report Data'!C1569)," ",'Report Data'!C1569)</f>
        <v xml:space="preserve"> </v>
      </c>
      <c r="D1569" s="9" t="str">
        <f>IF(ISBLANK('Report Data'!D1569)," ",'Report Data'!D1569)</f>
        <v xml:space="preserve"> </v>
      </c>
      <c r="E1569" s="9" t="str">
        <f>IF(ISBLANK('Report Data'!E1569)," ",'Report Data'!E1569)</f>
        <v xml:space="preserve"> </v>
      </c>
      <c r="F1569" s="9" t="str">
        <f>IF(ISBLANK('Report Data'!F1569)," ",'Report Data'!F1569)</f>
        <v xml:space="preserve"> </v>
      </c>
      <c r="G1569" s="9" t="str">
        <f>IF(ISBLANK('Report Data'!G1569)," ",'Report Data'!G1569)</f>
        <v xml:space="preserve"> </v>
      </c>
    </row>
    <row r="1570" spans="1:7">
      <c r="A1570" s="9" t="str">
        <f>IF('INTERIM REPORT'!B1570=" "," ",IF('Report Data'!A1570="",'INTERIM REPORT'!A1569,'Report Data'!A1570))</f>
        <v xml:space="preserve"> </v>
      </c>
      <c r="B1570" s="9" t="str">
        <f>IF(ISBLANK('Report Data'!B1570)," ",'Report Data'!B1570)</f>
        <v xml:space="preserve"> </v>
      </c>
      <c r="C1570" s="9" t="str">
        <f>IF(ISBLANK('Report Data'!C1570)," ",'Report Data'!C1570)</f>
        <v xml:space="preserve"> </v>
      </c>
      <c r="D1570" s="9" t="str">
        <f>IF(ISBLANK('Report Data'!D1570)," ",'Report Data'!D1570)</f>
        <v xml:space="preserve"> </v>
      </c>
      <c r="E1570" s="9" t="str">
        <f>IF(ISBLANK('Report Data'!E1570)," ",'Report Data'!E1570)</f>
        <v xml:space="preserve"> </v>
      </c>
      <c r="F1570" s="9" t="str">
        <f>IF(ISBLANK('Report Data'!F1570)," ",'Report Data'!F1570)</f>
        <v xml:space="preserve"> </v>
      </c>
      <c r="G1570" s="9" t="str">
        <f>IF(ISBLANK('Report Data'!G1570)," ",'Report Data'!G1570)</f>
        <v xml:space="preserve"> </v>
      </c>
    </row>
    <row r="1571" spans="1:7">
      <c r="A1571" s="9" t="str">
        <f>IF('INTERIM REPORT'!B1571=" "," ",IF('Report Data'!A1571="",'INTERIM REPORT'!A1570,'Report Data'!A1571))</f>
        <v xml:space="preserve"> </v>
      </c>
      <c r="B1571" s="9" t="str">
        <f>IF(ISBLANK('Report Data'!B1571)," ",'Report Data'!B1571)</f>
        <v xml:space="preserve"> </v>
      </c>
      <c r="C1571" s="9" t="str">
        <f>IF(ISBLANK('Report Data'!C1571)," ",'Report Data'!C1571)</f>
        <v xml:space="preserve"> </v>
      </c>
      <c r="D1571" s="9" t="str">
        <f>IF(ISBLANK('Report Data'!D1571)," ",'Report Data'!D1571)</f>
        <v xml:space="preserve"> </v>
      </c>
      <c r="E1571" s="9" t="str">
        <f>IF(ISBLANK('Report Data'!E1571)," ",'Report Data'!E1571)</f>
        <v xml:space="preserve"> </v>
      </c>
      <c r="F1571" s="9" t="str">
        <f>IF(ISBLANK('Report Data'!F1571)," ",'Report Data'!F1571)</f>
        <v xml:space="preserve"> </v>
      </c>
      <c r="G1571" s="9" t="str">
        <f>IF(ISBLANK('Report Data'!G1571)," ",'Report Data'!G1571)</f>
        <v xml:space="preserve"> </v>
      </c>
    </row>
    <row r="1572" spans="1:7">
      <c r="A1572" s="9" t="str">
        <f>IF('INTERIM REPORT'!B1572=" "," ",IF('Report Data'!A1572="",'INTERIM REPORT'!A1571,'Report Data'!A1572))</f>
        <v xml:space="preserve"> </v>
      </c>
      <c r="B1572" s="9" t="str">
        <f>IF(ISBLANK('Report Data'!B1572)," ",'Report Data'!B1572)</f>
        <v xml:space="preserve"> </v>
      </c>
      <c r="C1572" s="9" t="str">
        <f>IF(ISBLANK('Report Data'!C1572)," ",'Report Data'!C1572)</f>
        <v xml:space="preserve"> </v>
      </c>
      <c r="D1572" s="9" t="str">
        <f>IF(ISBLANK('Report Data'!D1572)," ",'Report Data'!D1572)</f>
        <v xml:space="preserve"> </v>
      </c>
      <c r="E1572" s="9" t="str">
        <f>IF(ISBLANK('Report Data'!E1572)," ",'Report Data'!E1572)</f>
        <v xml:space="preserve"> </v>
      </c>
      <c r="F1572" s="9" t="str">
        <f>IF(ISBLANK('Report Data'!F1572)," ",'Report Data'!F1572)</f>
        <v xml:space="preserve"> </v>
      </c>
      <c r="G1572" s="9" t="str">
        <f>IF(ISBLANK('Report Data'!G1572)," ",'Report Data'!G1572)</f>
        <v xml:space="preserve"> </v>
      </c>
    </row>
    <row r="1573" spans="1:7">
      <c r="A1573" s="9" t="str">
        <f>IF('INTERIM REPORT'!B1573=" "," ",IF('Report Data'!A1573="",'INTERIM REPORT'!A1572,'Report Data'!A1573))</f>
        <v xml:space="preserve"> </v>
      </c>
      <c r="B1573" s="9" t="str">
        <f>IF(ISBLANK('Report Data'!B1573)," ",'Report Data'!B1573)</f>
        <v xml:space="preserve"> </v>
      </c>
      <c r="C1573" s="9" t="str">
        <f>IF(ISBLANK('Report Data'!C1573)," ",'Report Data'!C1573)</f>
        <v xml:space="preserve"> </v>
      </c>
      <c r="D1573" s="9" t="str">
        <f>IF(ISBLANK('Report Data'!D1573)," ",'Report Data'!D1573)</f>
        <v xml:space="preserve"> </v>
      </c>
      <c r="E1573" s="9" t="str">
        <f>IF(ISBLANK('Report Data'!E1573)," ",'Report Data'!E1573)</f>
        <v xml:space="preserve"> </v>
      </c>
      <c r="F1573" s="9" t="str">
        <f>IF(ISBLANK('Report Data'!F1573)," ",'Report Data'!F1573)</f>
        <v xml:space="preserve"> </v>
      </c>
      <c r="G1573" s="9" t="str">
        <f>IF(ISBLANK('Report Data'!G1573)," ",'Report Data'!G1573)</f>
        <v xml:space="preserve"> </v>
      </c>
    </row>
    <row r="1574" spans="1:7">
      <c r="A1574" s="9" t="str">
        <f>IF('INTERIM REPORT'!B1574=" "," ",IF('Report Data'!A1574="",'INTERIM REPORT'!A1573,'Report Data'!A1574))</f>
        <v xml:space="preserve"> </v>
      </c>
      <c r="B1574" s="9" t="str">
        <f>IF(ISBLANK('Report Data'!B1574)," ",'Report Data'!B1574)</f>
        <v xml:space="preserve"> </v>
      </c>
      <c r="C1574" s="9" t="str">
        <f>IF(ISBLANK('Report Data'!C1574)," ",'Report Data'!C1574)</f>
        <v xml:space="preserve"> </v>
      </c>
      <c r="D1574" s="9" t="str">
        <f>IF(ISBLANK('Report Data'!D1574)," ",'Report Data'!D1574)</f>
        <v xml:space="preserve"> </v>
      </c>
      <c r="E1574" s="9" t="str">
        <f>IF(ISBLANK('Report Data'!E1574)," ",'Report Data'!E1574)</f>
        <v xml:space="preserve"> </v>
      </c>
      <c r="F1574" s="9" t="str">
        <f>IF(ISBLANK('Report Data'!F1574)," ",'Report Data'!F1574)</f>
        <v xml:space="preserve"> </v>
      </c>
      <c r="G1574" s="9" t="str">
        <f>IF(ISBLANK('Report Data'!G1574)," ",'Report Data'!G1574)</f>
        <v xml:space="preserve"> </v>
      </c>
    </row>
    <row r="1575" spans="1:7">
      <c r="A1575" s="9" t="str">
        <f>IF('INTERIM REPORT'!B1575=" "," ",IF('Report Data'!A1575="",'INTERIM REPORT'!A1574,'Report Data'!A1575))</f>
        <v xml:space="preserve"> </v>
      </c>
      <c r="B1575" s="9" t="str">
        <f>IF(ISBLANK('Report Data'!B1575)," ",'Report Data'!B1575)</f>
        <v xml:space="preserve"> </v>
      </c>
      <c r="C1575" s="9" t="str">
        <f>IF(ISBLANK('Report Data'!C1575)," ",'Report Data'!C1575)</f>
        <v xml:space="preserve"> </v>
      </c>
      <c r="D1575" s="9" t="str">
        <f>IF(ISBLANK('Report Data'!D1575)," ",'Report Data'!D1575)</f>
        <v xml:space="preserve"> </v>
      </c>
      <c r="E1575" s="9" t="str">
        <f>IF(ISBLANK('Report Data'!E1575)," ",'Report Data'!E1575)</f>
        <v xml:space="preserve"> </v>
      </c>
      <c r="F1575" s="9" t="str">
        <f>IF(ISBLANK('Report Data'!F1575)," ",'Report Data'!F1575)</f>
        <v xml:space="preserve"> </v>
      </c>
      <c r="G1575" s="9" t="str">
        <f>IF(ISBLANK('Report Data'!G1575)," ",'Report Data'!G1575)</f>
        <v xml:space="preserve"> </v>
      </c>
    </row>
    <row r="1576" spans="1:7">
      <c r="A1576" s="9" t="str">
        <f>IF('INTERIM REPORT'!B1576=" "," ",IF('Report Data'!A1576="",'INTERIM REPORT'!A1575,'Report Data'!A1576))</f>
        <v xml:space="preserve"> </v>
      </c>
      <c r="B1576" s="9" t="str">
        <f>IF(ISBLANK('Report Data'!B1576)," ",'Report Data'!B1576)</f>
        <v xml:space="preserve"> </v>
      </c>
      <c r="C1576" s="9" t="str">
        <f>IF(ISBLANK('Report Data'!C1576)," ",'Report Data'!C1576)</f>
        <v xml:space="preserve"> </v>
      </c>
      <c r="D1576" s="9" t="str">
        <f>IF(ISBLANK('Report Data'!D1576)," ",'Report Data'!D1576)</f>
        <v xml:space="preserve"> </v>
      </c>
      <c r="E1576" s="9" t="str">
        <f>IF(ISBLANK('Report Data'!E1576)," ",'Report Data'!E1576)</f>
        <v xml:space="preserve"> </v>
      </c>
      <c r="F1576" s="9" t="str">
        <f>IF(ISBLANK('Report Data'!F1576)," ",'Report Data'!F1576)</f>
        <v xml:space="preserve"> </v>
      </c>
      <c r="G1576" s="9" t="str">
        <f>IF(ISBLANK('Report Data'!G1576)," ",'Report Data'!G1576)</f>
        <v xml:space="preserve"> </v>
      </c>
    </row>
    <row r="1577" spans="1:7">
      <c r="A1577" s="9" t="str">
        <f>IF('INTERIM REPORT'!B1577=" "," ",IF('Report Data'!A1577="",'INTERIM REPORT'!A1576,'Report Data'!A1577))</f>
        <v xml:space="preserve"> </v>
      </c>
      <c r="B1577" s="9" t="str">
        <f>IF(ISBLANK('Report Data'!B1577)," ",'Report Data'!B1577)</f>
        <v xml:space="preserve"> </v>
      </c>
      <c r="C1577" s="9" t="str">
        <f>IF(ISBLANK('Report Data'!C1577)," ",'Report Data'!C1577)</f>
        <v xml:space="preserve"> </v>
      </c>
      <c r="D1577" s="9" t="str">
        <f>IF(ISBLANK('Report Data'!D1577)," ",'Report Data'!D1577)</f>
        <v xml:space="preserve"> </v>
      </c>
      <c r="E1577" s="9" t="str">
        <f>IF(ISBLANK('Report Data'!E1577)," ",'Report Data'!E1577)</f>
        <v xml:space="preserve"> </v>
      </c>
      <c r="F1577" s="9" t="str">
        <f>IF(ISBLANK('Report Data'!F1577)," ",'Report Data'!F1577)</f>
        <v xml:space="preserve"> </v>
      </c>
      <c r="G1577" s="9" t="str">
        <f>IF(ISBLANK('Report Data'!G1577)," ",'Report Data'!G1577)</f>
        <v xml:space="preserve"> </v>
      </c>
    </row>
    <row r="1578" spans="1:7">
      <c r="A1578" s="9" t="str">
        <f>IF('INTERIM REPORT'!B1578=" "," ",IF('Report Data'!A1578="",'INTERIM REPORT'!A1577,'Report Data'!A1578))</f>
        <v xml:space="preserve"> </v>
      </c>
      <c r="B1578" s="9" t="str">
        <f>IF(ISBLANK('Report Data'!B1578)," ",'Report Data'!B1578)</f>
        <v xml:space="preserve"> </v>
      </c>
      <c r="C1578" s="9" t="str">
        <f>IF(ISBLANK('Report Data'!C1578)," ",'Report Data'!C1578)</f>
        <v xml:space="preserve"> </v>
      </c>
      <c r="D1578" s="9" t="str">
        <f>IF(ISBLANK('Report Data'!D1578)," ",'Report Data'!D1578)</f>
        <v xml:space="preserve"> </v>
      </c>
      <c r="E1578" s="9" t="str">
        <f>IF(ISBLANK('Report Data'!E1578)," ",'Report Data'!E1578)</f>
        <v xml:space="preserve"> </v>
      </c>
      <c r="F1578" s="9" t="str">
        <f>IF(ISBLANK('Report Data'!F1578)," ",'Report Data'!F1578)</f>
        <v xml:space="preserve"> </v>
      </c>
      <c r="G1578" s="9" t="str">
        <f>IF(ISBLANK('Report Data'!G1578)," ",'Report Data'!G1578)</f>
        <v xml:space="preserve"> </v>
      </c>
    </row>
    <row r="1579" spans="1:7">
      <c r="A1579" s="9" t="str">
        <f>IF('INTERIM REPORT'!B1579=" "," ",IF('Report Data'!A1579="",'INTERIM REPORT'!A1578,'Report Data'!A1579))</f>
        <v xml:space="preserve"> </v>
      </c>
      <c r="B1579" s="9" t="str">
        <f>IF(ISBLANK('Report Data'!B1579)," ",'Report Data'!B1579)</f>
        <v xml:space="preserve"> </v>
      </c>
      <c r="C1579" s="9" t="str">
        <f>IF(ISBLANK('Report Data'!C1579)," ",'Report Data'!C1579)</f>
        <v xml:space="preserve"> </v>
      </c>
      <c r="D1579" s="9" t="str">
        <f>IF(ISBLANK('Report Data'!D1579)," ",'Report Data'!D1579)</f>
        <v xml:space="preserve"> </v>
      </c>
      <c r="E1579" s="9" t="str">
        <f>IF(ISBLANK('Report Data'!E1579)," ",'Report Data'!E1579)</f>
        <v xml:space="preserve"> </v>
      </c>
      <c r="F1579" s="9" t="str">
        <f>IF(ISBLANK('Report Data'!F1579)," ",'Report Data'!F1579)</f>
        <v xml:space="preserve"> </v>
      </c>
      <c r="G1579" s="9" t="str">
        <f>IF(ISBLANK('Report Data'!G1579)," ",'Report Data'!G1579)</f>
        <v xml:space="preserve"> </v>
      </c>
    </row>
    <row r="1580" spans="1:7">
      <c r="A1580" s="9" t="str">
        <f>IF('INTERIM REPORT'!B1580=" "," ",IF('Report Data'!A1580="",'INTERIM REPORT'!A1579,'Report Data'!A1580))</f>
        <v xml:space="preserve"> </v>
      </c>
      <c r="B1580" s="9" t="str">
        <f>IF(ISBLANK('Report Data'!B1580)," ",'Report Data'!B1580)</f>
        <v xml:space="preserve"> </v>
      </c>
      <c r="C1580" s="9" t="str">
        <f>IF(ISBLANK('Report Data'!C1580)," ",'Report Data'!C1580)</f>
        <v xml:space="preserve"> </v>
      </c>
      <c r="D1580" s="9" t="str">
        <f>IF(ISBLANK('Report Data'!D1580)," ",'Report Data'!D1580)</f>
        <v xml:space="preserve"> </v>
      </c>
      <c r="E1580" s="9" t="str">
        <f>IF(ISBLANK('Report Data'!E1580)," ",'Report Data'!E1580)</f>
        <v xml:space="preserve"> </v>
      </c>
      <c r="F1580" s="9" t="str">
        <f>IF(ISBLANK('Report Data'!F1580)," ",'Report Data'!F1580)</f>
        <v xml:space="preserve"> </v>
      </c>
      <c r="G1580" s="9" t="str">
        <f>IF(ISBLANK('Report Data'!G1580)," ",'Report Data'!G1580)</f>
        <v xml:space="preserve"> </v>
      </c>
    </row>
    <row r="1581" spans="1:7">
      <c r="A1581" s="9" t="str">
        <f>IF('INTERIM REPORT'!B1581=" "," ",IF('Report Data'!A1581="",'INTERIM REPORT'!A1580,'Report Data'!A1581))</f>
        <v xml:space="preserve"> </v>
      </c>
      <c r="B1581" s="9" t="str">
        <f>IF(ISBLANK('Report Data'!B1581)," ",'Report Data'!B1581)</f>
        <v xml:space="preserve"> </v>
      </c>
      <c r="C1581" s="9" t="str">
        <f>IF(ISBLANK('Report Data'!C1581)," ",'Report Data'!C1581)</f>
        <v xml:space="preserve"> </v>
      </c>
      <c r="D1581" s="9" t="str">
        <f>IF(ISBLANK('Report Data'!D1581)," ",'Report Data'!D1581)</f>
        <v xml:space="preserve"> </v>
      </c>
      <c r="E1581" s="9" t="str">
        <f>IF(ISBLANK('Report Data'!E1581)," ",'Report Data'!E1581)</f>
        <v xml:space="preserve"> </v>
      </c>
      <c r="F1581" s="9" t="str">
        <f>IF(ISBLANK('Report Data'!F1581)," ",'Report Data'!F1581)</f>
        <v xml:space="preserve"> </v>
      </c>
      <c r="G1581" s="9" t="str">
        <f>IF(ISBLANK('Report Data'!G1581)," ",'Report Data'!G1581)</f>
        <v xml:space="preserve"> </v>
      </c>
    </row>
    <row r="1582" spans="1:7">
      <c r="A1582" s="9" t="str">
        <f>IF('INTERIM REPORT'!B1582=" "," ",IF('Report Data'!A1582="",'INTERIM REPORT'!A1581,'Report Data'!A1582))</f>
        <v xml:space="preserve"> </v>
      </c>
      <c r="B1582" s="9" t="str">
        <f>IF(ISBLANK('Report Data'!B1582)," ",'Report Data'!B1582)</f>
        <v xml:space="preserve"> </v>
      </c>
      <c r="C1582" s="9" t="str">
        <f>IF(ISBLANK('Report Data'!C1582)," ",'Report Data'!C1582)</f>
        <v xml:space="preserve"> </v>
      </c>
      <c r="D1582" s="9" t="str">
        <f>IF(ISBLANK('Report Data'!D1582)," ",'Report Data'!D1582)</f>
        <v xml:space="preserve"> </v>
      </c>
      <c r="E1582" s="9" t="str">
        <f>IF(ISBLANK('Report Data'!E1582)," ",'Report Data'!E1582)</f>
        <v xml:space="preserve"> </v>
      </c>
      <c r="F1582" s="9" t="str">
        <f>IF(ISBLANK('Report Data'!F1582)," ",'Report Data'!F1582)</f>
        <v xml:space="preserve"> </v>
      </c>
      <c r="G1582" s="9" t="str">
        <f>IF(ISBLANK('Report Data'!G1582)," ",'Report Data'!G1582)</f>
        <v xml:space="preserve"> </v>
      </c>
    </row>
    <row r="1583" spans="1:7">
      <c r="A1583" s="9" t="str">
        <f>IF('INTERIM REPORT'!B1583=" "," ",IF('Report Data'!A1583="",'INTERIM REPORT'!A1582,'Report Data'!A1583))</f>
        <v xml:space="preserve"> </v>
      </c>
      <c r="B1583" s="9" t="str">
        <f>IF(ISBLANK('Report Data'!B1583)," ",'Report Data'!B1583)</f>
        <v xml:space="preserve"> </v>
      </c>
      <c r="C1583" s="9" t="str">
        <f>IF(ISBLANK('Report Data'!C1583)," ",'Report Data'!C1583)</f>
        <v xml:space="preserve"> </v>
      </c>
      <c r="D1583" s="9" t="str">
        <f>IF(ISBLANK('Report Data'!D1583)," ",'Report Data'!D1583)</f>
        <v xml:space="preserve"> </v>
      </c>
      <c r="E1583" s="9" t="str">
        <f>IF(ISBLANK('Report Data'!E1583)," ",'Report Data'!E1583)</f>
        <v xml:space="preserve"> </v>
      </c>
      <c r="F1583" s="9" t="str">
        <f>IF(ISBLANK('Report Data'!F1583)," ",'Report Data'!F1583)</f>
        <v xml:space="preserve"> </v>
      </c>
      <c r="G1583" s="9" t="str">
        <f>IF(ISBLANK('Report Data'!G1583)," ",'Report Data'!G1583)</f>
        <v xml:space="preserve"> </v>
      </c>
    </row>
    <row r="1584" spans="1:7">
      <c r="A1584" s="9" t="str">
        <f>IF('INTERIM REPORT'!B1584=" "," ",IF('Report Data'!A1584="",'INTERIM REPORT'!A1583,'Report Data'!A1584))</f>
        <v xml:space="preserve"> </v>
      </c>
      <c r="B1584" s="9" t="str">
        <f>IF(ISBLANK('Report Data'!B1584)," ",'Report Data'!B1584)</f>
        <v xml:space="preserve"> </v>
      </c>
      <c r="C1584" s="9" t="str">
        <f>IF(ISBLANK('Report Data'!C1584)," ",'Report Data'!C1584)</f>
        <v xml:space="preserve"> </v>
      </c>
      <c r="D1584" s="9" t="str">
        <f>IF(ISBLANK('Report Data'!D1584)," ",'Report Data'!D1584)</f>
        <v xml:space="preserve"> </v>
      </c>
      <c r="E1584" s="9" t="str">
        <f>IF(ISBLANK('Report Data'!E1584)," ",'Report Data'!E1584)</f>
        <v xml:space="preserve"> </v>
      </c>
      <c r="F1584" s="9" t="str">
        <f>IF(ISBLANK('Report Data'!F1584)," ",'Report Data'!F1584)</f>
        <v xml:space="preserve"> </v>
      </c>
      <c r="G1584" s="9" t="str">
        <f>IF(ISBLANK('Report Data'!G1584)," ",'Report Data'!G1584)</f>
        <v xml:space="preserve"> </v>
      </c>
    </row>
    <row r="1585" spans="1:7">
      <c r="A1585" s="9" t="str">
        <f>IF('INTERIM REPORT'!B1585=" "," ",IF('Report Data'!A1585="",'INTERIM REPORT'!A1584,'Report Data'!A1585))</f>
        <v xml:space="preserve"> </v>
      </c>
      <c r="B1585" s="9" t="str">
        <f>IF(ISBLANK('Report Data'!B1585)," ",'Report Data'!B1585)</f>
        <v xml:space="preserve"> </v>
      </c>
      <c r="C1585" s="9" t="str">
        <f>IF(ISBLANK('Report Data'!C1585)," ",'Report Data'!C1585)</f>
        <v xml:space="preserve"> </v>
      </c>
      <c r="D1585" s="9" t="str">
        <f>IF(ISBLANK('Report Data'!D1585)," ",'Report Data'!D1585)</f>
        <v xml:space="preserve"> </v>
      </c>
      <c r="E1585" s="9" t="str">
        <f>IF(ISBLANK('Report Data'!E1585)," ",'Report Data'!E1585)</f>
        <v xml:space="preserve"> </v>
      </c>
      <c r="F1585" s="9" t="str">
        <f>IF(ISBLANK('Report Data'!F1585)," ",'Report Data'!F1585)</f>
        <v xml:space="preserve"> </v>
      </c>
      <c r="G1585" s="9" t="str">
        <f>IF(ISBLANK('Report Data'!G1585)," ",'Report Data'!G1585)</f>
        <v xml:space="preserve"> </v>
      </c>
    </row>
    <row r="1586" spans="1:7">
      <c r="A1586" s="9" t="str">
        <f>IF('INTERIM REPORT'!B1586=" "," ",IF('Report Data'!A1586="",'INTERIM REPORT'!A1585,'Report Data'!A1586))</f>
        <v xml:space="preserve"> </v>
      </c>
      <c r="B1586" s="9" t="str">
        <f>IF(ISBLANK('Report Data'!B1586)," ",'Report Data'!B1586)</f>
        <v xml:space="preserve"> </v>
      </c>
      <c r="C1586" s="9" t="str">
        <f>IF(ISBLANK('Report Data'!C1586)," ",'Report Data'!C1586)</f>
        <v xml:space="preserve"> </v>
      </c>
      <c r="D1586" s="9" t="str">
        <f>IF(ISBLANK('Report Data'!D1586)," ",'Report Data'!D1586)</f>
        <v xml:space="preserve"> </v>
      </c>
      <c r="E1586" s="9" t="str">
        <f>IF(ISBLANK('Report Data'!E1586)," ",'Report Data'!E1586)</f>
        <v xml:space="preserve"> </v>
      </c>
      <c r="F1586" s="9" t="str">
        <f>IF(ISBLANK('Report Data'!F1586)," ",'Report Data'!F1586)</f>
        <v xml:space="preserve"> </v>
      </c>
      <c r="G1586" s="9" t="str">
        <f>IF(ISBLANK('Report Data'!G1586)," ",'Report Data'!G1586)</f>
        <v xml:space="preserve"> </v>
      </c>
    </row>
    <row r="1587" spans="1:7">
      <c r="A1587" s="9" t="str">
        <f>IF('INTERIM REPORT'!B1587=" "," ",IF('Report Data'!A1587="",'INTERIM REPORT'!A1586,'Report Data'!A1587))</f>
        <v xml:space="preserve"> </v>
      </c>
      <c r="B1587" s="9" t="str">
        <f>IF(ISBLANK('Report Data'!B1587)," ",'Report Data'!B1587)</f>
        <v xml:space="preserve"> </v>
      </c>
      <c r="C1587" s="9" t="str">
        <f>IF(ISBLANK('Report Data'!C1587)," ",'Report Data'!C1587)</f>
        <v xml:space="preserve"> </v>
      </c>
      <c r="D1587" s="9" t="str">
        <f>IF(ISBLANK('Report Data'!D1587)," ",'Report Data'!D1587)</f>
        <v xml:space="preserve"> </v>
      </c>
      <c r="E1587" s="9" t="str">
        <f>IF(ISBLANK('Report Data'!E1587)," ",'Report Data'!E1587)</f>
        <v xml:space="preserve"> </v>
      </c>
      <c r="F1587" s="9" t="str">
        <f>IF(ISBLANK('Report Data'!F1587)," ",'Report Data'!F1587)</f>
        <v xml:space="preserve"> </v>
      </c>
      <c r="G1587" s="9" t="str">
        <f>IF(ISBLANK('Report Data'!G1587)," ",'Report Data'!G1587)</f>
        <v xml:space="preserve"> </v>
      </c>
    </row>
    <row r="1588" spans="1:7">
      <c r="A1588" s="9" t="str">
        <f>IF('INTERIM REPORT'!B1588=" "," ",IF('Report Data'!A1588="",'INTERIM REPORT'!A1587,'Report Data'!A1588))</f>
        <v xml:space="preserve"> </v>
      </c>
      <c r="B1588" s="9" t="str">
        <f>IF(ISBLANK('Report Data'!B1588)," ",'Report Data'!B1588)</f>
        <v xml:space="preserve"> </v>
      </c>
      <c r="C1588" s="9" t="str">
        <f>IF(ISBLANK('Report Data'!C1588)," ",'Report Data'!C1588)</f>
        <v xml:space="preserve"> </v>
      </c>
      <c r="D1588" s="9" t="str">
        <f>IF(ISBLANK('Report Data'!D1588)," ",'Report Data'!D1588)</f>
        <v xml:space="preserve"> </v>
      </c>
      <c r="E1588" s="9" t="str">
        <f>IF(ISBLANK('Report Data'!E1588)," ",'Report Data'!E1588)</f>
        <v xml:space="preserve"> </v>
      </c>
      <c r="F1588" s="9" t="str">
        <f>IF(ISBLANK('Report Data'!F1588)," ",'Report Data'!F1588)</f>
        <v xml:space="preserve"> </v>
      </c>
      <c r="G1588" s="9" t="str">
        <f>IF(ISBLANK('Report Data'!G1588)," ",'Report Data'!G1588)</f>
        <v xml:space="preserve"> </v>
      </c>
    </row>
    <row r="1589" spans="1:7">
      <c r="A1589" s="9" t="str">
        <f>IF('INTERIM REPORT'!B1589=" "," ",IF('Report Data'!A1589="",'INTERIM REPORT'!A1588,'Report Data'!A1589))</f>
        <v xml:space="preserve"> </v>
      </c>
      <c r="B1589" s="9" t="str">
        <f>IF(ISBLANK('Report Data'!B1589)," ",'Report Data'!B1589)</f>
        <v xml:space="preserve"> </v>
      </c>
      <c r="C1589" s="9" t="str">
        <f>IF(ISBLANK('Report Data'!C1589)," ",'Report Data'!C1589)</f>
        <v xml:space="preserve"> </v>
      </c>
      <c r="D1589" s="9" t="str">
        <f>IF(ISBLANK('Report Data'!D1589)," ",'Report Data'!D1589)</f>
        <v xml:space="preserve"> </v>
      </c>
      <c r="E1589" s="9" t="str">
        <f>IF(ISBLANK('Report Data'!E1589)," ",'Report Data'!E1589)</f>
        <v xml:space="preserve"> </v>
      </c>
      <c r="F1589" s="9" t="str">
        <f>IF(ISBLANK('Report Data'!F1589)," ",'Report Data'!F1589)</f>
        <v xml:space="preserve"> </v>
      </c>
      <c r="G1589" s="9" t="str">
        <f>IF(ISBLANK('Report Data'!G1589)," ",'Report Data'!G1589)</f>
        <v xml:space="preserve"> </v>
      </c>
    </row>
    <row r="1590" spans="1:7">
      <c r="A1590" s="9" t="str">
        <f>IF('INTERIM REPORT'!B1590=" "," ",IF('Report Data'!A1590="",'INTERIM REPORT'!A1589,'Report Data'!A1590))</f>
        <v xml:space="preserve"> </v>
      </c>
      <c r="B1590" s="9" t="str">
        <f>IF(ISBLANK('Report Data'!B1590)," ",'Report Data'!B1590)</f>
        <v xml:space="preserve"> </v>
      </c>
      <c r="C1590" s="9" t="str">
        <f>IF(ISBLANK('Report Data'!C1590)," ",'Report Data'!C1590)</f>
        <v xml:space="preserve"> </v>
      </c>
      <c r="D1590" s="9" t="str">
        <f>IF(ISBLANK('Report Data'!D1590)," ",'Report Data'!D1590)</f>
        <v xml:space="preserve"> </v>
      </c>
      <c r="E1590" s="9" t="str">
        <f>IF(ISBLANK('Report Data'!E1590)," ",'Report Data'!E1590)</f>
        <v xml:space="preserve"> </v>
      </c>
      <c r="F1590" s="9" t="str">
        <f>IF(ISBLANK('Report Data'!F1590)," ",'Report Data'!F1590)</f>
        <v xml:space="preserve"> </v>
      </c>
      <c r="G1590" s="9" t="str">
        <f>IF(ISBLANK('Report Data'!G1590)," ",'Report Data'!G1590)</f>
        <v xml:space="preserve"> </v>
      </c>
    </row>
    <row r="1591" spans="1:7">
      <c r="A1591" s="9" t="str">
        <f>IF('INTERIM REPORT'!B1591=" "," ",IF('Report Data'!A1591="",'INTERIM REPORT'!A1590,'Report Data'!A1591))</f>
        <v xml:space="preserve"> </v>
      </c>
      <c r="B1591" s="9" t="str">
        <f>IF(ISBLANK('Report Data'!B1591)," ",'Report Data'!B1591)</f>
        <v xml:space="preserve"> </v>
      </c>
      <c r="C1591" s="9" t="str">
        <f>IF(ISBLANK('Report Data'!C1591)," ",'Report Data'!C1591)</f>
        <v xml:space="preserve"> </v>
      </c>
      <c r="D1591" s="9" t="str">
        <f>IF(ISBLANK('Report Data'!D1591)," ",'Report Data'!D1591)</f>
        <v xml:space="preserve"> </v>
      </c>
      <c r="E1591" s="9" t="str">
        <f>IF(ISBLANK('Report Data'!E1591)," ",'Report Data'!E1591)</f>
        <v xml:space="preserve"> </v>
      </c>
      <c r="F1591" s="9" t="str">
        <f>IF(ISBLANK('Report Data'!F1591)," ",'Report Data'!F1591)</f>
        <v xml:space="preserve"> </v>
      </c>
      <c r="G1591" s="9" t="str">
        <f>IF(ISBLANK('Report Data'!G1591)," ",'Report Data'!G1591)</f>
        <v xml:space="preserve"> </v>
      </c>
    </row>
    <row r="1592" spans="1:7">
      <c r="A1592" s="9" t="str">
        <f>IF('INTERIM REPORT'!B1592=" "," ",IF('Report Data'!A1592="",'INTERIM REPORT'!A1591,'Report Data'!A1592))</f>
        <v xml:space="preserve"> </v>
      </c>
      <c r="B1592" s="9" t="str">
        <f>IF(ISBLANK('Report Data'!B1592)," ",'Report Data'!B1592)</f>
        <v xml:space="preserve"> </v>
      </c>
      <c r="C1592" s="9" t="str">
        <f>IF(ISBLANK('Report Data'!C1592)," ",'Report Data'!C1592)</f>
        <v xml:space="preserve"> </v>
      </c>
      <c r="D1592" s="9" t="str">
        <f>IF(ISBLANK('Report Data'!D1592)," ",'Report Data'!D1592)</f>
        <v xml:space="preserve"> </v>
      </c>
      <c r="E1592" s="9" t="str">
        <f>IF(ISBLANK('Report Data'!E1592)," ",'Report Data'!E1592)</f>
        <v xml:space="preserve"> </v>
      </c>
      <c r="F1592" s="9" t="str">
        <f>IF(ISBLANK('Report Data'!F1592)," ",'Report Data'!F1592)</f>
        <v xml:space="preserve"> </v>
      </c>
      <c r="G1592" s="9" t="str">
        <f>IF(ISBLANK('Report Data'!G1592)," ",'Report Data'!G1592)</f>
        <v xml:space="preserve"> </v>
      </c>
    </row>
    <row r="1593" spans="1:7">
      <c r="A1593" s="9" t="str">
        <f>IF('INTERIM REPORT'!B1593=" "," ",IF('Report Data'!A1593="",'INTERIM REPORT'!A1592,'Report Data'!A1593))</f>
        <v xml:space="preserve"> </v>
      </c>
      <c r="B1593" s="9" t="str">
        <f>IF(ISBLANK('Report Data'!B1593)," ",'Report Data'!B1593)</f>
        <v xml:space="preserve"> </v>
      </c>
      <c r="C1593" s="9" t="str">
        <f>IF(ISBLANK('Report Data'!C1593)," ",'Report Data'!C1593)</f>
        <v xml:space="preserve"> </v>
      </c>
      <c r="D1593" s="9" t="str">
        <f>IF(ISBLANK('Report Data'!D1593)," ",'Report Data'!D1593)</f>
        <v xml:space="preserve"> </v>
      </c>
      <c r="E1593" s="9" t="str">
        <f>IF(ISBLANK('Report Data'!E1593)," ",'Report Data'!E1593)</f>
        <v xml:space="preserve"> </v>
      </c>
      <c r="F1593" s="9" t="str">
        <f>IF(ISBLANK('Report Data'!F1593)," ",'Report Data'!F1593)</f>
        <v xml:space="preserve"> </v>
      </c>
      <c r="G1593" s="9" t="str">
        <f>IF(ISBLANK('Report Data'!G1593)," ",'Report Data'!G1593)</f>
        <v xml:space="preserve"> </v>
      </c>
    </row>
    <row r="1594" spans="1:7">
      <c r="A1594" s="9" t="str">
        <f>IF('INTERIM REPORT'!B1594=" "," ",IF('Report Data'!A1594="",'INTERIM REPORT'!A1593,'Report Data'!A1594))</f>
        <v xml:space="preserve"> </v>
      </c>
      <c r="B1594" s="9" t="str">
        <f>IF(ISBLANK('Report Data'!B1594)," ",'Report Data'!B1594)</f>
        <v xml:space="preserve"> </v>
      </c>
      <c r="C1594" s="9" t="str">
        <f>IF(ISBLANK('Report Data'!C1594)," ",'Report Data'!C1594)</f>
        <v xml:space="preserve"> </v>
      </c>
      <c r="D1594" s="9" t="str">
        <f>IF(ISBLANK('Report Data'!D1594)," ",'Report Data'!D1594)</f>
        <v xml:space="preserve"> </v>
      </c>
      <c r="E1594" s="9" t="str">
        <f>IF(ISBLANK('Report Data'!E1594)," ",'Report Data'!E1594)</f>
        <v xml:space="preserve"> </v>
      </c>
      <c r="F1594" s="9" t="str">
        <f>IF(ISBLANK('Report Data'!F1594)," ",'Report Data'!F1594)</f>
        <v xml:space="preserve"> </v>
      </c>
      <c r="G1594" s="9" t="str">
        <f>IF(ISBLANK('Report Data'!G1594)," ",'Report Data'!G1594)</f>
        <v xml:space="preserve"> </v>
      </c>
    </row>
    <row r="1595" spans="1:7">
      <c r="A1595" s="9" t="str">
        <f>IF('INTERIM REPORT'!B1595=" "," ",IF('Report Data'!A1595="",'INTERIM REPORT'!A1594,'Report Data'!A1595))</f>
        <v xml:space="preserve"> </v>
      </c>
      <c r="B1595" s="9" t="str">
        <f>IF(ISBLANK('Report Data'!B1595)," ",'Report Data'!B1595)</f>
        <v xml:space="preserve"> </v>
      </c>
      <c r="C1595" s="9" t="str">
        <f>IF(ISBLANK('Report Data'!C1595)," ",'Report Data'!C1595)</f>
        <v xml:space="preserve"> </v>
      </c>
      <c r="D1595" s="9" t="str">
        <f>IF(ISBLANK('Report Data'!D1595)," ",'Report Data'!D1595)</f>
        <v xml:space="preserve"> </v>
      </c>
      <c r="E1595" s="9" t="str">
        <f>IF(ISBLANK('Report Data'!E1595)," ",'Report Data'!E1595)</f>
        <v xml:space="preserve"> </v>
      </c>
      <c r="F1595" s="9" t="str">
        <f>IF(ISBLANK('Report Data'!F1595)," ",'Report Data'!F1595)</f>
        <v xml:space="preserve"> </v>
      </c>
      <c r="G1595" s="9" t="str">
        <f>IF(ISBLANK('Report Data'!G1595)," ",'Report Data'!G1595)</f>
        <v xml:space="preserve"> </v>
      </c>
    </row>
    <row r="1596" spans="1:7">
      <c r="A1596" s="9" t="str">
        <f>IF('INTERIM REPORT'!B1596=" "," ",IF('Report Data'!A1596="",'INTERIM REPORT'!A1595,'Report Data'!A1596))</f>
        <v xml:space="preserve"> </v>
      </c>
      <c r="B1596" s="9" t="str">
        <f>IF(ISBLANK('Report Data'!B1596)," ",'Report Data'!B1596)</f>
        <v xml:space="preserve"> </v>
      </c>
      <c r="C1596" s="9" t="str">
        <f>IF(ISBLANK('Report Data'!C1596)," ",'Report Data'!C1596)</f>
        <v xml:space="preserve"> </v>
      </c>
      <c r="D1596" s="9" t="str">
        <f>IF(ISBLANK('Report Data'!D1596)," ",'Report Data'!D1596)</f>
        <v xml:space="preserve"> </v>
      </c>
      <c r="E1596" s="9" t="str">
        <f>IF(ISBLANK('Report Data'!E1596)," ",'Report Data'!E1596)</f>
        <v xml:space="preserve"> </v>
      </c>
      <c r="F1596" s="9" t="str">
        <f>IF(ISBLANK('Report Data'!F1596)," ",'Report Data'!F1596)</f>
        <v xml:space="preserve"> </v>
      </c>
      <c r="G1596" s="9" t="str">
        <f>IF(ISBLANK('Report Data'!G1596)," ",'Report Data'!G1596)</f>
        <v xml:space="preserve"> </v>
      </c>
    </row>
    <row r="1597" spans="1:7">
      <c r="A1597" s="9" t="str">
        <f>IF('INTERIM REPORT'!B1597=" "," ",IF('Report Data'!A1597="",'INTERIM REPORT'!A1596,'Report Data'!A1597))</f>
        <v xml:space="preserve"> </v>
      </c>
      <c r="B1597" s="9" t="str">
        <f>IF(ISBLANK('Report Data'!B1597)," ",'Report Data'!B1597)</f>
        <v xml:space="preserve"> </v>
      </c>
      <c r="C1597" s="9" t="str">
        <f>IF(ISBLANK('Report Data'!C1597)," ",'Report Data'!C1597)</f>
        <v xml:space="preserve"> </v>
      </c>
      <c r="D1597" s="9" t="str">
        <f>IF(ISBLANK('Report Data'!D1597)," ",'Report Data'!D1597)</f>
        <v xml:space="preserve"> </v>
      </c>
      <c r="E1597" s="9" t="str">
        <f>IF(ISBLANK('Report Data'!E1597)," ",'Report Data'!E1597)</f>
        <v xml:space="preserve"> </v>
      </c>
      <c r="F1597" s="9" t="str">
        <f>IF(ISBLANK('Report Data'!F1597)," ",'Report Data'!F1597)</f>
        <v xml:space="preserve"> </v>
      </c>
      <c r="G1597" s="9" t="str">
        <f>IF(ISBLANK('Report Data'!G1597)," ",'Report Data'!G1597)</f>
        <v xml:space="preserve"> </v>
      </c>
    </row>
    <row r="1598" spans="1:7">
      <c r="A1598" s="9" t="str">
        <f>IF('INTERIM REPORT'!B1598=" "," ",IF('Report Data'!A1598="",'INTERIM REPORT'!A1597,'Report Data'!A1598))</f>
        <v xml:space="preserve"> </v>
      </c>
      <c r="B1598" s="9" t="str">
        <f>IF(ISBLANK('Report Data'!B1598)," ",'Report Data'!B1598)</f>
        <v xml:space="preserve"> </v>
      </c>
      <c r="C1598" s="9" t="str">
        <f>IF(ISBLANK('Report Data'!C1598)," ",'Report Data'!C1598)</f>
        <v xml:space="preserve"> </v>
      </c>
      <c r="D1598" s="9" t="str">
        <f>IF(ISBLANK('Report Data'!D1598)," ",'Report Data'!D1598)</f>
        <v xml:space="preserve"> </v>
      </c>
      <c r="E1598" s="9" t="str">
        <f>IF(ISBLANK('Report Data'!E1598)," ",'Report Data'!E1598)</f>
        <v xml:space="preserve"> </v>
      </c>
      <c r="F1598" s="9" t="str">
        <f>IF(ISBLANK('Report Data'!F1598)," ",'Report Data'!F1598)</f>
        <v xml:space="preserve"> </v>
      </c>
      <c r="G1598" s="9" t="str">
        <f>IF(ISBLANK('Report Data'!G1598)," ",'Report Data'!G1598)</f>
        <v xml:space="preserve"> </v>
      </c>
    </row>
    <row r="1599" spans="1:7">
      <c r="A1599" s="9" t="str">
        <f>IF('INTERIM REPORT'!B1599=" "," ",IF('Report Data'!A1599="",'INTERIM REPORT'!A1598,'Report Data'!A1599))</f>
        <v xml:space="preserve"> </v>
      </c>
      <c r="B1599" s="9" t="str">
        <f>IF(ISBLANK('Report Data'!B1599)," ",'Report Data'!B1599)</f>
        <v xml:space="preserve"> </v>
      </c>
      <c r="C1599" s="9" t="str">
        <f>IF(ISBLANK('Report Data'!C1599)," ",'Report Data'!C1599)</f>
        <v xml:space="preserve"> </v>
      </c>
      <c r="D1599" s="9" t="str">
        <f>IF(ISBLANK('Report Data'!D1599)," ",'Report Data'!D1599)</f>
        <v xml:space="preserve"> </v>
      </c>
      <c r="E1599" s="9" t="str">
        <f>IF(ISBLANK('Report Data'!E1599)," ",'Report Data'!E1599)</f>
        <v xml:space="preserve"> </v>
      </c>
      <c r="F1599" s="9" t="str">
        <f>IF(ISBLANK('Report Data'!F1599)," ",'Report Data'!F1599)</f>
        <v xml:space="preserve"> </v>
      </c>
      <c r="G1599" s="9" t="str">
        <f>IF(ISBLANK('Report Data'!G1599)," ",'Report Data'!G1599)</f>
        <v xml:space="preserve"> </v>
      </c>
    </row>
    <row r="1600" spans="1:7">
      <c r="A1600" s="9" t="str">
        <f>IF('INTERIM REPORT'!B1600=" "," ",IF('Report Data'!A1600="",'INTERIM REPORT'!A1599,'Report Data'!A1600))</f>
        <v xml:space="preserve"> </v>
      </c>
      <c r="B1600" s="9" t="str">
        <f>IF(ISBLANK('Report Data'!B1600)," ",'Report Data'!B1600)</f>
        <v xml:space="preserve"> </v>
      </c>
      <c r="C1600" s="9" t="str">
        <f>IF(ISBLANK('Report Data'!C1600)," ",'Report Data'!C1600)</f>
        <v xml:space="preserve"> </v>
      </c>
      <c r="D1600" s="9" t="str">
        <f>IF(ISBLANK('Report Data'!D1600)," ",'Report Data'!D1600)</f>
        <v xml:space="preserve"> </v>
      </c>
      <c r="E1600" s="9" t="str">
        <f>IF(ISBLANK('Report Data'!E1600)," ",'Report Data'!E1600)</f>
        <v xml:space="preserve"> </v>
      </c>
      <c r="F1600" s="9" t="str">
        <f>IF(ISBLANK('Report Data'!F1600)," ",'Report Data'!F1600)</f>
        <v xml:space="preserve"> </v>
      </c>
      <c r="G1600" s="9" t="str">
        <f>IF(ISBLANK('Report Data'!G1600)," ",'Report Data'!G1600)</f>
        <v xml:space="preserve"> </v>
      </c>
    </row>
    <row r="1601" spans="1:7">
      <c r="A1601" s="9" t="str">
        <f>IF('INTERIM REPORT'!B1601=" "," ",IF('Report Data'!A1601="",'INTERIM REPORT'!A1600,'Report Data'!A1601))</f>
        <v xml:space="preserve"> </v>
      </c>
      <c r="B1601" s="9" t="str">
        <f>IF(ISBLANK('Report Data'!B1601)," ",'Report Data'!B1601)</f>
        <v xml:space="preserve"> </v>
      </c>
      <c r="C1601" s="9" t="str">
        <f>IF(ISBLANK('Report Data'!C1601)," ",'Report Data'!C1601)</f>
        <v xml:space="preserve"> </v>
      </c>
      <c r="D1601" s="9" t="str">
        <f>IF(ISBLANK('Report Data'!D1601)," ",'Report Data'!D1601)</f>
        <v xml:space="preserve"> </v>
      </c>
      <c r="E1601" s="9" t="str">
        <f>IF(ISBLANK('Report Data'!E1601)," ",'Report Data'!E1601)</f>
        <v xml:space="preserve"> </v>
      </c>
      <c r="F1601" s="9" t="str">
        <f>IF(ISBLANK('Report Data'!F1601)," ",'Report Data'!F1601)</f>
        <v xml:space="preserve"> </v>
      </c>
      <c r="G1601" s="9" t="str">
        <f>IF(ISBLANK('Report Data'!G1601)," ",'Report Data'!G1601)</f>
        <v xml:space="preserve"> </v>
      </c>
    </row>
    <row r="1602" spans="1:7">
      <c r="A1602" s="9" t="str">
        <f>IF('INTERIM REPORT'!B1602=" "," ",IF('Report Data'!A1602="",'INTERIM REPORT'!A1601,'Report Data'!A1602))</f>
        <v xml:space="preserve"> </v>
      </c>
      <c r="B1602" s="9" t="str">
        <f>IF(ISBLANK('Report Data'!B1602)," ",'Report Data'!B1602)</f>
        <v xml:space="preserve"> </v>
      </c>
      <c r="C1602" s="9" t="str">
        <f>IF(ISBLANK('Report Data'!C1602)," ",'Report Data'!C1602)</f>
        <v xml:space="preserve"> </v>
      </c>
      <c r="D1602" s="9" t="str">
        <f>IF(ISBLANK('Report Data'!D1602)," ",'Report Data'!D1602)</f>
        <v xml:space="preserve"> </v>
      </c>
      <c r="E1602" s="9" t="str">
        <f>IF(ISBLANK('Report Data'!E1602)," ",'Report Data'!E1602)</f>
        <v xml:space="preserve"> </v>
      </c>
      <c r="F1602" s="9" t="str">
        <f>IF(ISBLANK('Report Data'!F1602)," ",'Report Data'!F1602)</f>
        <v xml:space="preserve"> </v>
      </c>
      <c r="G1602" s="9" t="str">
        <f>IF(ISBLANK('Report Data'!G1602)," ",'Report Data'!G1602)</f>
        <v xml:space="preserve"> </v>
      </c>
    </row>
    <row r="1603" spans="1:7">
      <c r="A1603" s="9" t="str">
        <f>IF('INTERIM REPORT'!B1603=" "," ",IF('Report Data'!A1603="",'INTERIM REPORT'!A1602,'Report Data'!A1603))</f>
        <v xml:space="preserve"> </v>
      </c>
      <c r="B1603" s="9" t="str">
        <f>IF(ISBLANK('Report Data'!B1603)," ",'Report Data'!B1603)</f>
        <v xml:space="preserve"> </v>
      </c>
      <c r="C1603" s="9" t="str">
        <f>IF(ISBLANK('Report Data'!C1603)," ",'Report Data'!C1603)</f>
        <v xml:space="preserve"> </v>
      </c>
      <c r="D1603" s="9" t="str">
        <f>IF(ISBLANK('Report Data'!D1603)," ",'Report Data'!D1603)</f>
        <v xml:space="preserve"> </v>
      </c>
      <c r="E1603" s="9" t="str">
        <f>IF(ISBLANK('Report Data'!E1603)," ",'Report Data'!E1603)</f>
        <v xml:space="preserve"> </v>
      </c>
      <c r="F1603" s="9" t="str">
        <f>IF(ISBLANK('Report Data'!F1603)," ",'Report Data'!F1603)</f>
        <v xml:space="preserve"> </v>
      </c>
      <c r="G1603" s="9" t="str">
        <f>IF(ISBLANK('Report Data'!G1603)," ",'Report Data'!G1603)</f>
        <v xml:space="preserve"> </v>
      </c>
    </row>
    <row r="1604" spans="1:7">
      <c r="A1604" s="9" t="str">
        <f>IF('INTERIM REPORT'!B1604=" "," ",IF('Report Data'!A1604="",'INTERIM REPORT'!A1603,'Report Data'!A1604))</f>
        <v xml:space="preserve"> </v>
      </c>
      <c r="B1604" s="9" t="str">
        <f>IF(ISBLANK('Report Data'!B1604)," ",'Report Data'!B1604)</f>
        <v xml:space="preserve"> </v>
      </c>
      <c r="C1604" s="9" t="str">
        <f>IF(ISBLANK('Report Data'!C1604)," ",'Report Data'!C1604)</f>
        <v xml:space="preserve"> </v>
      </c>
      <c r="D1604" s="9" t="str">
        <f>IF(ISBLANK('Report Data'!D1604)," ",'Report Data'!D1604)</f>
        <v xml:space="preserve"> </v>
      </c>
      <c r="E1604" s="9" t="str">
        <f>IF(ISBLANK('Report Data'!E1604)," ",'Report Data'!E1604)</f>
        <v xml:space="preserve"> </v>
      </c>
      <c r="F1604" s="9" t="str">
        <f>IF(ISBLANK('Report Data'!F1604)," ",'Report Data'!F1604)</f>
        <v xml:space="preserve"> </v>
      </c>
      <c r="G1604" s="9" t="str">
        <f>IF(ISBLANK('Report Data'!G1604)," ",'Report Data'!G1604)</f>
        <v xml:space="preserve"> </v>
      </c>
    </row>
    <row r="1605" spans="1:7">
      <c r="A1605" s="9" t="str">
        <f>IF('INTERIM REPORT'!B1605=" "," ",IF('Report Data'!A1605="",'INTERIM REPORT'!A1604,'Report Data'!A1605))</f>
        <v xml:space="preserve"> </v>
      </c>
      <c r="B1605" s="9" t="str">
        <f>IF(ISBLANK('Report Data'!B1605)," ",'Report Data'!B1605)</f>
        <v xml:space="preserve"> </v>
      </c>
      <c r="C1605" s="9" t="str">
        <f>IF(ISBLANK('Report Data'!C1605)," ",'Report Data'!C1605)</f>
        <v xml:space="preserve"> </v>
      </c>
      <c r="D1605" s="9" t="str">
        <f>IF(ISBLANK('Report Data'!D1605)," ",'Report Data'!D1605)</f>
        <v xml:space="preserve"> </v>
      </c>
      <c r="E1605" s="9" t="str">
        <f>IF(ISBLANK('Report Data'!E1605)," ",'Report Data'!E1605)</f>
        <v xml:space="preserve"> </v>
      </c>
      <c r="F1605" s="9" t="str">
        <f>IF(ISBLANK('Report Data'!F1605)," ",'Report Data'!F1605)</f>
        <v xml:space="preserve"> </v>
      </c>
      <c r="G1605" s="9" t="str">
        <f>IF(ISBLANK('Report Data'!G1605)," ",'Report Data'!G1605)</f>
        <v xml:space="preserve"> </v>
      </c>
    </row>
    <row r="1606" spans="1:7">
      <c r="A1606" s="9" t="str">
        <f>IF('INTERIM REPORT'!B1606=" "," ",IF('Report Data'!A1606="",'INTERIM REPORT'!A1605,'Report Data'!A1606))</f>
        <v xml:space="preserve"> </v>
      </c>
      <c r="B1606" s="9" t="str">
        <f>IF(ISBLANK('Report Data'!B1606)," ",'Report Data'!B1606)</f>
        <v xml:space="preserve"> </v>
      </c>
      <c r="C1606" s="9" t="str">
        <f>IF(ISBLANK('Report Data'!C1606)," ",'Report Data'!C1606)</f>
        <v xml:space="preserve"> </v>
      </c>
      <c r="D1606" s="9" t="str">
        <f>IF(ISBLANK('Report Data'!D1606)," ",'Report Data'!D1606)</f>
        <v xml:space="preserve"> </v>
      </c>
      <c r="E1606" s="9" t="str">
        <f>IF(ISBLANK('Report Data'!E1606)," ",'Report Data'!E1606)</f>
        <v xml:space="preserve"> </v>
      </c>
      <c r="F1606" s="9" t="str">
        <f>IF(ISBLANK('Report Data'!F1606)," ",'Report Data'!F1606)</f>
        <v xml:space="preserve"> </v>
      </c>
      <c r="G1606" s="9" t="str">
        <f>IF(ISBLANK('Report Data'!G1606)," ",'Report Data'!G1606)</f>
        <v xml:space="preserve"> </v>
      </c>
    </row>
    <row r="1607" spans="1:7">
      <c r="A1607" s="9" t="str">
        <f>IF('INTERIM REPORT'!B1607=" "," ",IF('Report Data'!A1607="",'INTERIM REPORT'!A1606,'Report Data'!A1607))</f>
        <v xml:space="preserve"> </v>
      </c>
      <c r="B1607" s="9" t="str">
        <f>IF(ISBLANK('Report Data'!B1607)," ",'Report Data'!B1607)</f>
        <v xml:space="preserve"> </v>
      </c>
      <c r="C1607" s="9" t="str">
        <f>IF(ISBLANK('Report Data'!C1607)," ",'Report Data'!C1607)</f>
        <v xml:space="preserve"> </v>
      </c>
      <c r="D1607" s="9" t="str">
        <f>IF(ISBLANK('Report Data'!D1607)," ",'Report Data'!D1607)</f>
        <v xml:space="preserve"> </v>
      </c>
      <c r="E1607" s="9" t="str">
        <f>IF(ISBLANK('Report Data'!E1607)," ",'Report Data'!E1607)</f>
        <v xml:space="preserve"> </v>
      </c>
      <c r="F1607" s="9" t="str">
        <f>IF(ISBLANK('Report Data'!F1607)," ",'Report Data'!F1607)</f>
        <v xml:space="preserve"> </v>
      </c>
      <c r="G1607" s="9" t="str">
        <f>IF(ISBLANK('Report Data'!G1607)," ",'Report Data'!G1607)</f>
        <v xml:space="preserve"> </v>
      </c>
    </row>
    <row r="1608" spans="1:7">
      <c r="A1608" s="9" t="str">
        <f>IF('INTERIM REPORT'!B1608=" "," ",IF('Report Data'!A1608="",'INTERIM REPORT'!A1607,'Report Data'!A1608))</f>
        <v xml:space="preserve"> </v>
      </c>
      <c r="B1608" s="9" t="str">
        <f>IF(ISBLANK('Report Data'!B1608)," ",'Report Data'!B1608)</f>
        <v xml:space="preserve"> </v>
      </c>
      <c r="C1608" s="9" t="str">
        <f>IF(ISBLANK('Report Data'!C1608)," ",'Report Data'!C1608)</f>
        <v xml:space="preserve"> </v>
      </c>
      <c r="D1608" s="9" t="str">
        <f>IF(ISBLANK('Report Data'!D1608)," ",'Report Data'!D1608)</f>
        <v xml:space="preserve"> </v>
      </c>
      <c r="E1608" s="9" t="str">
        <f>IF(ISBLANK('Report Data'!E1608)," ",'Report Data'!E1608)</f>
        <v xml:space="preserve"> </v>
      </c>
      <c r="F1608" s="9" t="str">
        <f>IF(ISBLANK('Report Data'!F1608)," ",'Report Data'!F1608)</f>
        <v xml:space="preserve"> </v>
      </c>
      <c r="G1608" s="9" t="str">
        <f>IF(ISBLANK('Report Data'!G1608)," ",'Report Data'!G1608)</f>
        <v xml:space="preserve"> </v>
      </c>
    </row>
    <row r="1609" spans="1:7">
      <c r="A1609" s="9" t="str">
        <f>IF('INTERIM REPORT'!B1609=" "," ",IF('Report Data'!A1609="",'INTERIM REPORT'!A1608,'Report Data'!A1609))</f>
        <v xml:space="preserve"> </v>
      </c>
      <c r="B1609" s="9" t="str">
        <f>IF(ISBLANK('Report Data'!B1609)," ",'Report Data'!B1609)</f>
        <v xml:space="preserve"> </v>
      </c>
      <c r="C1609" s="9" t="str">
        <f>IF(ISBLANK('Report Data'!C1609)," ",'Report Data'!C1609)</f>
        <v xml:space="preserve"> </v>
      </c>
      <c r="D1609" s="9" t="str">
        <f>IF(ISBLANK('Report Data'!D1609)," ",'Report Data'!D1609)</f>
        <v xml:space="preserve"> </v>
      </c>
      <c r="E1609" s="9" t="str">
        <f>IF(ISBLANK('Report Data'!E1609)," ",'Report Data'!E1609)</f>
        <v xml:space="preserve"> </v>
      </c>
      <c r="F1609" s="9" t="str">
        <f>IF(ISBLANK('Report Data'!F1609)," ",'Report Data'!F1609)</f>
        <v xml:space="preserve"> </v>
      </c>
      <c r="G1609" s="9" t="str">
        <f>IF(ISBLANK('Report Data'!G1609)," ",'Report Data'!G1609)</f>
        <v xml:space="preserve"> </v>
      </c>
    </row>
    <row r="1610" spans="1:7">
      <c r="A1610" s="9" t="str">
        <f>IF('INTERIM REPORT'!B1610=" "," ",IF('Report Data'!A1610="",'INTERIM REPORT'!A1609,'Report Data'!A1610))</f>
        <v xml:space="preserve"> </v>
      </c>
      <c r="B1610" s="9" t="str">
        <f>IF(ISBLANK('Report Data'!B1610)," ",'Report Data'!B1610)</f>
        <v xml:space="preserve"> </v>
      </c>
      <c r="C1610" s="9" t="str">
        <f>IF(ISBLANK('Report Data'!C1610)," ",'Report Data'!C1610)</f>
        <v xml:space="preserve"> </v>
      </c>
      <c r="D1610" s="9" t="str">
        <f>IF(ISBLANK('Report Data'!D1610)," ",'Report Data'!D1610)</f>
        <v xml:space="preserve"> </v>
      </c>
      <c r="E1610" s="9" t="str">
        <f>IF(ISBLANK('Report Data'!E1610)," ",'Report Data'!E1610)</f>
        <v xml:space="preserve"> </v>
      </c>
      <c r="F1610" s="9" t="str">
        <f>IF(ISBLANK('Report Data'!F1610)," ",'Report Data'!F1610)</f>
        <v xml:space="preserve"> </v>
      </c>
      <c r="G1610" s="9" t="str">
        <f>IF(ISBLANK('Report Data'!G1610)," ",'Report Data'!G1610)</f>
        <v xml:space="preserve"> </v>
      </c>
    </row>
    <row r="1611" spans="1:7">
      <c r="A1611" s="9" t="str">
        <f>IF('INTERIM REPORT'!B1611=" "," ",IF('Report Data'!A1611="",'INTERIM REPORT'!A1610,'Report Data'!A1611))</f>
        <v xml:space="preserve"> </v>
      </c>
      <c r="B1611" s="9" t="str">
        <f>IF(ISBLANK('Report Data'!B1611)," ",'Report Data'!B1611)</f>
        <v xml:space="preserve"> </v>
      </c>
      <c r="C1611" s="9" t="str">
        <f>IF(ISBLANK('Report Data'!C1611)," ",'Report Data'!C1611)</f>
        <v xml:space="preserve"> </v>
      </c>
      <c r="D1611" s="9" t="str">
        <f>IF(ISBLANK('Report Data'!D1611)," ",'Report Data'!D1611)</f>
        <v xml:space="preserve"> </v>
      </c>
      <c r="E1611" s="9" t="str">
        <f>IF(ISBLANK('Report Data'!E1611)," ",'Report Data'!E1611)</f>
        <v xml:space="preserve"> </v>
      </c>
      <c r="F1611" s="9" t="str">
        <f>IF(ISBLANK('Report Data'!F1611)," ",'Report Data'!F1611)</f>
        <v xml:space="preserve"> </v>
      </c>
      <c r="G1611" s="9" t="str">
        <f>IF(ISBLANK('Report Data'!G1611)," ",'Report Data'!G1611)</f>
        <v xml:space="preserve"> </v>
      </c>
    </row>
    <row r="1612" spans="1:7">
      <c r="A1612" s="9" t="str">
        <f>IF('INTERIM REPORT'!B1612=" "," ",IF('Report Data'!A1612="",'INTERIM REPORT'!A1611,'Report Data'!A1612))</f>
        <v xml:space="preserve"> </v>
      </c>
      <c r="B1612" s="9" t="str">
        <f>IF(ISBLANK('Report Data'!B1612)," ",'Report Data'!B1612)</f>
        <v xml:space="preserve"> </v>
      </c>
      <c r="C1612" s="9" t="str">
        <f>IF(ISBLANK('Report Data'!C1612)," ",'Report Data'!C1612)</f>
        <v xml:space="preserve"> </v>
      </c>
      <c r="D1612" s="9" t="str">
        <f>IF(ISBLANK('Report Data'!D1612)," ",'Report Data'!D1612)</f>
        <v xml:space="preserve"> </v>
      </c>
      <c r="E1612" s="9" t="str">
        <f>IF(ISBLANK('Report Data'!E1612)," ",'Report Data'!E1612)</f>
        <v xml:space="preserve"> </v>
      </c>
      <c r="F1612" s="9" t="str">
        <f>IF(ISBLANK('Report Data'!F1612)," ",'Report Data'!F1612)</f>
        <v xml:space="preserve"> </v>
      </c>
      <c r="G1612" s="9" t="str">
        <f>IF(ISBLANK('Report Data'!G1612)," ",'Report Data'!G1612)</f>
        <v xml:space="preserve"> </v>
      </c>
    </row>
    <row r="1613" spans="1:7">
      <c r="A1613" s="9" t="str">
        <f>IF('INTERIM REPORT'!B1613=" "," ",IF('Report Data'!A1613="",'INTERIM REPORT'!A1612,'Report Data'!A1613))</f>
        <v xml:space="preserve"> </v>
      </c>
      <c r="B1613" s="9" t="str">
        <f>IF(ISBLANK('Report Data'!B1613)," ",'Report Data'!B1613)</f>
        <v xml:space="preserve"> </v>
      </c>
      <c r="C1613" s="9" t="str">
        <f>IF(ISBLANK('Report Data'!C1613)," ",'Report Data'!C1613)</f>
        <v xml:space="preserve"> </v>
      </c>
      <c r="D1613" s="9" t="str">
        <f>IF(ISBLANK('Report Data'!D1613)," ",'Report Data'!D1613)</f>
        <v xml:space="preserve"> </v>
      </c>
      <c r="E1613" s="9" t="str">
        <f>IF(ISBLANK('Report Data'!E1613)," ",'Report Data'!E1613)</f>
        <v xml:space="preserve"> </v>
      </c>
      <c r="F1613" s="9" t="str">
        <f>IF(ISBLANK('Report Data'!F1613)," ",'Report Data'!F1613)</f>
        <v xml:space="preserve"> </v>
      </c>
      <c r="G1613" s="9" t="str">
        <f>IF(ISBLANK('Report Data'!G1613)," ",'Report Data'!G1613)</f>
        <v xml:space="preserve"> </v>
      </c>
    </row>
    <row r="1614" spans="1:7">
      <c r="A1614" s="9" t="str">
        <f>IF('INTERIM REPORT'!B1614=" "," ",IF('Report Data'!A1614="",'INTERIM REPORT'!A1613,'Report Data'!A1614))</f>
        <v xml:space="preserve"> </v>
      </c>
      <c r="B1614" s="9" t="str">
        <f>IF(ISBLANK('Report Data'!B1614)," ",'Report Data'!B1614)</f>
        <v xml:space="preserve"> </v>
      </c>
      <c r="C1614" s="9" t="str">
        <f>IF(ISBLANK('Report Data'!C1614)," ",'Report Data'!C1614)</f>
        <v xml:space="preserve"> </v>
      </c>
      <c r="D1614" s="9" t="str">
        <f>IF(ISBLANK('Report Data'!D1614)," ",'Report Data'!D1614)</f>
        <v xml:space="preserve"> </v>
      </c>
      <c r="E1614" s="9" t="str">
        <f>IF(ISBLANK('Report Data'!E1614)," ",'Report Data'!E1614)</f>
        <v xml:space="preserve"> </v>
      </c>
      <c r="F1614" s="9" t="str">
        <f>IF(ISBLANK('Report Data'!F1614)," ",'Report Data'!F1614)</f>
        <v xml:space="preserve"> </v>
      </c>
      <c r="G1614" s="9" t="str">
        <f>IF(ISBLANK('Report Data'!G1614)," ",'Report Data'!G1614)</f>
        <v xml:space="preserve"> </v>
      </c>
    </row>
    <row r="1615" spans="1:7">
      <c r="A1615" s="9" t="str">
        <f>IF('INTERIM REPORT'!B1615=" "," ",IF('Report Data'!A1615="",'INTERIM REPORT'!A1614,'Report Data'!A1615))</f>
        <v xml:space="preserve"> </v>
      </c>
      <c r="B1615" s="9" t="str">
        <f>IF(ISBLANK('Report Data'!B1615)," ",'Report Data'!B1615)</f>
        <v xml:space="preserve"> </v>
      </c>
      <c r="C1615" s="9" t="str">
        <f>IF(ISBLANK('Report Data'!C1615)," ",'Report Data'!C1615)</f>
        <v xml:space="preserve"> </v>
      </c>
      <c r="D1615" s="9" t="str">
        <f>IF(ISBLANK('Report Data'!D1615)," ",'Report Data'!D1615)</f>
        <v xml:space="preserve"> </v>
      </c>
      <c r="E1615" s="9" t="str">
        <f>IF(ISBLANK('Report Data'!E1615)," ",'Report Data'!E1615)</f>
        <v xml:space="preserve"> </v>
      </c>
      <c r="F1615" s="9" t="str">
        <f>IF(ISBLANK('Report Data'!F1615)," ",'Report Data'!F1615)</f>
        <v xml:space="preserve"> </v>
      </c>
      <c r="G1615" s="9" t="str">
        <f>IF(ISBLANK('Report Data'!G1615)," ",'Report Data'!G1615)</f>
        <v xml:space="preserve"> </v>
      </c>
    </row>
    <row r="1616" spans="1:7">
      <c r="A1616" s="9" t="str">
        <f>IF('INTERIM REPORT'!B1616=" "," ",IF('Report Data'!A1616="",'INTERIM REPORT'!A1615,'Report Data'!A1616))</f>
        <v xml:space="preserve"> </v>
      </c>
      <c r="B1616" s="9" t="str">
        <f>IF(ISBLANK('Report Data'!B1616)," ",'Report Data'!B1616)</f>
        <v xml:space="preserve"> </v>
      </c>
      <c r="C1616" s="9" t="str">
        <f>IF(ISBLANK('Report Data'!C1616)," ",'Report Data'!C1616)</f>
        <v xml:space="preserve"> </v>
      </c>
      <c r="D1616" s="9" t="str">
        <f>IF(ISBLANK('Report Data'!D1616)," ",'Report Data'!D1616)</f>
        <v xml:space="preserve"> </v>
      </c>
      <c r="E1616" s="9" t="str">
        <f>IF(ISBLANK('Report Data'!E1616)," ",'Report Data'!E1616)</f>
        <v xml:space="preserve"> </v>
      </c>
      <c r="F1616" s="9" t="str">
        <f>IF(ISBLANK('Report Data'!F1616)," ",'Report Data'!F1616)</f>
        <v xml:space="preserve"> </v>
      </c>
      <c r="G1616" s="9" t="str">
        <f>IF(ISBLANK('Report Data'!G1616)," ",'Report Data'!G1616)</f>
        <v xml:space="preserve"> </v>
      </c>
    </row>
    <row r="1617" spans="1:7">
      <c r="A1617" s="9" t="str">
        <f>IF('INTERIM REPORT'!B1617=" "," ",IF('Report Data'!A1617="",'INTERIM REPORT'!A1616,'Report Data'!A1617))</f>
        <v xml:space="preserve"> </v>
      </c>
      <c r="B1617" s="9" t="str">
        <f>IF(ISBLANK('Report Data'!B1617)," ",'Report Data'!B1617)</f>
        <v xml:space="preserve"> </v>
      </c>
      <c r="C1617" s="9" t="str">
        <f>IF(ISBLANK('Report Data'!C1617)," ",'Report Data'!C1617)</f>
        <v xml:space="preserve"> </v>
      </c>
      <c r="D1617" s="9" t="str">
        <f>IF(ISBLANK('Report Data'!D1617)," ",'Report Data'!D1617)</f>
        <v xml:space="preserve"> </v>
      </c>
      <c r="E1617" s="9" t="str">
        <f>IF(ISBLANK('Report Data'!E1617)," ",'Report Data'!E1617)</f>
        <v xml:space="preserve"> </v>
      </c>
      <c r="F1617" s="9" t="str">
        <f>IF(ISBLANK('Report Data'!F1617)," ",'Report Data'!F1617)</f>
        <v xml:space="preserve"> </v>
      </c>
      <c r="G1617" s="9" t="str">
        <f>IF(ISBLANK('Report Data'!G1617)," ",'Report Data'!G1617)</f>
        <v xml:space="preserve"> </v>
      </c>
    </row>
    <row r="1618" spans="1:7">
      <c r="A1618" s="9" t="str">
        <f>IF('INTERIM REPORT'!B1618=" "," ",IF('Report Data'!A1618="",'INTERIM REPORT'!A1617,'Report Data'!A1618))</f>
        <v xml:space="preserve"> </v>
      </c>
      <c r="B1618" s="9" t="str">
        <f>IF(ISBLANK('Report Data'!B1618)," ",'Report Data'!B1618)</f>
        <v xml:space="preserve"> </v>
      </c>
      <c r="C1618" s="9" t="str">
        <f>IF(ISBLANK('Report Data'!C1618)," ",'Report Data'!C1618)</f>
        <v xml:space="preserve"> </v>
      </c>
      <c r="D1618" s="9" t="str">
        <f>IF(ISBLANK('Report Data'!D1618)," ",'Report Data'!D1618)</f>
        <v xml:space="preserve"> </v>
      </c>
      <c r="E1618" s="9" t="str">
        <f>IF(ISBLANK('Report Data'!E1618)," ",'Report Data'!E1618)</f>
        <v xml:space="preserve"> </v>
      </c>
      <c r="F1618" s="9" t="str">
        <f>IF(ISBLANK('Report Data'!F1618)," ",'Report Data'!F1618)</f>
        <v xml:space="preserve"> </v>
      </c>
      <c r="G1618" s="9" t="str">
        <f>IF(ISBLANK('Report Data'!G1618)," ",'Report Data'!G1618)</f>
        <v xml:space="preserve"> </v>
      </c>
    </row>
    <row r="1619" spans="1:7">
      <c r="A1619" s="9" t="str">
        <f>IF('INTERIM REPORT'!B1619=" "," ",IF('Report Data'!A1619="",'INTERIM REPORT'!A1618,'Report Data'!A1619))</f>
        <v xml:space="preserve"> </v>
      </c>
      <c r="B1619" s="9" t="str">
        <f>IF(ISBLANK('Report Data'!B1619)," ",'Report Data'!B1619)</f>
        <v xml:space="preserve"> </v>
      </c>
      <c r="C1619" s="9" t="str">
        <f>IF(ISBLANK('Report Data'!C1619)," ",'Report Data'!C1619)</f>
        <v xml:space="preserve"> </v>
      </c>
      <c r="D1619" s="9" t="str">
        <f>IF(ISBLANK('Report Data'!D1619)," ",'Report Data'!D1619)</f>
        <v xml:space="preserve"> </v>
      </c>
      <c r="E1619" s="9" t="str">
        <f>IF(ISBLANK('Report Data'!E1619)," ",'Report Data'!E1619)</f>
        <v xml:space="preserve"> </v>
      </c>
      <c r="F1619" s="9" t="str">
        <f>IF(ISBLANK('Report Data'!F1619)," ",'Report Data'!F1619)</f>
        <v xml:space="preserve"> </v>
      </c>
      <c r="G1619" s="9" t="str">
        <f>IF(ISBLANK('Report Data'!G1619)," ",'Report Data'!G1619)</f>
        <v xml:space="preserve"> </v>
      </c>
    </row>
    <row r="1620" spans="1:7">
      <c r="A1620" s="9" t="str">
        <f>IF('INTERIM REPORT'!B1620=" "," ",IF('Report Data'!A1620="",'INTERIM REPORT'!A1619,'Report Data'!A1620))</f>
        <v xml:space="preserve"> </v>
      </c>
      <c r="B1620" s="9" t="str">
        <f>IF(ISBLANK('Report Data'!B1620)," ",'Report Data'!B1620)</f>
        <v xml:space="preserve"> </v>
      </c>
      <c r="C1620" s="9" t="str">
        <f>IF(ISBLANK('Report Data'!C1620)," ",'Report Data'!C1620)</f>
        <v xml:space="preserve"> </v>
      </c>
      <c r="D1620" s="9" t="str">
        <f>IF(ISBLANK('Report Data'!D1620)," ",'Report Data'!D1620)</f>
        <v xml:space="preserve"> </v>
      </c>
      <c r="E1620" s="9" t="str">
        <f>IF(ISBLANK('Report Data'!E1620)," ",'Report Data'!E1620)</f>
        <v xml:space="preserve"> </v>
      </c>
      <c r="F1620" s="9" t="str">
        <f>IF(ISBLANK('Report Data'!F1620)," ",'Report Data'!F1620)</f>
        <v xml:space="preserve"> </v>
      </c>
      <c r="G1620" s="9" t="str">
        <f>IF(ISBLANK('Report Data'!G1620)," ",'Report Data'!G1620)</f>
        <v xml:space="preserve"> </v>
      </c>
    </row>
    <row r="1621" spans="1:7">
      <c r="A1621" s="9" t="str">
        <f>IF('INTERIM REPORT'!B1621=" "," ",IF('Report Data'!A1621="",'INTERIM REPORT'!A1620,'Report Data'!A1621))</f>
        <v xml:space="preserve"> </v>
      </c>
      <c r="B1621" s="9" t="str">
        <f>IF(ISBLANK('Report Data'!B1621)," ",'Report Data'!B1621)</f>
        <v xml:space="preserve"> </v>
      </c>
      <c r="C1621" s="9" t="str">
        <f>IF(ISBLANK('Report Data'!C1621)," ",'Report Data'!C1621)</f>
        <v xml:space="preserve"> </v>
      </c>
      <c r="D1621" s="9" t="str">
        <f>IF(ISBLANK('Report Data'!D1621)," ",'Report Data'!D1621)</f>
        <v xml:space="preserve"> </v>
      </c>
      <c r="E1621" s="9" t="str">
        <f>IF(ISBLANK('Report Data'!E1621)," ",'Report Data'!E1621)</f>
        <v xml:space="preserve"> </v>
      </c>
      <c r="F1621" s="9" t="str">
        <f>IF(ISBLANK('Report Data'!F1621)," ",'Report Data'!F1621)</f>
        <v xml:space="preserve"> </v>
      </c>
      <c r="G1621" s="9" t="str">
        <f>IF(ISBLANK('Report Data'!G1621)," ",'Report Data'!G1621)</f>
        <v xml:space="preserve"> </v>
      </c>
    </row>
    <row r="1622" spans="1:7">
      <c r="A1622" s="9" t="str">
        <f>IF('INTERIM REPORT'!B1622=" "," ",IF('Report Data'!A1622="",'INTERIM REPORT'!A1621,'Report Data'!A1622))</f>
        <v xml:space="preserve"> </v>
      </c>
      <c r="B1622" s="9" t="str">
        <f>IF(ISBLANK('Report Data'!B1622)," ",'Report Data'!B1622)</f>
        <v xml:space="preserve"> </v>
      </c>
      <c r="C1622" s="9" t="str">
        <f>IF(ISBLANK('Report Data'!C1622)," ",'Report Data'!C1622)</f>
        <v xml:space="preserve"> </v>
      </c>
      <c r="D1622" s="9" t="str">
        <f>IF(ISBLANK('Report Data'!D1622)," ",'Report Data'!D1622)</f>
        <v xml:space="preserve"> </v>
      </c>
      <c r="E1622" s="9" t="str">
        <f>IF(ISBLANK('Report Data'!E1622)," ",'Report Data'!E1622)</f>
        <v xml:space="preserve"> </v>
      </c>
      <c r="F1622" s="9" t="str">
        <f>IF(ISBLANK('Report Data'!F1622)," ",'Report Data'!F1622)</f>
        <v xml:space="preserve"> </v>
      </c>
      <c r="G1622" s="9" t="str">
        <f>IF(ISBLANK('Report Data'!G1622)," ",'Report Data'!G1622)</f>
        <v xml:space="preserve"> </v>
      </c>
    </row>
    <row r="1623" spans="1:7">
      <c r="A1623" s="9" t="str">
        <f>IF('INTERIM REPORT'!B1623=" "," ",IF('Report Data'!A1623="",'INTERIM REPORT'!A1622,'Report Data'!A1623))</f>
        <v xml:space="preserve"> </v>
      </c>
      <c r="B1623" s="9" t="str">
        <f>IF(ISBLANK('Report Data'!B1623)," ",'Report Data'!B1623)</f>
        <v xml:space="preserve"> </v>
      </c>
      <c r="C1623" s="9" t="str">
        <f>IF(ISBLANK('Report Data'!C1623)," ",'Report Data'!C1623)</f>
        <v xml:space="preserve"> </v>
      </c>
      <c r="D1623" s="9" t="str">
        <f>IF(ISBLANK('Report Data'!D1623)," ",'Report Data'!D1623)</f>
        <v xml:space="preserve"> </v>
      </c>
      <c r="E1623" s="9" t="str">
        <f>IF(ISBLANK('Report Data'!E1623)," ",'Report Data'!E1623)</f>
        <v xml:space="preserve"> </v>
      </c>
      <c r="F1623" s="9" t="str">
        <f>IF(ISBLANK('Report Data'!F1623)," ",'Report Data'!F1623)</f>
        <v xml:space="preserve"> </v>
      </c>
      <c r="G1623" s="9" t="str">
        <f>IF(ISBLANK('Report Data'!G1623)," ",'Report Data'!G1623)</f>
        <v xml:space="preserve"> </v>
      </c>
    </row>
    <row r="1624" spans="1:7">
      <c r="A1624" s="9" t="str">
        <f>IF('INTERIM REPORT'!B1624=" "," ",IF('Report Data'!A1624="",'INTERIM REPORT'!A1623,'Report Data'!A1624))</f>
        <v xml:space="preserve"> </v>
      </c>
      <c r="B1624" s="9" t="str">
        <f>IF(ISBLANK('Report Data'!B1624)," ",'Report Data'!B1624)</f>
        <v xml:space="preserve"> </v>
      </c>
      <c r="C1624" s="9" t="str">
        <f>IF(ISBLANK('Report Data'!C1624)," ",'Report Data'!C1624)</f>
        <v xml:space="preserve"> </v>
      </c>
      <c r="D1624" s="9" t="str">
        <f>IF(ISBLANK('Report Data'!D1624)," ",'Report Data'!D1624)</f>
        <v xml:space="preserve"> </v>
      </c>
      <c r="E1624" s="9" t="str">
        <f>IF(ISBLANK('Report Data'!E1624)," ",'Report Data'!E1624)</f>
        <v xml:space="preserve"> </v>
      </c>
      <c r="F1624" s="9" t="str">
        <f>IF(ISBLANK('Report Data'!F1624)," ",'Report Data'!F1624)</f>
        <v xml:space="preserve"> </v>
      </c>
      <c r="G1624" s="9" t="str">
        <f>IF(ISBLANK('Report Data'!G1624)," ",'Report Data'!G1624)</f>
        <v xml:space="preserve"> </v>
      </c>
    </row>
    <row r="1625" spans="1:7">
      <c r="A1625" s="9" t="str">
        <f>IF('INTERIM REPORT'!B1625=" "," ",IF('Report Data'!A1625="",'INTERIM REPORT'!A1624,'Report Data'!A1625))</f>
        <v xml:space="preserve"> </v>
      </c>
      <c r="B1625" s="9" t="str">
        <f>IF(ISBLANK('Report Data'!B1625)," ",'Report Data'!B1625)</f>
        <v xml:space="preserve"> </v>
      </c>
      <c r="C1625" s="9" t="str">
        <f>IF(ISBLANK('Report Data'!C1625)," ",'Report Data'!C1625)</f>
        <v xml:space="preserve"> </v>
      </c>
      <c r="D1625" s="9" t="str">
        <f>IF(ISBLANK('Report Data'!D1625)," ",'Report Data'!D1625)</f>
        <v xml:space="preserve"> </v>
      </c>
      <c r="E1625" s="9" t="str">
        <f>IF(ISBLANK('Report Data'!E1625)," ",'Report Data'!E1625)</f>
        <v xml:space="preserve"> </v>
      </c>
      <c r="F1625" s="9" t="str">
        <f>IF(ISBLANK('Report Data'!F1625)," ",'Report Data'!F1625)</f>
        <v xml:space="preserve"> </v>
      </c>
      <c r="G1625" s="9" t="str">
        <f>IF(ISBLANK('Report Data'!G1625)," ",'Report Data'!G1625)</f>
        <v xml:space="preserve"> </v>
      </c>
    </row>
    <row r="1626" spans="1:7">
      <c r="A1626" s="9" t="str">
        <f>IF('INTERIM REPORT'!B1626=" "," ",IF('Report Data'!A1626="",'INTERIM REPORT'!A1625,'Report Data'!A1626))</f>
        <v xml:space="preserve"> </v>
      </c>
      <c r="B1626" s="9" t="str">
        <f>IF(ISBLANK('Report Data'!B1626)," ",'Report Data'!B1626)</f>
        <v xml:space="preserve"> </v>
      </c>
      <c r="C1626" s="9" t="str">
        <f>IF(ISBLANK('Report Data'!C1626)," ",'Report Data'!C1626)</f>
        <v xml:space="preserve"> </v>
      </c>
      <c r="D1626" s="9" t="str">
        <f>IF(ISBLANK('Report Data'!D1626)," ",'Report Data'!D1626)</f>
        <v xml:space="preserve"> </v>
      </c>
      <c r="E1626" s="9" t="str">
        <f>IF(ISBLANK('Report Data'!E1626)," ",'Report Data'!E1626)</f>
        <v xml:space="preserve"> </v>
      </c>
      <c r="F1626" s="9" t="str">
        <f>IF(ISBLANK('Report Data'!F1626)," ",'Report Data'!F1626)</f>
        <v xml:space="preserve"> </v>
      </c>
      <c r="G1626" s="9" t="str">
        <f>IF(ISBLANK('Report Data'!G1626)," ",'Report Data'!G1626)</f>
        <v xml:space="preserve"> </v>
      </c>
    </row>
    <row r="1627" spans="1:7">
      <c r="A1627" s="9" t="str">
        <f>IF('INTERIM REPORT'!B1627=" "," ",IF('Report Data'!A1627="",'INTERIM REPORT'!A1626,'Report Data'!A1627))</f>
        <v xml:space="preserve"> </v>
      </c>
      <c r="B1627" s="9" t="str">
        <f>IF(ISBLANK('Report Data'!B1627)," ",'Report Data'!B1627)</f>
        <v xml:space="preserve"> </v>
      </c>
      <c r="C1627" s="9" t="str">
        <f>IF(ISBLANK('Report Data'!C1627)," ",'Report Data'!C1627)</f>
        <v xml:space="preserve"> </v>
      </c>
      <c r="D1627" s="9" t="str">
        <f>IF(ISBLANK('Report Data'!D1627)," ",'Report Data'!D1627)</f>
        <v xml:space="preserve"> </v>
      </c>
      <c r="E1627" s="9" t="str">
        <f>IF(ISBLANK('Report Data'!E1627)," ",'Report Data'!E1627)</f>
        <v xml:space="preserve"> </v>
      </c>
      <c r="F1627" s="9" t="str">
        <f>IF(ISBLANK('Report Data'!F1627)," ",'Report Data'!F1627)</f>
        <v xml:space="preserve"> </v>
      </c>
      <c r="G1627" s="9" t="str">
        <f>IF(ISBLANK('Report Data'!G1627)," ",'Report Data'!G1627)</f>
        <v xml:space="preserve"> </v>
      </c>
    </row>
    <row r="1628" spans="1:7">
      <c r="A1628" s="9" t="str">
        <f>IF('INTERIM REPORT'!B1628=" "," ",IF('Report Data'!A1628="",'INTERIM REPORT'!A1627,'Report Data'!A1628))</f>
        <v xml:space="preserve"> </v>
      </c>
      <c r="B1628" s="9" t="str">
        <f>IF(ISBLANK('Report Data'!B1628)," ",'Report Data'!B1628)</f>
        <v xml:space="preserve"> </v>
      </c>
      <c r="C1628" s="9" t="str">
        <f>IF(ISBLANK('Report Data'!C1628)," ",'Report Data'!C1628)</f>
        <v xml:space="preserve"> </v>
      </c>
      <c r="D1628" s="9" t="str">
        <f>IF(ISBLANK('Report Data'!D1628)," ",'Report Data'!D1628)</f>
        <v xml:space="preserve"> </v>
      </c>
      <c r="E1628" s="9" t="str">
        <f>IF(ISBLANK('Report Data'!E1628)," ",'Report Data'!E1628)</f>
        <v xml:space="preserve"> </v>
      </c>
      <c r="F1628" s="9" t="str">
        <f>IF(ISBLANK('Report Data'!F1628)," ",'Report Data'!F1628)</f>
        <v xml:space="preserve"> </v>
      </c>
      <c r="G1628" s="9" t="str">
        <f>IF(ISBLANK('Report Data'!G1628)," ",'Report Data'!G1628)</f>
        <v xml:space="preserve"> </v>
      </c>
    </row>
    <row r="1629" spans="1:7">
      <c r="A1629" s="9" t="str">
        <f>IF('INTERIM REPORT'!B1629=" "," ",IF('Report Data'!A1629="",'INTERIM REPORT'!A1628,'Report Data'!A1629))</f>
        <v xml:space="preserve"> </v>
      </c>
      <c r="B1629" s="9" t="str">
        <f>IF(ISBLANK('Report Data'!B1629)," ",'Report Data'!B1629)</f>
        <v xml:space="preserve"> </v>
      </c>
      <c r="C1629" s="9" t="str">
        <f>IF(ISBLANK('Report Data'!C1629)," ",'Report Data'!C1629)</f>
        <v xml:space="preserve"> </v>
      </c>
      <c r="D1629" s="9" t="str">
        <f>IF(ISBLANK('Report Data'!D1629)," ",'Report Data'!D1629)</f>
        <v xml:space="preserve"> </v>
      </c>
      <c r="E1629" s="9" t="str">
        <f>IF(ISBLANK('Report Data'!E1629)," ",'Report Data'!E1629)</f>
        <v xml:space="preserve"> </v>
      </c>
      <c r="F1629" s="9" t="str">
        <f>IF(ISBLANK('Report Data'!F1629)," ",'Report Data'!F1629)</f>
        <v xml:space="preserve"> </v>
      </c>
      <c r="G1629" s="9" t="str">
        <f>IF(ISBLANK('Report Data'!G1629)," ",'Report Data'!G1629)</f>
        <v xml:space="preserve"> </v>
      </c>
    </row>
    <row r="1630" spans="1:7">
      <c r="A1630" s="9" t="str">
        <f>IF('INTERIM REPORT'!B1630=" "," ",IF('Report Data'!A1630="",'INTERIM REPORT'!A1629,'Report Data'!A1630))</f>
        <v xml:space="preserve"> </v>
      </c>
      <c r="B1630" s="9" t="str">
        <f>IF(ISBLANK('Report Data'!B1630)," ",'Report Data'!B1630)</f>
        <v xml:space="preserve"> </v>
      </c>
      <c r="C1630" s="9" t="str">
        <f>IF(ISBLANK('Report Data'!C1630)," ",'Report Data'!C1630)</f>
        <v xml:space="preserve"> </v>
      </c>
      <c r="D1630" s="9" t="str">
        <f>IF(ISBLANK('Report Data'!D1630)," ",'Report Data'!D1630)</f>
        <v xml:space="preserve"> </v>
      </c>
      <c r="E1630" s="9" t="str">
        <f>IF(ISBLANK('Report Data'!E1630)," ",'Report Data'!E1630)</f>
        <v xml:space="preserve"> </v>
      </c>
      <c r="F1630" s="9" t="str">
        <f>IF(ISBLANK('Report Data'!F1630)," ",'Report Data'!F1630)</f>
        <v xml:space="preserve"> </v>
      </c>
      <c r="G1630" s="9" t="str">
        <f>IF(ISBLANK('Report Data'!G1630)," ",'Report Data'!G1630)</f>
        <v xml:space="preserve"> </v>
      </c>
    </row>
    <row r="1631" spans="1:7">
      <c r="A1631" s="9" t="str">
        <f>IF('INTERIM REPORT'!B1631=" "," ",IF('Report Data'!A1631="",'INTERIM REPORT'!A1630,'Report Data'!A1631))</f>
        <v xml:space="preserve"> </v>
      </c>
      <c r="B1631" s="9" t="str">
        <f>IF(ISBLANK('Report Data'!B1631)," ",'Report Data'!B1631)</f>
        <v xml:space="preserve"> </v>
      </c>
      <c r="C1631" s="9" t="str">
        <f>IF(ISBLANK('Report Data'!C1631)," ",'Report Data'!C1631)</f>
        <v xml:space="preserve"> </v>
      </c>
      <c r="D1631" s="9" t="str">
        <f>IF(ISBLANK('Report Data'!D1631)," ",'Report Data'!D1631)</f>
        <v xml:space="preserve"> </v>
      </c>
      <c r="E1631" s="9" t="str">
        <f>IF(ISBLANK('Report Data'!E1631)," ",'Report Data'!E1631)</f>
        <v xml:space="preserve"> </v>
      </c>
      <c r="F1631" s="9" t="str">
        <f>IF(ISBLANK('Report Data'!F1631)," ",'Report Data'!F1631)</f>
        <v xml:space="preserve"> </v>
      </c>
      <c r="G1631" s="9" t="str">
        <f>IF(ISBLANK('Report Data'!G1631)," ",'Report Data'!G1631)</f>
        <v xml:space="preserve"> </v>
      </c>
    </row>
    <row r="1632" spans="1:7">
      <c r="A1632" s="9" t="str">
        <f>IF('INTERIM REPORT'!B1632=" "," ",IF('Report Data'!A1632="",'INTERIM REPORT'!A1631,'Report Data'!A1632))</f>
        <v xml:space="preserve"> </v>
      </c>
      <c r="B1632" s="9" t="str">
        <f>IF(ISBLANK('Report Data'!B1632)," ",'Report Data'!B1632)</f>
        <v xml:space="preserve"> </v>
      </c>
      <c r="C1632" s="9" t="str">
        <f>IF(ISBLANK('Report Data'!C1632)," ",'Report Data'!C1632)</f>
        <v xml:space="preserve"> </v>
      </c>
      <c r="D1632" s="9" t="str">
        <f>IF(ISBLANK('Report Data'!D1632)," ",'Report Data'!D1632)</f>
        <v xml:space="preserve"> </v>
      </c>
      <c r="E1632" s="9" t="str">
        <f>IF(ISBLANK('Report Data'!E1632)," ",'Report Data'!E1632)</f>
        <v xml:space="preserve"> </v>
      </c>
      <c r="F1632" s="9" t="str">
        <f>IF(ISBLANK('Report Data'!F1632)," ",'Report Data'!F1632)</f>
        <v xml:space="preserve"> </v>
      </c>
      <c r="G1632" s="9" t="str">
        <f>IF(ISBLANK('Report Data'!G1632)," ",'Report Data'!G1632)</f>
        <v xml:space="preserve"> </v>
      </c>
    </row>
    <row r="1633" spans="1:7">
      <c r="A1633" s="9" t="str">
        <f>IF('INTERIM REPORT'!B1633=" "," ",IF('Report Data'!A1633="",'INTERIM REPORT'!A1632,'Report Data'!A1633))</f>
        <v xml:space="preserve"> </v>
      </c>
      <c r="B1633" s="9" t="str">
        <f>IF(ISBLANK('Report Data'!B1633)," ",'Report Data'!B1633)</f>
        <v xml:space="preserve"> </v>
      </c>
      <c r="C1633" s="9" t="str">
        <f>IF(ISBLANK('Report Data'!C1633)," ",'Report Data'!C1633)</f>
        <v xml:space="preserve"> </v>
      </c>
      <c r="D1633" s="9" t="str">
        <f>IF(ISBLANK('Report Data'!D1633)," ",'Report Data'!D1633)</f>
        <v xml:space="preserve"> </v>
      </c>
      <c r="E1633" s="9" t="str">
        <f>IF(ISBLANK('Report Data'!E1633)," ",'Report Data'!E1633)</f>
        <v xml:space="preserve"> </v>
      </c>
      <c r="F1633" s="9" t="str">
        <f>IF(ISBLANK('Report Data'!F1633)," ",'Report Data'!F1633)</f>
        <v xml:space="preserve"> </v>
      </c>
      <c r="G1633" s="9" t="str">
        <f>IF(ISBLANK('Report Data'!G1633)," ",'Report Data'!G1633)</f>
        <v xml:space="preserve"> </v>
      </c>
    </row>
    <row r="1634" spans="1:7">
      <c r="A1634" s="9" t="str">
        <f>IF('INTERIM REPORT'!B1634=" "," ",IF('Report Data'!A1634="",'INTERIM REPORT'!A1633,'Report Data'!A1634))</f>
        <v xml:space="preserve"> </v>
      </c>
      <c r="B1634" s="9" t="str">
        <f>IF(ISBLANK('Report Data'!B1634)," ",'Report Data'!B1634)</f>
        <v xml:space="preserve"> </v>
      </c>
      <c r="C1634" s="9" t="str">
        <f>IF(ISBLANK('Report Data'!C1634)," ",'Report Data'!C1634)</f>
        <v xml:space="preserve"> </v>
      </c>
      <c r="D1634" s="9" t="str">
        <f>IF(ISBLANK('Report Data'!D1634)," ",'Report Data'!D1634)</f>
        <v xml:space="preserve"> </v>
      </c>
      <c r="E1634" s="9" t="str">
        <f>IF(ISBLANK('Report Data'!E1634)," ",'Report Data'!E1634)</f>
        <v xml:space="preserve"> </v>
      </c>
      <c r="F1634" s="9" t="str">
        <f>IF(ISBLANK('Report Data'!F1634)," ",'Report Data'!F1634)</f>
        <v xml:space="preserve"> </v>
      </c>
      <c r="G1634" s="9" t="str">
        <f>IF(ISBLANK('Report Data'!G1634)," ",'Report Data'!G1634)</f>
        <v xml:space="preserve"> </v>
      </c>
    </row>
    <row r="1635" spans="1:7">
      <c r="A1635" s="9" t="str">
        <f>IF('INTERIM REPORT'!B1635=" "," ",IF('Report Data'!A1635="",'INTERIM REPORT'!A1634,'Report Data'!A1635))</f>
        <v xml:space="preserve"> </v>
      </c>
      <c r="B1635" s="9" t="str">
        <f>IF(ISBLANK('Report Data'!B1635)," ",'Report Data'!B1635)</f>
        <v xml:space="preserve"> </v>
      </c>
      <c r="C1635" s="9" t="str">
        <f>IF(ISBLANK('Report Data'!C1635)," ",'Report Data'!C1635)</f>
        <v xml:space="preserve"> </v>
      </c>
      <c r="D1635" s="9" t="str">
        <f>IF(ISBLANK('Report Data'!D1635)," ",'Report Data'!D1635)</f>
        <v xml:space="preserve"> </v>
      </c>
      <c r="E1635" s="9" t="str">
        <f>IF(ISBLANK('Report Data'!E1635)," ",'Report Data'!E1635)</f>
        <v xml:space="preserve"> </v>
      </c>
      <c r="F1635" s="9" t="str">
        <f>IF(ISBLANK('Report Data'!F1635)," ",'Report Data'!F1635)</f>
        <v xml:space="preserve"> </v>
      </c>
      <c r="G1635" s="9" t="str">
        <f>IF(ISBLANK('Report Data'!G1635)," ",'Report Data'!G1635)</f>
        <v xml:space="preserve"> </v>
      </c>
    </row>
    <row r="1636" spans="1:7">
      <c r="A1636" s="9" t="str">
        <f>IF('INTERIM REPORT'!B1636=" "," ",IF('Report Data'!A1636="",'INTERIM REPORT'!A1635,'Report Data'!A1636))</f>
        <v xml:space="preserve"> </v>
      </c>
      <c r="B1636" s="9" t="str">
        <f>IF(ISBLANK('Report Data'!B1636)," ",'Report Data'!B1636)</f>
        <v xml:space="preserve"> </v>
      </c>
      <c r="C1636" s="9" t="str">
        <f>IF(ISBLANK('Report Data'!C1636)," ",'Report Data'!C1636)</f>
        <v xml:space="preserve"> </v>
      </c>
      <c r="D1636" s="9" t="str">
        <f>IF(ISBLANK('Report Data'!D1636)," ",'Report Data'!D1636)</f>
        <v xml:space="preserve"> </v>
      </c>
      <c r="E1636" s="9" t="str">
        <f>IF(ISBLANK('Report Data'!E1636)," ",'Report Data'!E1636)</f>
        <v xml:space="preserve"> </v>
      </c>
      <c r="F1636" s="9" t="str">
        <f>IF(ISBLANK('Report Data'!F1636)," ",'Report Data'!F1636)</f>
        <v xml:space="preserve"> </v>
      </c>
      <c r="G1636" s="9" t="str">
        <f>IF(ISBLANK('Report Data'!G1636)," ",'Report Data'!G1636)</f>
        <v xml:space="preserve"> </v>
      </c>
    </row>
    <row r="1637" spans="1:7">
      <c r="A1637" s="9" t="str">
        <f>IF('INTERIM REPORT'!B1637=" "," ",IF('Report Data'!A1637="",'INTERIM REPORT'!A1636,'Report Data'!A1637))</f>
        <v xml:space="preserve"> </v>
      </c>
      <c r="B1637" s="9" t="str">
        <f>IF(ISBLANK('Report Data'!B1637)," ",'Report Data'!B1637)</f>
        <v xml:space="preserve"> </v>
      </c>
      <c r="C1637" s="9" t="str">
        <f>IF(ISBLANK('Report Data'!C1637)," ",'Report Data'!C1637)</f>
        <v xml:space="preserve"> </v>
      </c>
      <c r="D1637" s="9" t="str">
        <f>IF(ISBLANK('Report Data'!D1637)," ",'Report Data'!D1637)</f>
        <v xml:space="preserve"> </v>
      </c>
      <c r="E1637" s="9" t="str">
        <f>IF(ISBLANK('Report Data'!E1637)," ",'Report Data'!E1637)</f>
        <v xml:space="preserve"> </v>
      </c>
      <c r="F1637" s="9" t="str">
        <f>IF(ISBLANK('Report Data'!F1637)," ",'Report Data'!F1637)</f>
        <v xml:space="preserve"> </v>
      </c>
      <c r="G1637" s="9" t="str">
        <f>IF(ISBLANK('Report Data'!G1637)," ",'Report Data'!G1637)</f>
        <v xml:space="preserve"> </v>
      </c>
    </row>
    <row r="1638" spans="1:7">
      <c r="A1638" s="9" t="str">
        <f>IF('INTERIM REPORT'!B1638=" "," ",IF('Report Data'!A1638="",'INTERIM REPORT'!A1637,'Report Data'!A1638))</f>
        <v xml:space="preserve"> </v>
      </c>
      <c r="B1638" s="9" t="str">
        <f>IF(ISBLANK('Report Data'!B1638)," ",'Report Data'!B1638)</f>
        <v xml:space="preserve"> </v>
      </c>
      <c r="C1638" s="9" t="str">
        <f>IF(ISBLANK('Report Data'!C1638)," ",'Report Data'!C1638)</f>
        <v xml:space="preserve"> </v>
      </c>
      <c r="D1638" s="9" t="str">
        <f>IF(ISBLANK('Report Data'!D1638)," ",'Report Data'!D1638)</f>
        <v xml:space="preserve"> </v>
      </c>
      <c r="E1638" s="9" t="str">
        <f>IF(ISBLANK('Report Data'!E1638)," ",'Report Data'!E1638)</f>
        <v xml:space="preserve"> </v>
      </c>
      <c r="F1638" s="9" t="str">
        <f>IF(ISBLANK('Report Data'!F1638)," ",'Report Data'!F1638)</f>
        <v xml:space="preserve"> </v>
      </c>
      <c r="G1638" s="9" t="str">
        <f>IF(ISBLANK('Report Data'!G1638)," ",'Report Data'!G1638)</f>
        <v xml:space="preserve"> </v>
      </c>
    </row>
    <row r="1639" spans="1:7">
      <c r="A1639" s="9" t="str">
        <f>IF('INTERIM REPORT'!B1639=" "," ",IF('Report Data'!A1639="",'INTERIM REPORT'!A1638,'Report Data'!A1639))</f>
        <v xml:space="preserve"> </v>
      </c>
      <c r="B1639" s="9" t="str">
        <f>IF(ISBLANK('Report Data'!B1639)," ",'Report Data'!B1639)</f>
        <v xml:space="preserve"> </v>
      </c>
      <c r="C1639" s="9" t="str">
        <f>IF(ISBLANK('Report Data'!C1639)," ",'Report Data'!C1639)</f>
        <v xml:space="preserve"> </v>
      </c>
      <c r="D1639" s="9" t="str">
        <f>IF(ISBLANK('Report Data'!D1639)," ",'Report Data'!D1639)</f>
        <v xml:space="preserve"> </v>
      </c>
      <c r="E1639" s="9" t="str">
        <f>IF(ISBLANK('Report Data'!E1639)," ",'Report Data'!E1639)</f>
        <v xml:space="preserve"> </v>
      </c>
      <c r="F1639" s="9" t="str">
        <f>IF(ISBLANK('Report Data'!F1639)," ",'Report Data'!F1639)</f>
        <v xml:space="preserve"> </v>
      </c>
      <c r="G1639" s="9" t="str">
        <f>IF(ISBLANK('Report Data'!G1639)," ",'Report Data'!G1639)</f>
        <v xml:space="preserve"> </v>
      </c>
    </row>
    <row r="1640" spans="1:7">
      <c r="A1640" s="9" t="str">
        <f>IF('INTERIM REPORT'!B1640=" "," ",IF('Report Data'!A1640="",'INTERIM REPORT'!A1639,'Report Data'!A1640))</f>
        <v xml:space="preserve"> </v>
      </c>
      <c r="B1640" s="9" t="str">
        <f>IF(ISBLANK('Report Data'!B1640)," ",'Report Data'!B1640)</f>
        <v xml:space="preserve"> </v>
      </c>
      <c r="C1640" s="9" t="str">
        <f>IF(ISBLANK('Report Data'!C1640)," ",'Report Data'!C1640)</f>
        <v xml:space="preserve"> </v>
      </c>
      <c r="D1640" s="9" t="str">
        <f>IF(ISBLANK('Report Data'!D1640)," ",'Report Data'!D1640)</f>
        <v xml:space="preserve"> </v>
      </c>
      <c r="E1640" s="9" t="str">
        <f>IF(ISBLANK('Report Data'!E1640)," ",'Report Data'!E1640)</f>
        <v xml:space="preserve"> </v>
      </c>
      <c r="F1640" s="9" t="str">
        <f>IF(ISBLANK('Report Data'!F1640)," ",'Report Data'!F1640)</f>
        <v xml:space="preserve"> </v>
      </c>
      <c r="G1640" s="9" t="str">
        <f>IF(ISBLANK('Report Data'!G1640)," ",'Report Data'!G1640)</f>
        <v xml:space="preserve"> </v>
      </c>
    </row>
    <row r="1641" spans="1:7">
      <c r="A1641" s="9" t="str">
        <f>IF('INTERIM REPORT'!B1641=" "," ",IF('Report Data'!A1641="",'INTERIM REPORT'!A1640,'Report Data'!A1641))</f>
        <v xml:space="preserve"> </v>
      </c>
      <c r="B1641" s="9" t="str">
        <f>IF(ISBLANK('Report Data'!B1641)," ",'Report Data'!B1641)</f>
        <v xml:space="preserve"> </v>
      </c>
      <c r="C1641" s="9" t="str">
        <f>IF(ISBLANK('Report Data'!C1641)," ",'Report Data'!C1641)</f>
        <v xml:space="preserve"> </v>
      </c>
      <c r="D1641" s="9" t="str">
        <f>IF(ISBLANK('Report Data'!D1641)," ",'Report Data'!D1641)</f>
        <v xml:space="preserve"> </v>
      </c>
      <c r="E1641" s="9" t="str">
        <f>IF(ISBLANK('Report Data'!E1641)," ",'Report Data'!E1641)</f>
        <v xml:space="preserve"> </v>
      </c>
      <c r="F1641" s="9" t="str">
        <f>IF(ISBLANK('Report Data'!F1641)," ",'Report Data'!F1641)</f>
        <v xml:space="preserve"> </v>
      </c>
      <c r="G1641" s="9" t="str">
        <f>IF(ISBLANK('Report Data'!G1641)," ",'Report Data'!G1641)</f>
        <v xml:space="preserve"> </v>
      </c>
    </row>
    <row r="1642" spans="1:7">
      <c r="A1642" s="9" t="str">
        <f>IF('INTERIM REPORT'!B1642=" "," ",IF('Report Data'!A1642="",'INTERIM REPORT'!A1641,'Report Data'!A1642))</f>
        <v xml:space="preserve"> </v>
      </c>
      <c r="B1642" s="9" t="str">
        <f>IF(ISBLANK('Report Data'!B1642)," ",'Report Data'!B1642)</f>
        <v xml:space="preserve"> </v>
      </c>
      <c r="C1642" s="9" t="str">
        <f>IF(ISBLANK('Report Data'!C1642)," ",'Report Data'!C1642)</f>
        <v xml:space="preserve"> </v>
      </c>
      <c r="D1642" s="9" t="str">
        <f>IF(ISBLANK('Report Data'!D1642)," ",'Report Data'!D1642)</f>
        <v xml:space="preserve"> </v>
      </c>
      <c r="E1642" s="9" t="str">
        <f>IF(ISBLANK('Report Data'!E1642)," ",'Report Data'!E1642)</f>
        <v xml:space="preserve"> </v>
      </c>
      <c r="F1642" s="9" t="str">
        <f>IF(ISBLANK('Report Data'!F1642)," ",'Report Data'!F1642)</f>
        <v xml:space="preserve"> </v>
      </c>
      <c r="G1642" s="9" t="str">
        <f>IF(ISBLANK('Report Data'!G1642)," ",'Report Data'!G1642)</f>
        <v xml:space="preserve"> </v>
      </c>
    </row>
    <row r="1643" spans="1:7">
      <c r="A1643" s="9" t="str">
        <f>IF('INTERIM REPORT'!B1643=" "," ",IF('Report Data'!A1643="",'INTERIM REPORT'!A1642,'Report Data'!A1643))</f>
        <v xml:space="preserve"> </v>
      </c>
      <c r="B1643" s="9" t="str">
        <f>IF(ISBLANK('Report Data'!B1643)," ",'Report Data'!B1643)</f>
        <v xml:space="preserve"> </v>
      </c>
      <c r="C1643" s="9" t="str">
        <f>IF(ISBLANK('Report Data'!C1643)," ",'Report Data'!C1643)</f>
        <v xml:space="preserve"> </v>
      </c>
      <c r="D1643" s="9" t="str">
        <f>IF(ISBLANK('Report Data'!D1643)," ",'Report Data'!D1643)</f>
        <v xml:space="preserve"> </v>
      </c>
      <c r="E1643" s="9" t="str">
        <f>IF(ISBLANK('Report Data'!E1643)," ",'Report Data'!E1643)</f>
        <v xml:space="preserve"> </v>
      </c>
      <c r="F1643" s="9" t="str">
        <f>IF(ISBLANK('Report Data'!F1643)," ",'Report Data'!F1643)</f>
        <v xml:space="preserve"> </v>
      </c>
      <c r="G1643" s="9" t="str">
        <f>IF(ISBLANK('Report Data'!G1643)," ",'Report Data'!G1643)</f>
        <v xml:space="preserve"> </v>
      </c>
    </row>
    <row r="1644" spans="1:7">
      <c r="A1644" s="9" t="str">
        <f>IF('INTERIM REPORT'!B1644=" "," ",IF('Report Data'!A1644="",'INTERIM REPORT'!A1643,'Report Data'!A1644))</f>
        <v xml:space="preserve"> </v>
      </c>
      <c r="B1644" s="9" t="str">
        <f>IF(ISBLANK('Report Data'!B1644)," ",'Report Data'!B1644)</f>
        <v xml:space="preserve"> </v>
      </c>
      <c r="C1644" s="9" t="str">
        <f>IF(ISBLANK('Report Data'!C1644)," ",'Report Data'!C1644)</f>
        <v xml:space="preserve"> </v>
      </c>
      <c r="D1644" s="9" t="str">
        <f>IF(ISBLANK('Report Data'!D1644)," ",'Report Data'!D1644)</f>
        <v xml:space="preserve"> </v>
      </c>
      <c r="E1644" s="9" t="str">
        <f>IF(ISBLANK('Report Data'!E1644)," ",'Report Data'!E1644)</f>
        <v xml:space="preserve"> </v>
      </c>
      <c r="F1644" s="9" t="str">
        <f>IF(ISBLANK('Report Data'!F1644)," ",'Report Data'!F1644)</f>
        <v xml:space="preserve"> </v>
      </c>
      <c r="G1644" s="9" t="str">
        <f>IF(ISBLANK('Report Data'!G1644)," ",'Report Data'!G1644)</f>
        <v xml:space="preserve"> </v>
      </c>
    </row>
    <row r="1645" spans="1:7">
      <c r="A1645" s="9" t="str">
        <f>IF('INTERIM REPORT'!B1645=" "," ",IF('Report Data'!A1645="",'INTERIM REPORT'!A1644,'Report Data'!A1645))</f>
        <v xml:space="preserve"> </v>
      </c>
      <c r="B1645" s="9" t="str">
        <f>IF(ISBLANK('Report Data'!B1645)," ",'Report Data'!B1645)</f>
        <v xml:space="preserve"> </v>
      </c>
      <c r="C1645" s="9" t="str">
        <f>IF(ISBLANK('Report Data'!C1645)," ",'Report Data'!C1645)</f>
        <v xml:space="preserve"> </v>
      </c>
      <c r="D1645" s="9" t="str">
        <f>IF(ISBLANK('Report Data'!D1645)," ",'Report Data'!D1645)</f>
        <v xml:space="preserve"> </v>
      </c>
      <c r="E1645" s="9" t="str">
        <f>IF(ISBLANK('Report Data'!E1645)," ",'Report Data'!E1645)</f>
        <v xml:space="preserve"> </v>
      </c>
      <c r="F1645" s="9" t="str">
        <f>IF(ISBLANK('Report Data'!F1645)," ",'Report Data'!F1645)</f>
        <v xml:space="preserve"> </v>
      </c>
      <c r="G1645" s="9" t="str">
        <f>IF(ISBLANK('Report Data'!G1645)," ",'Report Data'!G1645)</f>
        <v xml:space="preserve"> </v>
      </c>
    </row>
    <row r="1646" spans="1:7">
      <c r="A1646" s="9" t="str">
        <f>IF('INTERIM REPORT'!B1646=" "," ",IF('Report Data'!A1646="",'INTERIM REPORT'!A1645,'Report Data'!A1646))</f>
        <v xml:space="preserve"> </v>
      </c>
      <c r="B1646" s="9" t="str">
        <f>IF(ISBLANK('Report Data'!B1646)," ",'Report Data'!B1646)</f>
        <v xml:space="preserve"> </v>
      </c>
      <c r="C1646" s="9" t="str">
        <f>IF(ISBLANK('Report Data'!C1646)," ",'Report Data'!C1646)</f>
        <v xml:space="preserve"> </v>
      </c>
      <c r="D1646" s="9" t="str">
        <f>IF(ISBLANK('Report Data'!D1646)," ",'Report Data'!D1646)</f>
        <v xml:space="preserve"> </v>
      </c>
      <c r="E1646" s="9" t="str">
        <f>IF(ISBLANK('Report Data'!E1646)," ",'Report Data'!E1646)</f>
        <v xml:space="preserve"> </v>
      </c>
      <c r="F1646" s="9" t="str">
        <f>IF(ISBLANK('Report Data'!F1646)," ",'Report Data'!F1646)</f>
        <v xml:space="preserve"> </v>
      </c>
      <c r="G1646" s="9" t="str">
        <f>IF(ISBLANK('Report Data'!G1646)," ",'Report Data'!G1646)</f>
        <v xml:space="preserve"> </v>
      </c>
    </row>
    <row r="1647" spans="1:7">
      <c r="A1647" s="9" t="str">
        <f>IF('INTERIM REPORT'!B1647=" "," ",IF('Report Data'!A1647="",'INTERIM REPORT'!A1646,'Report Data'!A1647))</f>
        <v xml:space="preserve"> </v>
      </c>
      <c r="B1647" s="9" t="str">
        <f>IF(ISBLANK('Report Data'!B1647)," ",'Report Data'!B1647)</f>
        <v xml:space="preserve"> </v>
      </c>
      <c r="C1647" s="9" t="str">
        <f>IF(ISBLANK('Report Data'!C1647)," ",'Report Data'!C1647)</f>
        <v xml:space="preserve"> </v>
      </c>
      <c r="D1647" s="9" t="str">
        <f>IF(ISBLANK('Report Data'!D1647)," ",'Report Data'!D1647)</f>
        <v xml:space="preserve"> </v>
      </c>
      <c r="E1647" s="9" t="str">
        <f>IF(ISBLANK('Report Data'!E1647)," ",'Report Data'!E1647)</f>
        <v xml:space="preserve"> </v>
      </c>
      <c r="F1647" s="9" t="str">
        <f>IF(ISBLANK('Report Data'!F1647)," ",'Report Data'!F1647)</f>
        <v xml:space="preserve"> </v>
      </c>
      <c r="G1647" s="9" t="str">
        <f>IF(ISBLANK('Report Data'!G1647)," ",'Report Data'!G1647)</f>
        <v xml:space="preserve"> </v>
      </c>
    </row>
    <row r="1648" spans="1:7">
      <c r="A1648" s="9" t="str">
        <f>IF('INTERIM REPORT'!B1648=" "," ",IF('Report Data'!A1648="",'INTERIM REPORT'!A1647,'Report Data'!A1648))</f>
        <v xml:space="preserve"> </v>
      </c>
      <c r="B1648" s="9" t="str">
        <f>IF(ISBLANK('Report Data'!B1648)," ",'Report Data'!B1648)</f>
        <v xml:space="preserve"> </v>
      </c>
      <c r="C1648" s="9" t="str">
        <f>IF(ISBLANK('Report Data'!C1648)," ",'Report Data'!C1648)</f>
        <v xml:space="preserve"> </v>
      </c>
      <c r="D1648" s="9" t="str">
        <f>IF(ISBLANK('Report Data'!D1648)," ",'Report Data'!D1648)</f>
        <v xml:space="preserve"> </v>
      </c>
      <c r="E1648" s="9" t="str">
        <f>IF(ISBLANK('Report Data'!E1648)," ",'Report Data'!E1648)</f>
        <v xml:space="preserve"> </v>
      </c>
      <c r="F1648" s="9" t="str">
        <f>IF(ISBLANK('Report Data'!F1648)," ",'Report Data'!F1648)</f>
        <v xml:space="preserve"> </v>
      </c>
      <c r="G1648" s="9" t="str">
        <f>IF(ISBLANK('Report Data'!G1648)," ",'Report Data'!G1648)</f>
        <v xml:space="preserve"> </v>
      </c>
    </row>
    <row r="1649" spans="1:7">
      <c r="A1649" s="9" t="str">
        <f>IF('INTERIM REPORT'!B1649=" "," ",IF('Report Data'!A1649="",'INTERIM REPORT'!A1648,'Report Data'!A1649))</f>
        <v xml:space="preserve"> </v>
      </c>
      <c r="B1649" s="9" t="str">
        <f>IF(ISBLANK('Report Data'!B1649)," ",'Report Data'!B1649)</f>
        <v xml:space="preserve"> </v>
      </c>
      <c r="C1649" s="9" t="str">
        <f>IF(ISBLANK('Report Data'!C1649)," ",'Report Data'!C1649)</f>
        <v xml:space="preserve"> </v>
      </c>
      <c r="D1649" s="9" t="str">
        <f>IF(ISBLANK('Report Data'!D1649)," ",'Report Data'!D1649)</f>
        <v xml:space="preserve"> </v>
      </c>
      <c r="E1649" s="9" t="str">
        <f>IF(ISBLANK('Report Data'!E1649)," ",'Report Data'!E1649)</f>
        <v xml:space="preserve"> </v>
      </c>
      <c r="F1649" s="9" t="str">
        <f>IF(ISBLANK('Report Data'!F1649)," ",'Report Data'!F1649)</f>
        <v xml:space="preserve"> </v>
      </c>
      <c r="G1649" s="9" t="str">
        <f>IF(ISBLANK('Report Data'!G1649)," ",'Report Data'!G1649)</f>
        <v xml:space="preserve"> </v>
      </c>
    </row>
    <row r="1650" spans="1:7">
      <c r="A1650" s="9" t="str">
        <f>IF('INTERIM REPORT'!B1650=" "," ",IF('Report Data'!A1650="",'INTERIM REPORT'!A1649,'Report Data'!A1650))</f>
        <v xml:space="preserve"> </v>
      </c>
      <c r="B1650" s="9" t="str">
        <f>IF(ISBLANK('Report Data'!B1650)," ",'Report Data'!B1650)</f>
        <v xml:space="preserve"> </v>
      </c>
      <c r="C1650" s="9" t="str">
        <f>IF(ISBLANK('Report Data'!C1650)," ",'Report Data'!C1650)</f>
        <v xml:space="preserve"> </v>
      </c>
      <c r="D1650" s="9" t="str">
        <f>IF(ISBLANK('Report Data'!D1650)," ",'Report Data'!D1650)</f>
        <v xml:space="preserve"> </v>
      </c>
      <c r="E1650" s="9" t="str">
        <f>IF(ISBLANK('Report Data'!E1650)," ",'Report Data'!E1650)</f>
        <v xml:space="preserve"> </v>
      </c>
      <c r="F1650" s="9" t="str">
        <f>IF(ISBLANK('Report Data'!F1650)," ",'Report Data'!F1650)</f>
        <v xml:space="preserve"> </v>
      </c>
      <c r="G1650" s="9" t="str">
        <f>IF(ISBLANK('Report Data'!G1650)," ",'Report Data'!G1650)</f>
        <v xml:space="preserve"> </v>
      </c>
    </row>
    <row r="1651" spans="1:7">
      <c r="A1651" s="9" t="str">
        <f>IF('INTERIM REPORT'!B1651=" "," ",IF('Report Data'!A1651="",'INTERIM REPORT'!A1650,'Report Data'!A1651))</f>
        <v xml:space="preserve"> </v>
      </c>
      <c r="B1651" s="9" t="str">
        <f>IF(ISBLANK('Report Data'!B1651)," ",'Report Data'!B1651)</f>
        <v xml:space="preserve"> </v>
      </c>
      <c r="C1651" s="9" t="str">
        <f>IF(ISBLANK('Report Data'!C1651)," ",'Report Data'!C1651)</f>
        <v xml:space="preserve"> </v>
      </c>
      <c r="D1651" s="9" t="str">
        <f>IF(ISBLANK('Report Data'!D1651)," ",'Report Data'!D1651)</f>
        <v xml:space="preserve"> </v>
      </c>
      <c r="E1651" s="9" t="str">
        <f>IF(ISBLANK('Report Data'!E1651)," ",'Report Data'!E1651)</f>
        <v xml:space="preserve"> </v>
      </c>
      <c r="F1651" s="9" t="str">
        <f>IF(ISBLANK('Report Data'!F1651)," ",'Report Data'!F1651)</f>
        <v xml:space="preserve"> </v>
      </c>
      <c r="G1651" s="9" t="str">
        <f>IF(ISBLANK('Report Data'!G1651)," ",'Report Data'!G1651)</f>
        <v xml:space="preserve"> </v>
      </c>
    </row>
    <row r="1652" spans="1:7">
      <c r="A1652" s="9" t="str">
        <f>IF('INTERIM REPORT'!B1652=" "," ",IF('Report Data'!A1652="",'INTERIM REPORT'!A1651,'Report Data'!A1652))</f>
        <v xml:space="preserve"> </v>
      </c>
      <c r="B1652" s="9" t="str">
        <f>IF(ISBLANK('Report Data'!B1652)," ",'Report Data'!B1652)</f>
        <v xml:space="preserve"> </v>
      </c>
      <c r="C1652" s="9" t="str">
        <f>IF(ISBLANK('Report Data'!C1652)," ",'Report Data'!C1652)</f>
        <v xml:space="preserve"> </v>
      </c>
      <c r="D1652" s="9" t="str">
        <f>IF(ISBLANK('Report Data'!D1652)," ",'Report Data'!D1652)</f>
        <v xml:space="preserve"> </v>
      </c>
      <c r="E1652" s="9" t="str">
        <f>IF(ISBLANK('Report Data'!E1652)," ",'Report Data'!E1652)</f>
        <v xml:space="preserve"> </v>
      </c>
      <c r="F1652" s="9" t="str">
        <f>IF(ISBLANK('Report Data'!F1652)," ",'Report Data'!F1652)</f>
        <v xml:space="preserve"> </v>
      </c>
      <c r="G1652" s="9" t="str">
        <f>IF(ISBLANK('Report Data'!G1652)," ",'Report Data'!G1652)</f>
        <v xml:space="preserve"> </v>
      </c>
    </row>
    <row r="1653" spans="1:7">
      <c r="A1653" s="9" t="str">
        <f>IF('INTERIM REPORT'!B1653=" "," ",IF('Report Data'!A1653="",'INTERIM REPORT'!A1652,'Report Data'!A1653))</f>
        <v xml:space="preserve"> </v>
      </c>
      <c r="B1653" s="9" t="str">
        <f>IF(ISBLANK('Report Data'!B1653)," ",'Report Data'!B1653)</f>
        <v xml:space="preserve"> </v>
      </c>
      <c r="C1653" s="9" t="str">
        <f>IF(ISBLANK('Report Data'!C1653)," ",'Report Data'!C1653)</f>
        <v xml:space="preserve"> </v>
      </c>
      <c r="D1653" s="9" t="str">
        <f>IF(ISBLANK('Report Data'!D1653)," ",'Report Data'!D1653)</f>
        <v xml:space="preserve"> </v>
      </c>
      <c r="E1653" s="9" t="str">
        <f>IF(ISBLANK('Report Data'!E1653)," ",'Report Data'!E1653)</f>
        <v xml:space="preserve"> </v>
      </c>
      <c r="F1653" s="9" t="str">
        <f>IF(ISBLANK('Report Data'!F1653)," ",'Report Data'!F1653)</f>
        <v xml:space="preserve"> </v>
      </c>
      <c r="G1653" s="9" t="str">
        <f>IF(ISBLANK('Report Data'!G1653)," ",'Report Data'!G1653)</f>
        <v xml:space="preserve"> </v>
      </c>
    </row>
    <row r="1654" spans="1:7">
      <c r="A1654" s="9" t="str">
        <f>IF('INTERIM REPORT'!B1654=" "," ",IF('Report Data'!A1654="",'INTERIM REPORT'!A1653,'Report Data'!A1654))</f>
        <v xml:space="preserve"> </v>
      </c>
      <c r="B1654" s="9" t="str">
        <f>IF(ISBLANK('Report Data'!B1654)," ",'Report Data'!B1654)</f>
        <v xml:space="preserve"> </v>
      </c>
      <c r="C1654" s="9" t="str">
        <f>IF(ISBLANK('Report Data'!C1654)," ",'Report Data'!C1654)</f>
        <v xml:space="preserve"> </v>
      </c>
      <c r="D1654" s="9" t="str">
        <f>IF(ISBLANK('Report Data'!D1654)," ",'Report Data'!D1654)</f>
        <v xml:space="preserve"> </v>
      </c>
      <c r="E1654" s="9" t="str">
        <f>IF(ISBLANK('Report Data'!E1654)," ",'Report Data'!E1654)</f>
        <v xml:space="preserve"> </v>
      </c>
      <c r="F1654" s="9" t="str">
        <f>IF(ISBLANK('Report Data'!F1654)," ",'Report Data'!F1654)</f>
        <v xml:space="preserve"> </v>
      </c>
      <c r="G1654" s="9" t="str">
        <f>IF(ISBLANK('Report Data'!G1654)," ",'Report Data'!G1654)</f>
        <v xml:space="preserve"> </v>
      </c>
    </row>
    <row r="1655" spans="1:7">
      <c r="A1655" s="9" t="str">
        <f>IF('INTERIM REPORT'!B1655=" "," ",IF('Report Data'!A1655="",'INTERIM REPORT'!A1654,'Report Data'!A1655))</f>
        <v xml:space="preserve"> </v>
      </c>
      <c r="B1655" s="9" t="str">
        <f>IF(ISBLANK('Report Data'!B1655)," ",'Report Data'!B1655)</f>
        <v xml:space="preserve"> </v>
      </c>
      <c r="C1655" s="9" t="str">
        <f>IF(ISBLANK('Report Data'!C1655)," ",'Report Data'!C1655)</f>
        <v xml:space="preserve"> </v>
      </c>
      <c r="D1655" s="9" t="str">
        <f>IF(ISBLANK('Report Data'!D1655)," ",'Report Data'!D1655)</f>
        <v xml:space="preserve"> </v>
      </c>
      <c r="E1655" s="9" t="str">
        <f>IF(ISBLANK('Report Data'!E1655)," ",'Report Data'!E1655)</f>
        <v xml:space="preserve"> </v>
      </c>
      <c r="F1655" s="9" t="str">
        <f>IF(ISBLANK('Report Data'!F1655)," ",'Report Data'!F1655)</f>
        <v xml:space="preserve"> </v>
      </c>
      <c r="G1655" s="9" t="str">
        <f>IF(ISBLANK('Report Data'!G1655)," ",'Report Data'!G1655)</f>
        <v xml:space="preserve"> </v>
      </c>
    </row>
    <row r="1656" spans="1:7">
      <c r="A1656" s="9" t="str">
        <f>IF('INTERIM REPORT'!B1656=" "," ",IF('Report Data'!A1656="",'INTERIM REPORT'!A1655,'Report Data'!A1656))</f>
        <v xml:space="preserve"> </v>
      </c>
      <c r="B1656" s="9" t="str">
        <f>IF(ISBLANK('Report Data'!B1656)," ",'Report Data'!B1656)</f>
        <v xml:space="preserve"> </v>
      </c>
      <c r="C1656" s="9" t="str">
        <f>IF(ISBLANK('Report Data'!C1656)," ",'Report Data'!C1656)</f>
        <v xml:space="preserve"> </v>
      </c>
      <c r="D1656" s="9" t="str">
        <f>IF(ISBLANK('Report Data'!D1656)," ",'Report Data'!D1656)</f>
        <v xml:space="preserve"> </v>
      </c>
      <c r="E1656" s="9" t="str">
        <f>IF(ISBLANK('Report Data'!E1656)," ",'Report Data'!E1656)</f>
        <v xml:space="preserve"> </v>
      </c>
      <c r="F1656" s="9" t="str">
        <f>IF(ISBLANK('Report Data'!F1656)," ",'Report Data'!F1656)</f>
        <v xml:space="preserve"> </v>
      </c>
      <c r="G1656" s="9" t="str">
        <f>IF(ISBLANK('Report Data'!G1656)," ",'Report Data'!G1656)</f>
        <v xml:space="preserve"> </v>
      </c>
    </row>
    <row r="1657" spans="1:7">
      <c r="A1657" s="9" t="str">
        <f>IF('INTERIM REPORT'!B1657=" "," ",IF('Report Data'!A1657="",'INTERIM REPORT'!A1656,'Report Data'!A1657))</f>
        <v xml:space="preserve"> </v>
      </c>
      <c r="B1657" s="9" t="str">
        <f>IF(ISBLANK('Report Data'!B1657)," ",'Report Data'!B1657)</f>
        <v xml:space="preserve"> </v>
      </c>
      <c r="C1657" s="9" t="str">
        <f>IF(ISBLANK('Report Data'!C1657)," ",'Report Data'!C1657)</f>
        <v xml:space="preserve"> </v>
      </c>
      <c r="D1657" s="9" t="str">
        <f>IF(ISBLANK('Report Data'!D1657)," ",'Report Data'!D1657)</f>
        <v xml:space="preserve"> </v>
      </c>
      <c r="E1657" s="9" t="str">
        <f>IF(ISBLANK('Report Data'!E1657)," ",'Report Data'!E1657)</f>
        <v xml:space="preserve"> </v>
      </c>
      <c r="F1657" s="9" t="str">
        <f>IF(ISBLANK('Report Data'!F1657)," ",'Report Data'!F1657)</f>
        <v xml:space="preserve"> </v>
      </c>
      <c r="G1657" s="9" t="str">
        <f>IF(ISBLANK('Report Data'!G1657)," ",'Report Data'!G1657)</f>
        <v xml:space="preserve"> </v>
      </c>
    </row>
    <row r="1658" spans="1:7">
      <c r="A1658" s="9" t="str">
        <f>IF('INTERIM REPORT'!B1658=" "," ",IF('Report Data'!A1658="",'INTERIM REPORT'!A1657,'Report Data'!A1658))</f>
        <v xml:space="preserve"> </v>
      </c>
      <c r="B1658" s="9" t="str">
        <f>IF(ISBLANK('Report Data'!B1658)," ",'Report Data'!B1658)</f>
        <v xml:space="preserve"> </v>
      </c>
      <c r="C1658" s="9" t="str">
        <f>IF(ISBLANK('Report Data'!C1658)," ",'Report Data'!C1658)</f>
        <v xml:space="preserve"> </v>
      </c>
      <c r="D1658" s="9" t="str">
        <f>IF(ISBLANK('Report Data'!D1658)," ",'Report Data'!D1658)</f>
        <v xml:space="preserve"> </v>
      </c>
      <c r="E1658" s="9" t="str">
        <f>IF(ISBLANK('Report Data'!E1658)," ",'Report Data'!E1658)</f>
        <v xml:space="preserve"> </v>
      </c>
      <c r="F1658" s="9" t="str">
        <f>IF(ISBLANK('Report Data'!F1658)," ",'Report Data'!F1658)</f>
        <v xml:space="preserve"> </v>
      </c>
      <c r="G1658" s="9" t="str">
        <f>IF(ISBLANK('Report Data'!G1658)," ",'Report Data'!G1658)</f>
        <v xml:space="preserve"> </v>
      </c>
    </row>
    <row r="1659" spans="1:7">
      <c r="A1659" s="9" t="str">
        <f>IF('INTERIM REPORT'!B1659=" "," ",IF('Report Data'!A1659="",'INTERIM REPORT'!A1658,'Report Data'!A1659))</f>
        <v xml:space="preserve"> </v>
      </c>
      <c r="B1659" s="9" t="str">
        <f>IF(ISBLANK('Report Data'!B1659)," ",'Report Data'!B1659)</f>
        <v xml:space="preserve"> </v>
      </c>
      <c r="C1659" s="9" t="str">
        <f>IF(ISBLANK('Report Data'!C1659)," ",'Report Data'!C1659)</f>
        <v xml:space="preserve"> </v>
      </c>
      <c r="D1659" s="9" t="str">
        <f>IF(ISBLANK('Report Data'!D1659)," ",'Report Data'!D1659)</f>
        <v xml:space="preserve"> </v>
      </c>
      <c r="E1659" s="9" t="str">
        <f>IF(ISBLANK('Report Data'!E1659)," ",'Report Data'!E1659)</f>
        <v xml:space="preserve"> </v>
      </c>
      <c r="F1659" s="9" t="str">
        <f>IF(ISBLANK('Report Data'!F1659)," ",'Report Data'!F1659)</f>
        <v xml:space="preserve"> </v>
      </c>
      <c r="G1659" s="9" t="str">
        <f>IF(ISBLANK('Report Data'!G1659)," ",'Report Data'!G1659)</f>
        <v xml:space="preserve"> </v>
      </c>
    </row>
    <row r="1660" spans="1:7">
      <c r="A1660" s="9" t="str">
        <f>IF('INTERIM REPORT'!B1660=" "," ",IF('Report Data'!A1660="",'INTERIM REPORT'!A1659,'Report Data'!A1660))</f>
        <v xml:space="preserve"> </v>
      </c>
      <c r="B1660" s="9" t="str">
        <f>IF(ISBLANK('Report Data'!B1660)," ",'Report Data'!B1660)</f>
        <v xml:space="preserve"> </v>
      </c>
      <c r="C1660" s="9" t="str">
        <f>IF(ISBLANK('Report Data'!C1660)," ",'Report Data'!C1660)</f>
        <v xml:space="preserve"> </v>
      </c>
      <c r="D1660" s="9" t="str">
        <f>IF(ISBLANK('Report Data'!D1660)," ",'Report Data'!D1660)</f>
        <v xml:space="preserve"> </v>
      </c>
      <c r="E1660" s="9" t="str">
        <f>IF(ISBLANK('Report Data'!E1660)," ",'Report Data'!E1660)</f>
        <v xml:space="preserve"> </v>
      </c>
      <c r="F1660" s="9" t="str">
        <f>IF(ISBLANK('Report Data'!F1660)," ",'Report Data'!F1660)</f>
        <v xml:space="preserve"> </v>
      </c>
      <c r="G1660" s="9" t="str">
        <f>IF(ISBLANK('Report Data'!G1660)," ",'Report Data'!G1660)</f>
        <v xml:space="preserve"> </v>
      </c>
    </row>
    <row r="1661" spans="1:7">
      <c r="A1661" s="9" t="str">
        <f>IF('INTERIM REPORT'!B1661=" "," ",IF('Report Data'!A1661="",'INTERIM REPORT'!A1660,'Report Data'!A1661))</f>
        <v xml:space="preserve"> </v>
      </c>
      <c r="B1661" s="9" t="str">
        <f>IF(ISBLANK('Report Data'!B1661)," ",'Report Data'!B1661)</f>
        <v xml:space="preserve"> </v>
      </c>
      <c r="C1661" s="9" t="str">
        <f>IF(ISBLANK('Report Data'!C1661)," ",'Report Data'!C1661)</f>
        <v xml:space="preserve"> </v>
      </c>
      <c r="D1661" s="9" t="str">
        <f>IF(ISBLANK('Report Data'!D1661)," ",'Report Data'!D1661)</f>
        <v xml:space="preserve"> </v>
      </c>
      <c r="E1661" s="9" t="str">
        <f>IF(ISBLANK('Report Data'!E1661)," ",'Report Data'!E1661)</f>
        <v xml:space="preserve"> </v>
      </c>
      <c r="F1661" s="9" t="str">
        <f>IF(ISBLANK('Report Data'!F1661)," ",'Report Data'!F1661)</f>
        <v xml:space="preserve"> </v>
      </c>
      <c r="G1661" s="9" t="str">
        <f>IF(ISBLANK('Report Data'!G1661)," ",'Report Data'!G1661)</f>
        <v xml:space="preserve"> </v>
      </c>
    </row>
    <row r="1662" spans="1:7">
      <c r="A1662" s="9" t="str">
        <f>IF('INTERIM REPORT'!B1662=" "," ",IF('Report Data'!A1662="",'INTERIM REPORT'!A1661,'Report Data'!A1662))</f>
        <v xml:space="preserve"> </v>
      </c>
      <c r="B1662" s="9" t="str">
        <f>IF(ISBLANK('Report Data'!B1662)," ",'Report Data'!B1662)</f>
        <v xml:space="preserve"> </v>
      </c>
      <c r="C1662" s="9" t="str">
        <f>IF(ISBLANK('Report Data'!C1662)," ",'Report Data'!C1662)</f>
        <v xml:space="preserve"> </v>
      </c>
      <c r="D1662" s="9" t="str">
        <f>IF(ISBLANK('Report Data'!D1662)," ",'Report Data'!D1662)</f>
        <v xml:space="preserve"> </v>
      </c>
      <c r="E1662" s="9" t="str">
        <f>IF(ISBLANK('Report Data'!E1662)," ",'Report Data'!E1662)</f>
        <v xml:space="preserve"> </v>
      </c>
      <c r="F1662" s="9" t="str">
        <f>IF(ISBLANK('Report Data'!F1662)," ",'Report Data'!F1662)</f>
        <v xml:space="preserve"> </v>
      </c>
      <c r="G1662" s="9" t="str">
        <f>IF(ISBLANK('Report Data'!G1662)," ",'Report Data'!G1662)</f>
        <v xml:space="preserve"> </v>
      </c>
    </row>
    <row r="1663" spans="1:7">
      <c r="A1663" s="9" t="str">
        <f>IF('INTERIM REPORT'!B1663=" "," ",IF('Report Data'!A1663="",'INTERIM REPORT'!A1662,'Report Data'!A1663))</f>
        <v xml:space="preserve"> </v>
      </c>
      <c r="B1663" s="9" t="str">
        <f>IF(ISBLANK('Report Data'!B1663)," ",'Report Data'!B1663)</f>
        <v xml:space="preserve"> </v>
      </c>
      <c r="C1663" s="9" t="str">
        <f>IF(ISBLANK('Report Data'!C1663)," ",'Report Data'!C1663)</f>
        <v xml:space="preserve"> </v>
      </c>
      <c r="D1663" s="9" t="str">
        <f>IF(ISBLANK('Report Data'!D1663)," ",'Report Data'!D1663)</f>
        <v xml:space="preserve"> </v>
      </c>
      <c r="E1663" s="9" t="str">
        <f>IF(ISBLANK('Report Data'!E1663)," ",'Report Data'!E1663)</f>
        <v xml:space="preserve"> </v>
      </c>
      <c r="F1663" s="9" t="str">
        <f>IF(ISBLANK('Report Data'!F1663)," ",'Report Data'!F1663)</f>
        <v xml:space="preserve"> </v>
      </c>
      <c r="G1663" s="9" t="str">
        <f>IF(ISBLANK('Report Data'!G1663)," ",'Report Data'!G1663)</f>
        <v xml:space="preserve"> </v>
      </c>
    </row>
    <row r="1664" spans="1:7">
      <c r="A1664" s="9" t="str">
        <f>IF('INTERIM REPORT'!B1664=" "," ",IF('Report Data'!A1664="",'INTERIM REPORT'!A1663,'Report Data'!A1664))</f>
        <v xml:space="preserve"> </v>
      </c>
      <c r="B1664" s="9" t="str">
        <f>IF(ISBLANK('Report Data'!B1664)," ",'Report Data'!B1664)</f>
        <v xml:space="preserve"> </v>
      </c>
      <c r="C1664" s="9" t="str">
        <f>IF(ISBLANK('Report Data'!C1664)," ",'Report Data'!C1664)</f>
        <v xml:space="preserve"> </v>
      </c>
      <c r="D1664" s="9" t="str">
        <f>IF(ISBLANK('Report Data'!D1664)," ",'Report Data'!D1664)</f>
        <v xml:space="preserve"> </v>
      </c>
      <c r="E1664" s="9" t="str">
        <f>IF(ISBLANK('Report Data'!E1664)," ",'Report Data'!E1664)</f>
        <v xml:space="preserve"> </v>
      </c>
      <c r="F1664" s="9" t="str">
        <f>IF(ISBLANK('Report Data'!F1664)," ",'Report Data'!F1664)</f>
        <v xml:space="preserve"> </v>
      </c>
      <c r="G1664" s="9" t="str">
        <f>IF(ISBLANK('Report Data'!G1664)," ",'Report Data'!G1664)</f>
        <v xml:space="preserve"> </v>
      </c>
    </row>
    <row r="1665" spans="1:7">
      <c r="A1665" s="9" t="str">
        <f>IF('INTERIM REPORT'!B1665=" "," ",IF('Report Data'!A1665="",'INTERIM REPORT'!A1664,'Report Data'!A1665))</f>
        <v xml:space="preserve"> </v>
      </c>
      <c r="B1665" s="9" t="str">
        <f>IF(ISBLANK('Report Data'!B1665)," ",'Report Data'!B1665)</f>
        <v xml:space="preserve"> </v>
      </c>
      <c r="C1665" s="9" t="str">
        <f>IF(ISBLANK('Report Data'!C1665)," ",'Report Data'!C1665)</f>
        <v xml:space="preserve"> </v>
      </c>
      <c r="D1665" s="9" t="str">
        <f>IF(ISBLANK('Report Data'!D1665)," ",'Report Data'!D1665)</f>
        <v xml:space="preserve"> </v>
      </c>
      <c r="E1665" s="9" t="str">
        <f>IF(ISBLANK('Report Data'!E1665)," ",'Report Data'!E1665)</f>
        <v xml:space="preserve"> </v>
      </c>
      <c r="F1665" s="9" t="str">
        <f>IF(ISBLANK('Report Data'!F1665)," ",'Report Data'!F1665)</f>
        <v xml:space="preserve"> </v>
      </c>
      <c r="G1665" s="9" t="str">
        <f>IF(ISBLANK('Report Data'!G1665)," ",'Report Data'!G1665)</f>
        <v xml:space="preserve"> </v>
      </c>
    </row>
    <row r="1666" spans="1:7">
      <c r="A1666" s="9" t="str">
        <f>IF('INTERIM REPORT'!B1666=" "," ",IF('Report Data'!A1666="",'INTERIM REPORT'!A1665,'Report Data'!A1666))</f>
        <v xml:space="preserve"> </v>
      </c>
      <c r="B1666" s="9" t="str">
        <f>IF(ISBLANK('Report Data'!B1666)," ",'Report Data'!B1666)</f>
        <v xml:space="preserve"> </v>
      </c>
      <c r="C1666" s="9" t="str">
        <f>IF(ISBLANK('Report Data'!C1666)," ",'Report Data'!C1666)</f>
        <v xml:space="preserve"> </v>
      </c>
      <c r="D1666" s="9" t="str">
        <f>IF(ISBLANK('Report Data'!D1666)," ",'Report Data'!D1666)</f>
        <v xml:space="preserve"> </v>
      </c>
      <c r="E1666" s="9" t="str">
        <f>IF(ISBLANK('Report Data'!E1666)," ",'Report Data'!E1666)</f>
        <v xml:space="preserve"> </v>
      </c>
      <c r="F1666" s="9" t="str">
        <f>IF(ISBLANK('Report Data'!F1666)," ",'Report Data'!F1666)</f>
        <v xml:space="preserve"> </v>
      </c>
      <c r="G1666" s="9" t="str">
        <f>IF(ISBLANK('Report Data'!G1666)," ",'Report Data'!G1666)</f>
        <v xml:space="preserve"> </v>
      </c>
    </row>
    <row r="1667" spans="1:7">
      <c r="A1667" s="9" t="str">
        <f>IF('INTERIM REPORT'!B1667=" "," ",IF('Report Data'!A1667="",'INTERIM REPORT'!A1666,'Report Data'!A1667))</f>
        <v xml:space="preserve"> </v>
      </c>
      <c r="B1667" s="9" t="str">
        <f>IF(ISBLANK('Report Data'!B1667)," ",'Report Data'!B1667)</f>
        <v xml:space="preserve"> </v>
      </c>
      <c r="C1667" s="9" t="str">
        <f>IF(ISBLANK('Report Data'!C1667)," ",'Report Data'!C1667)</f>
        <v xml:space="preserve"> </v>
      </c>
      <c r="D1667" s="9" t="str">
        <f>IF(ISBLANK('Report Data'!D1667)," ",'Report Data'!D1667)</f>
        <v xml:space="preserve"> </v>
      </c>
      <c r="E1667" s="9" t="str">
        <f>IF(ISBLANK('Report Data'!E1667)," ",'Report Data'!E1667)</f>
        <v xml:space="preserve"> </v>
      </c>
      <c r="F1667" s="9" t="str">
        <f>IF(ISBLANK('Report Data'!F1667)," ",'Report Data'!F1667)</f>
        <v xml:space="preserve"> </v>
      </c>
      <c r="G1667" s="9" t="str">
        <f>IF(ISBLANK('Report Data'!G1667)," ",'Report Data'!G1667)</f>
        <v xml:space="preserve"> </v>
      </c>
    </row>
    <row r="1668" spans="1:7">
      <c r="A1668" s="9" t="str">
        <f>IF('INTERIM REPORT'!B1668=" "," ",IF('Report Data'!A1668="",'INTERIM REPORT'!A1667,'Report Data'!A1668))</f>
        <v xml:space="preserve"> </v>
      </c>
      <c r="B1668" s="9" t="str">
        <f>IF(ISBLANK('Report Data'!B1668)," ",'Report Data'!B1668)</f>
        <v xml:space="preserve"> </v>
      </c>
      <c r="C1668" s="9" t="str">
        <f>IF(ISBLANK('Report Data'!C1668)," ",'Report Data'!C1668)</f>
        <v xml:space="preserve"> </v>
      </c>
      <c r="D1668" s="9" t="str">
        <f>IF(ISBLANK('Report Data'!D1668)," ",'Report Data'!D1668)</f>
        <v xml:space="preserve"> </v>
      </c>
      <c r="E1668" s="9" t="str">
        <f>IF(ISBLANK('Report Data'!E1668)," ",'Report Data'!E1668)</f>
        <v xml:space="preserve"> </v>
      </c>
      <c r="F1668" s="9" t="str">
        <f>IF(ISBLANK('Report Data'!F1668)," ",'Report Data'!F1668)</f>
        <v xml:space="preserve"> </v>
      </c>
      <c r="G1668" s="9" t="str">
        <f>IF(ISBLANK('Report Data'!G1668)," ",'Report Data'!G1668)</f>
        <v xml:space="preserve"> </v>
      </c>
    </row>
    <row r="1669" spans="1:7">
      <c r="A1669" s="9" t="str">
        <f>IF('INTERIM REPORT'!B1669=" "," ",IF('Report Data'!A1669="",'INTERIM REPORT'!A1668,'Report Data'!A1669))</f>
        <v xml:space="preserve"> </v>
      </c>
      <c r="B1669" s="9" t="str">
        <f>IF(ISBLANK('Report Data'!B1669)," ",'Report Data'!B1669)</f>
        <v xml:space="preserve"> </v>
      </c>
      <c r="C1669" s="9" t="str">
        <f>IF(ISBLANK('Report Data'!C1669)," ",'Report Data'!C1669)</f>
        <v xml:space="preserve"> </v>
      </c>
      <c r="D1669" s="9" t="str">
        <f>IF(ISBLANK('Report Data'!D1669)," ",'Report Data'!D1669)</f>
        <v xml:space="preserve"> </v>
      </c>
      <c r="E1669" s="9" t="str">
        <f>IF(ISBLANK('Report Data'!E1669)," ",'Report Data'!E1669)</f>
        <v xml:space="preserve"> </v>
      </c>
      <c r="F1669" s="9" t="str">
        <f>IF(ISBLANK('Report Data'!F1669)," ",'Report Data'!F1669)</f>
        <v xml:space="preserve"> </v>
      </c>
      <c r="G1669" s="9" t="str">
        <f>IF(ISBLANK('Report Data'!G1669)," ",'Report Data'!G1669)</f>
        <v xml:space="preserve"> </v>
      </c>
    </row>
    <row r="1670" spans="1:7">
      <c r="A1670" s="9" t="str">
        <f>IF('INTERIM REPORT'!B1670=" "," ",IF('Report Data'!A1670="",'INTERIM REPORT'!A1669,'Report Data'!A1670))</f>
        <v xml:space="preserve"> </v>
      </c>
      <c r="B1670" s="9" t="str">
        <f>IF(ISBLANK('Report Data'!B1670)," ",'Report Data'!B1670)</f>
        <v xml:space="preserve"> </v>
      </c>
      <c r="C1670" s="9" t="str">
        <f>IF(ISBLANK('Report Data'!C1670)," ",'Report Data'!C1670)</f>
        <v xml:space="preserve"> </v>
      </c>
      <c r="D1670" s="9" t="str">
        <f>IF(ISBLANK('Report Data'!D1670)," ",'Report Data'!D1670)</f>
        <v xml:space="preserve"> </v>
      </c>
      <c r="E1670" s="9" t="str">
        <f>IF(ISBLANK('Report Data'!E1670)," ",'Report Data'!E1670)</f>
        <v xml:space="preserve"> </v>
      </c>
      <c r="F1670" s="9" t="str">
        <f>IF(ISBLANK('Report Data'!F1670)," ",'Report Data'!F1670)</f>
        <v xml:space="preserve"> </v>
      </c>
      <c r="G1670" s="9" t="str">
        <f>IF(ISBLANK('Report Data'!G1670)," ",'Report Data'!G1670)</f>
        <v xml:space="preserve"> </v>
      </c>
    </row>
    <row r="1671" spans="1:7">
      <c r="A1671" s="9" t="str">
        <f>IF('INTERIM REPORT'!B1671=" "," ",IF('Report Data'!A1671="",'INTERIM REPORT'!A1670,'Report Data'!A1671))</f>
        <v xml:space="preserve"> </v>
      </c>
      <c r="B1671" s="9" t="str">
        <f>IF(ISBLANK('Report Data'!B1671)," ",'Report Data'!B1671)</f>
        <v xml:space="preserve"> </v>
      </c>
      <c r="C1671" s="9" t="str">
        <f>IF(ISBLANK('Report Data'!C1671)," ",'Report Data'!C1671)</f>
        <v xml:space="preserve"> </v>
      </c>
      <c r="D1671" s="9" t="str">
        <f>IF(ISBLANK('Report Data'!D1671)," ",'Report Data'!D1671)</f>
        <v xml:space="preserve"> </v>
      </c>
      <c r="E1671" s="9" t="str">
        <f>IF(ISBLANK('Report Data'!E1671)," ",'Report Data'!E1671)</f>
        <v xml:space="preserve"> </v>
      </c>
      <c r="F1671" s="9" t="str">
        <f>IF(ISBLANK('Report Data'!F1671)," ",'Report Data'!F1671)</f>
        <v xml:space="preserve"> </v>
      </c>
      <c r="G1671" s="9" t="str">
        <f>IF(ISBLANK('Report Data'!G1671)," ",'Report Data'!G1671)</f>
        <v xml:space="preserve"> </v>
      </c>
    </row>
    <row r="1672" spans="1:7">
      <c r="A1672" s="9" t="str">
        <f>IF('INTERIM REPORT'!B1672=" "," ",IF('Report Data'!A1672="",'INTERIM REPORT'!A1671,'Report Data'!A1672))</f>
        <v xml:space="preserve"> </v>
      </c>
      <c r="B1672" s="9" t="str">
        <f>IF(ISBLANK('Report Data'!B1672)," ",'Report Data'!B1672)</f>
        <v xml:space="preserve"> </v>
      </c>
      <c r="C1672" s="9" t="str">
        <f>IF(ISBLANK('Report Data'!C1672)," ",'Report Data'!C1672)</f>
        <v xml:space="preserve"> </v>
      </c>
      <c r="D1672" s="9" t="str">
        <f>IF(ISBLANK('Report Data'!D1672)," ",'Report Data'!D1672)</f>
        <v xml:space="preserve"> </v>
      </c>
      <c r="E1672" s="9" t="str">
        <f>IF(ISBLANK('Report Data'!E1672)," ",'Report Data'!E1672)</f>
        <v xml:space="preserve"> </v>
      </c>
      <c r="F1672" s="9" t="str">
        <f>IF(ISBLANK('Report Data'!F1672)," ",'Report Data'!F1672)</f>
        <v xml:space="preserve"> </v>
      </c>
      <c r="G1672" s="9" t="str">
        <f>IF(ISBLANK('Report Data'!G1672)," ",'Report Data'!G1672)</f>
        <v xml:space="preserve"> </v>
      </c>
    </row>
    <row r="1673" spans="1:7">
      <c r="A1673" s="9" t="str">
        <f>IF('INTERIM REPORT'!B1673=" "," ",IF('Report Data'!A1673="",'INTERIM REPORT'!A1672,'Report Data'!A1673))</f>
        <v xml:space="preserve"> </v>
      </c>
      <c r="B1673" s="9" t="str">
        <f>IF(ISBLANK('Report Data'!B1673)," ",'Report Data'!B1673)</f>
        <v xml:space="preserve"> </v>
      </c>
      <c r="C1673" s="9" t="str">
        <f>IF(ISBLANK('Report Data'!C1673)," ",'Report Data'!C1673)</f>
        <v xml:space="preserve"> </v>
      </c>
      <c r="D1673" s="9" t="str">
        <f>IF(ISBLANK('Report Data'!D1673)," ",'Report Data'!D1673)</f>
        <v xml:space="preserve"> </v>
      </c>
      <c r="E1673" s="9" t="str">
        <f>IF(ISBLANK('Report Data'!E1673)," ",'Report Data'!E1673)</f>
        <v xml:space="preserve"> </v>
      </c>
      <c r="F1673" s="9" t="str">
        <f>IF(ISBLANK('Report Data'!F1673)," ",'Report Data'!F1673)</f>
        <v xml:space="preserve"> </v>
      </c>
      <c r="G1673" s="9" t="str">
        <f>IF(ISBLANK('Report Data'!G1673)," ",'Report Data'!G1673)</f>
        <v xml:space="preserve"> </v>
      </c>
    </row>
    <row r="1674" spans="1:7">
      <c r="A1674" s="9" t="str">
        <f>IF('INTERIM REPORT'!B1674=" "," ",IF('Report Data'!A1674="",'INTERIM REPORT'!A1673,'Report Data'!A1674))</f>
        <v xml:space="preserve"> </v>
      </c>
      <c r="B1674" s="9" t="str">
        <f>IF(ISBLANK('Report Data'!B1674)," ",'Report Data'!B1674)</f>
        <v xml:space="preserve"> </v>
      </c>
      <c r="C1674" s="9" t="str">
        <f>IF(ISBLANK('Report Data'!C1674)," ",'Report Data'!C1674)</f>
        <v xml:space="preserve"> </v>
      </c>
      <c r="D1674" s="9" t="str">
        <f>IF(ISBLANK('Report Data'!D1674)," ",'Report Data'!D1674)</f>
        <v xml:space="preserve"> </v>
      </c>
      <c r="E1674" s="9" t="str">
        <f>IF(ISBLANK('Report Data'!E1674)," ",'Report Data'!E1674)</f>
        <v xml:space="preserve"> </v>
      </c>
      <c r="F1674" s="9" t="str">
        <f>IF(ISBLANK('Report Data'!F1674)," ",'Report Data'!F1674)</f>
        <v xml:space="preserve"> </v>
      </c>
      <c r="G1674" s="9" t="str">
        <f>IF(ISBLANK('Report Data'!G1674)," ",'Report Data'!G1674)</f>
        <v xml:space="preserve"> </v>
      </c>
    </row>
    <row r="1675" spans="1:7">
      <c r="A1675" s="9" t="str">
        <f>IF('INTERIM REPORT'!B1675=" "," ",IF('Report Data'!A1675="",'INTERIM REPORT'!A1674,'Report Data'!A1675))</f>
        <v xml:space="preserve"> </v>
      </c>
      <c r="B1675" s="9" t="str">
        <f>IF(ISBLANK('Report Data'!B1675)," ",'Report Data'!B1675)</f>
        <v xml:space="preserve"> </v>
      </c>
      <c r="C1675" s="9" t="str">
        <f>IF(ISBLANK('Report Data'!C1675)," ",'Report Data'!C1675)</f>
        <v xml:space="preserve"> </v>
      </c>
      <c r="D1675" s="9" t="str">
        <f>IF(ISBLANK('Report Data'!D1675)," ",'Report Data'!D1675)</f>
        <v xml:space="preserve"> </v>
      </c>
      <c r="E1675" s="9" t="str">
        <f>IF(ISBLANK('Report Data'!E1675)," ",'Report Data'!E1675)</f>
        <v xml:space="preserve"> </v>
      </c>
      <c r="F1675" s="9" t="str">
        <f>IF(ISBLANK('Report Data'!F1675)," ",'Report Data'!F1675)</f>
        <v xml:space="preserve"> </v>
      </c>
      <c r="G1675" s="9" t="str">
        <f>IF(ISBLANK('Report Data'!G1675)," ",'Report Data'!G1675)</f>
        <v xml:space="preserve"> </v>
      </c>
    </row>
    <row r="1676" spans="1:7">
      <c r="A1676" s="9" t="str">
        <f>IF('INTERIM REPORT'!B1676=" "," ",IF('Report Data'!A1676="",'INTERIM REPORT'!A1675,'Report Data'!A1676))</f>
        <v xml:space="preserve"> </v>
      </c>
      <c r="B1676" s="9" t="str">
        <f>IF(ISBLANK('Report Data'!B1676)," ",'Report Data'!B1676)</f>
        <v xml:space="preserve"> </v>
      </c>
      <c r="C1676" s="9" t="str">
        <f>IF(ISBLANK('Report Data'!C1676)," ",'Report Data'!C1676)</f>
        <v xml:space="preserve"> </v>
      </c>
      <c r="D1676" s="9" t="str">
        <f>IF(ISBLANK('Report Data'!D1676)," ",'Report Data'!D1676)</f>
        <v xml:space="preserve"> </v>
      </c>
      <c r="E1676" s="9" t="str">
        <f>IF(ISBLANK('Report Data'!E1676)," ",'Report Data'!E1676)</f>
        <v xml:space="preserve"> </v>
      </c>
      <c r="F1676" s="9" t="str">
        <f>IF(ISBLANK('Report Data'!F1676)," ",'Report Data'!F1676)</f>
        <v xml:space="preserve"> </v>
      </c>
      <c r="G1676" s="9" t="str">
        <f>IF(ISBLANK('Report Data'!G1676)," ",'Report Data'!G1676)</f>
        <v xml:space="preserve"> </v>
      </c>
    </row>
    <row r="1677" spans="1:7">
      <c r="A1677" s="9" t="str">
        <f>IF('INTERIM REPORT'!B1677=" "," ",IF('Report Data'!A1677="",'INTERIM REPORT'!A1676,'Report Data'!A1677))</f>
        <v xml:space="preserve"> </v>
      </c>
      <c r="B1677" s="9" t="str">
        <f>IF(ISBLANK('Report Data'!B1677)," ",'Report Data'!B1677)</f>
        <v xml:space="preserve"> </v>
      </c>
      <c r="C1677" s="9" t="str">
        <f>IF(ISBLANK('Report Data'!C1677)," ",'Report Data'!C1677)</f>
        <v xml:space="preserve"> </v>
      </c>
      <c r="D1677" s="9" t="str">
        <f>IF(ISBLANK('Report Data'!D1677)," ",'Report Data'!D1677)</f>
        <v xml:space="preserve"> </v>
      </c>
      <c r="E1677" s="9" t="str">
        <f>IF(ISBLANK('Report Data'!E1677)," ",'Report Data'!E1677)</f>
        <v xml:space="preserve"> </v>
      </c>
      <c r="F1677" s="9" t="str">
        <f>IF(ISBLANK('Report Data'!F1677)," ",'Report Data'!F1677)</f>
        <v xml:space="preserve"> </v>
      </c>
      <c r="G1677" s="9" t="str">
        <f>IF(ISBLANK('Report Data'!G1677)," ",'Report Data'!G1677)</f>
        <v xml:space="preserve"> </v>
      </c>
    </row>
    <row r="1678" spans="1:7">
      <c r="A1678" s="9" t="str">
        <f>IF('INTERIM REPORT'!B1678=" "," ",IF('Report Data'!A1678="",'INTERIM REPORT'!A1677,'Report Data'!A1678))</f>
        <v xml:space="preserve"> </v>
      </c>
      <c r="B1678" s="9" t="str">
        <f>IF(ISBLANK('Report Data'!B1678)," ",'Report Data'!B1678)</f>
        <v xml:space="preserve"> </v>
      </c>
      <c r="C1678" s="9" t="str">
        <f>IF(ISBLANK('Report Data'!C1678)," ",'Report Data'!C1678)</f>
        <v xml:space="preserve"> </v>
      </c>
      <c r="D1678" s="9" t="str">
        <f>IF(ISBLANK('Report Data'!D1678)," ",'Report Data'!D1678)</f>
        <v xml:space="preserve"> </v>
      </c>
      <c r="E1678" s="9" t="str">
        <f>IF(ISBLANK('Report Data'!E1678)," ",'Report Data'!E1678)</f>
        <v xml:space="preserve"> </v>
      </c>
      <c r="F1678" s="9" t="str">
        <f>IF(ISBLANK('Report Data'!F1678)," ",'Report Data'!F1678)</f>
        <v xml:space="preserve"> </v>
      </c>
      <c r="G1678" s="9" t="str">
        <f>IF(ISBLANK('Report Data'!G1678)," ",'Report Data'!G1678)</f>
        <v xml:space="preserve"> </v>
      </c>
    </row>
    <row r="1679" spans="1:7">
      <c r="A1679" s="9" t="str">
        <f>IF('INTERIM REPORT'!B1679=" "," ",IF('Report Data'!A1679="",'INTERIM REPORT'!A1678,'Report Data'!A1679))</f>
        <v xml:space="preserve"> </v>
      </c>
      <c r="B1679" s="9" t="str">
        <f>IF(ISBLANK('Report Data'!B1679)," ",'Report Data'!B1679)</f>
        <v xml:space="preserve"> </v>
      </c>
      <c r="C1679" s="9" t="str">
        <f>IF(ISBLANK('Report Data'!C1679)," ",'Report Data'!C1679)</f>
        <v xml:space="preserve"> </v>
      </c>
      <c r="D1679" s="9" t="str">
        <f>IF(ISBLANK('Report Data'!D1679)," ",'Report Data'!D1679)</f>
        <v xml:space="preserve"> </v>
      </c>
      <c r="E1679" s="9" t="str">
        <f>IF(ISBLANK('Report Data'!E1679)," ",'Report Data'!E1679)</f>
        <v xml:space="preserve"> </v>
      </c>
      <c r="F1679" s="9" t="str">
        <f>IF(ISBLANK('Report Data'!F1679)," ",'Report Data'!F1679)</f>
        <v xml:space="preserve"> </v>
      </c>
      <c r="G1679" s="9" t="str">
        <f>IF(ISBLANK('Report Data'!G1679)," ",'Report Data'!G1679)</f>
        <v xml:space="preserve"> </v>
      </c>
    </row>
    <row r="1680" spans="1:7">
      <c r="A1680" s="9" t="str">
        <f>IF('INTERIM REPORT'!B1680=" "," ",IF('Report Data'!A1680="",'INTERIM REPORT'!A1679,'Report Data'!A1680))</f>
        <v xml:space="preserve"> </v>
      </c>
      <c r="B1680" s="9" t="str">
        <f>IF(ISBLANK('Report Data'!B1680)," ",'Report Data'!B1680)</f>
        <v xml:space="preserve"> </v>
      </c>
      <c r="C1680" s="9" t="str">
        <f>IF(ISBLANK('Report Data'!C1680)," ",'Report Data'!C1680)</f>
        <v xml:space="preserve"> </v>
      </c>
      <c r="D1680" s="9" t="str">
        <f>IF(ISBLANK('Report Data'!D1680)," ",'Report Data'!D1680)</f>
        <v xml:space="preserve"> </v>
      </c>
      <c r="E1680" s="9" t="str">
        <f>IF(ISBLANK('Report Data'!E1680)," ",'Report Data'!E1680)</f>
        <v xml:space="preserve"> </v>
      </c>
      <c r="F1680" s="9" t="str">
        <f>IF(ISBLANK('Report Data'!F1680)," ",'Report Data'!F1680)</f>
        <v xml:space="preserve"> </v>
      </c>
      <c r="G1680" s="9" t="str">
        <f>IF(ISBLANK('Report Data'!G1680)," ",'Report Data'!G1680)</f>
        <v xml:space="preserve"> </v>
      </c>
    </row>
    <row r="1681" spans="1:7">
      <c r="A1681" s="9" t="str">
        <f>IF('INTERIM REPORT'!B1681=" "," ",IF('Report Data'!A1681="",'INTERIM REPORT'!A1680,'Report Data'!A1681))</f>
        <v xml:space="preserve"> </v>
      </c>
      <c r="B1681" s="9" t="str">
        <f>IF(ISBLANK('Report Data'!B1681)," ",'Report Data'!B1681)</f>
        <v xml:space="preserve"> </v>
      </c>
      <c r="C1681" s="9" t="str">
        <f>IF(ISBLANK('Report Data'!C1681)," ",'Report Data'!C1681)</f>
        <v xml:space="preserve"> </v>
      </c>
      <c r="D1681" s="9" t="str">
        <f>IF(ISBLANK('Report Data'!D1681)," ",'Report Data'!D1681)</f>
        <v xml:space="preserve"> </v>
      </c>
      <c r="E1681" s="9" t="str">
        <f>IF(ISBLANK('Report Data'!E1681)," ",'Report Data'!E1681)</f>
        <v xml:space="preserve"> </v>
      </c>
      <c r="F1681" s="9" t="str">
        <f>IF(ISBLANK('Report Data'!F1681)," ",'Report Data'!F1681)</f>
        <v xml:space="preserve"> </v>
      </c>
      <c r="G1681" s="9" t="str">
        <f>IF(ISBLANK('Report Data'!G1681)," ",'Report Data'!G1681)</f>
        <v xml:space="preserve"> </v>
      </c>
    </row>
    <row r="1682" spans="1:7">
      <c r="A1682" s="9" t="str">
        <f>IF('INTERIM REPORT'!B1682=" "," ",IF('Report Data'!A1682="",'INTERIM REPORT'!A1681,'Report Data'!A1682))</f>
        <v xml:space="preserve"> </v>
      </c>
      <c r="B1682" s="9" t="str">
        <f>IF(ISBLANK('Report Data'!B1682)," ",'Report Data'!B1682)</f>
        <v xml:space="preserve"> </v>
      </c>
      <c r="C1682" s="9" t="str">
        <f>IF(ISBLANK('Report Data'!C1682)," ",'Report Data'!C1682)</f>
        <v xml:space="preserve"> </v>
      </c>
      <c r="D1682" s="9" t="str">
        <f>IF(ISBLANK('Report Data'!D1682)," ",'Report Data'!D1682)</f>
        <v xml:space="preserve"> </v>
      </c>
      <c r="E1682" s="9" t="str">
        <f>IF(ISBLANK('Report Data'!E1682)," ",'Report Data'!E1682)</f>
        <v xml:space="preserve"> </v>
      </c>
      <c r="F1682" s="9" t="str">
        <f>IF(ISBLANK('Report Data'!F1682)," ",'Report Data'!F1682)</f>
        <v xml:space="preserve"> </v>
      </c>
      <c r="G1682" s="9" t="str">
        <f>IF(ISBLANK('Report Data'!G1682)," ",'Report Data'!G1682)</f>
        <v xml:space="preserve"> </v>
      </c>
    </row>
    <row r="1683" spans="1:7">
      <c r="A1683" s="9" t="str">
        <f>IF('INTERIM REPORT'!B1683=" "," ",IF('Report Data'!A1683="",'INTERIM REPORT'!A1682,'Report Data'!A1683))</f>
        <v xml:space="preserve"> </v>
      </c>
      <c r="B1683" s="9" t="str">
        <f>IF(ISBLANK('Report Data'!B1683)," ",'Report Data'!B1683)</f>
        <v xml:space="preserve"> </v>
      </c>
      <c r="C1683" s="9" t="str">
        <f>IF(ISBLANK('Report Data'!C1683)," ",'Report Data'!C1683)</f>
        <v xml:space="preserve"> </v>
      </c>
      <c r="D1683" s="9" t="str">
        <f>IF(ISBLANK('Report Data'!D1683)," ",'Report Data'!D1683)</f>
        <v xml:space="preserve"> </v>
      </c>
      <c r="E1683" s="9" t="str">
        <f>IF(ISBLANK('Report Data'!E1683)," ",'Report Data'!E1683)</f>
        <v xml:space="preserve"> </v>
      </c>
      <c r="F1683" s="9" t="str">
        <f>IF(ISBLANK('Report Data'!F1683)," ",'Report Data'!F1683)</f>
        <v xml:space="preserve"> </v>
      </c>
      <c r="G1683" s="9" t="str">
        <f>IF(ISBLANK('Report Data'!G1683)," ",'Report Data'!G1683)</f>
        <v xml:space="preserve"> </v>
      </c>
    </row>
    <row r="1684" spans="1:7">
      <c r="A1684" s="9" t="str">
        <f>IF('INTERIM REPORT'!B1684=" "," ",IF('Report Data'!A1684="",'INTERIM REPORT'!A1683,'Report Data'!A1684))</f>
        <v xml:space="preserve"> </v>
      </c>
      <c r="B1684" s="9" t="str">
        <f>IF(ISBLANK('Report Data'!B1684)," ",'Report Data'!B1684)</f>
        <v xml:space="preserve"> </v>
      </c>
      <c r="C1684" s="9" t="str">
        <f>IF(ISBLANK('Report Data'!C1684)," ",'Report Data'!C1684)</f>
        <v xml:space="preserve"> </v>
      </c>
      <c r="D1684" s="9" t="str">
        <f>IF(ISBLANK('Report Data'!D1684)," ",'Report Data'!D1684)</f>
        <v xml:space="preserve"> </v>
      </c>
      <c r="E1684" s="9" t="str">
        <f>IF(ISBLANK('Report Data'!E1684)," ",'Report Data'!E1684)</f>
        <v xml:space="preserve"> </v>
      </c>
      <c r="F1684" s="9" t="str">
        <f>IF(ISBLANK('Report Data'!F1684)," ",'Report Data'!F1684)</f>
        <v xml:space="preserve"> </v>
      </c>
      <c r="G1684" s="9" t="str">
        <f>IF(ISBLANK('Report Data'!G1684)," ",'Report Data'!G1684)</f>
        <v xml:space="preserve"> </v>
      </c>
    </row>
    <row r="1685" spans="1:7">
      <c r="A1685" s="9" t="str">
        <f>IF('INTERIM REPORT'!B1685=" "," ",IF('Report Data'!A1685="",'INTERIM REPORT'!A1684,'Report Data'!A1685))</f>
        <v xml:space="preserve"> </v>
      </c>
      <c r="B1685" s="9" t="str">
        <f>IF(ISBLANK('Report Data'!B1685)," ",'Report Data'!B1685)</f>
        <v xml:space="preserve"> </v>
      </c>
      <c r="C1685" s="9" t="str">
        <f>IF(ISBLANK('Report Data'!C1685)," ",'Report Data'!C1685)</f>
        <v xml:space="preserve"> </v>
      </c>
      <c r="D1685" s="9" t="str">
        <f>IF(ISBLANK('Report Data'!D1685)," ",'Report Data'!D1685)</f>
        <v xml:space="preserve"> </v>
      </c>
      <c r="E1685" s="9" t="str">
        <f>IF(ISBLANK('Report Data'!E1685)," ",'Report Data'!E1685)</f>
        <v xml:space="preserve"> </v>
      </c>
      <c r="F1685" s="9" t="str">
        <f>IF(ISBLANK('Report Data'!F1685)," ",'Report Data'!F1685)</f>
        <v xml:space="preserve"> </v>
      </c>
      <c r="G1685" s="9" t="str">
        <f>IF(ISBLANK('Report Data'!G1685)," ",'Report Data'!G1685)</f>
        <v xml:space="preserve"> </v>
      </c>
    </row>
    <row r="1686" spans="1:7">
      <c r="A1686" s="9" t="str">
        <f>IF('INTERIM REPORT'!B1686=" "," ",IF('Report Data'!A1686="",'INTERIM REPORT'!A1685,'Report Data'!A1686))</f>
        <v xml:space="preserve"> </v>
      </c>
      <c r="B1686" s="9" t="str">
        <f>IF(ISBLANK('Report Data'!B1686)," ",'Report Data'!B1686)</f>
        <v xml:space="preserve"> </v>
      </c>
      <c r="C1686" s="9" t="str">
        <f>IF(ISBLANK('Report Data'!C1686)," ",'Report Data'!C1686)</f>
        <v xml:space="preserve"> </v>
      </c>
      <c r="D1686" s="9" t="str">
        <f>IF(ISBLANK('Report Data'!D1686)," ",'Report Data'!D1686)</f>
        <v xml:space="preserve"> </v>
      </c>
      <c r="E1686" s="9" t="str">
        <f>IF(ISBLANK('Report Data'!E1686)," ",'Report Data'!E1686)</f>
        <v xml:space="preserve"> </v>
      </c>
      <c r="F1686" s="9" t="str">
        <f>IF(ISBLANK('Report Data'!F1686)," ",'Report Data'!F1686)</f>
        <v xml:space="preserve"> </v>
      </c>
      <c r="G1686" s="9" t="str">
        <f>IF(ISBLANK('Report Data'!G1686)," ",'Report Data'!G1686)</f>
        <v xml:space="preserve"> </v>
      </c>
    </row>
    <row r="1687" spans="1:7">
      <c r="A1687" s="9" t="str">
        <f>IF('INTERIM REPORT'!B1687=" "," ",IF('Report Data'!A1687="",'INTERIM REPORT'!A1686,'Report Data'!A1687))</f>
        <v xml:space="preserve"> </v>
      </c>
      <c r="B1687" s="9" t="str">
        <f>IF(ISBLANK('Report Data'!B1687)," ",'Report Data'!B1687)</f>
        <v xml:space="preserve"> </v>
      </c>
      <c r="C1687" s="9" t="str">
        <f>IF(ISBLANK('Report Data'!C1687)," ",'Report Data'!C1687)</f>
        <v xml:space="preserve"> </v>
      </c>
      <c r="D1687" s="9" t="str">
        <f>IF(ISBLANK('Report Data'!D1687)," ",'Report Data'!D1687)</f>
        <v xml:space="preserve"> </v>
      </c>
      <c r="E1687" s="9" t="str">
        <f>IF(ISBLANK('Report Data'!E1687)," ",'Report Data'!E1687)</f>
        <v xml:space="preserve"> </v>
      </c>
      <c r="F1687" s="9" t="str">
        <f>IF(ISBLANK('Report Data'!F1687)," ",'Report Data'!F1687)</f>
        <v xml:space="preserve"> </v>
      </c>
      <c r="G1687" s="9" t="str">
        <f>IF(ISBLANK('Report Data'!G1687)," ",'Report Data'!G1687)</f>
        <v xml:space="preserve"> </v>
      </c>
    </row>
    <row r="1688" spans="1:7">
      <c r="A1688" s="9" t="str">
        <f>IF('INTERIM REPORT'!B1688=" "," ",IF('Report Data'!A1688="",'INTERIM REPORT'!A1687,'Report Data'!A1688))</f>
        <v xml:space="preserve"> </v>
      </c>
      <c r="B1688" s="9" t="str">
        <f>IF(ISBLANK('Report Data'!B1688)," ",'Report Data'!B1688)</f>
        <v xml:space="preserve"> </v>
      </c>
      <c r="C1688" s="9" t="str">
        <f>IF(ISBLANK('Report Data'!C1688)," ",'Report Data'!C1688)</f>
        <v xml:space="preserve"> </v>
      </c>
      <c r="D1688" s="9" t="str">
        <f>IF(ISBLANK('Report Data'!D1688)," ",'Report Data'!D1688)</f>
        <v xml:space="preserve"> </v>
      </c>
      <c r="E1688" s="9" t="str">
        <f>IF(ISBLANK('Report Data'!E1688)," ",'Report Data'!E1688)</f>
        <v xml:space="preserve"> </v>
      </c>
      <c r="F1688" s="9" t="str">
        <f>IF(ISBLANK('Report Data'!F1688)," ",'Report Data'!F1688)</f>
        <v xml:space="preserve"> </v>
      </c>
      <c r="G1688" s="9" t="str">
        <f>IF(ISBLANK('Report Data'!G1688)," ",'Report Data'!G1688)</f>
        <v xml:space="preserve"> </v>
      </c>
    </row>
    <row r="1689" spans="1:7">
      <c r="A1689" s="9" t="str">
        <f>IF('INTERIM REPORT'!B1689=" "," ",IF('Report Data'!A1689="",'INTERIM REPORT'!A1688,'Report Data'!A1689))</f>
        <v xml:space="preserve"> </v>
      </c>
      <c r="B1689" s="9" t="str">
        <f>IF(ISBLANK('Report Data'!B1689)," ",'Report Data'!B1689)</f>
        <v xml:space="preserve"> </v>
      </c>
      <c r="C1689" s="9" t="str">
        <f>IF(ISBLANK('Report Data'!C1689)," ",'Report Data'!C1689)</f>
        <v xml:space="preserve"> </v>
      </c>
      <c r="D1689" s="9" t="str">
        <f>IF(ISBLANK('Report Data'!D1689)," ",'Report Data'!D1689)</f>
        <v xml:space="preserve"> </v>
      </c>
      <c r="E1689" s="9" t="str">
        <f>IF(ISBLANK('Report Data'!E1689)," ",'Report Data'!E1689)</f>
        <v xml:space="preserve"> </v>
      </c>
      <c r="F1689" s="9" t="str">
        <f>IF(ISBLANK('Report Data'!F1689)," ",'Report Data'!F1689)</f>
        <v xml:space="preserve"> </v>
      </c>
      <c r="G1689" s="9" t="str">
        <f>IF(ISBLANK('Report Data'!G1689)," ",'Report Data'!G1689)</f>
        <v xml:space="preserve"> </v>
      </c>
    </row>
    <row r="1690" spans="1:7">
      <c r="A1690" s="9" t="str">
        <f>IF('INTERIM REPORT'!B1690=" "," ",IF('Report Data'!A1690="",'INTERIM REPORT'!A1689,'Report Data'!A1690))</f>
        <v xml:space="preserve"> </v>
      </c>
      <c r="B1690" s="9" t="str">
        <f>IF(ISBLANK('Report Data'!B1690)," ",'Report Data'!B1690)</f>
        <v xml:space="preserve"> </v>
      </c>
      <c r="C1690" s="9" t="str">
        <f>IF(ISBLANK('Report Data'!C1690)," ",'Report Data'!C1690)</f>
        <v xml:space="preserve"> </v>
      </c>
      <c r="D1690" s="9" t="str">
        <f>IF(ISBLANK('Report Data'!D1690)," ",'Report Data'!D1690)</f>
        <v xml:space="preserve"> </v>
      </c>
      <c r="E1690" s="9" t="str">
        <f>IF(ISBLANK('Report Data'!E1690)," ",'Report Data'!E1690)</f>
        <v xml:space="preserve"> </v>
      </c>
      <c r="F1690" s="9" t="str">
        <f>IF(ISBLANK('Report Data'!F1690)," ",'Report Data'!F1690)</f>
        <v xml:space="preserve"> </v>
      </c>
      <c r="G1690" s="9" t="str">
        <f>IF(ISBLANK('Report Data'!G1690)," ",'Report Data'!G1690)</f>
        <v xml:space="preserve"> </v>
      </c>
    </row>
    <row r="1691" spans="1:7">
      <c r="A1691" s="9" t="str">
        <f>IF('INTERIM REPORT'!B1691=" "," ",IF('Report Data'!A1691="",'INTERIM REPORT'!A1690,'Report Data'!A1691))</f>
        <v xml:space="preserve"> </v>
      </c>
      <c r="B1691" s="9" t="str">
        <f>IF(ISBLANK('Report Data'!B1691)," ",'Report Data'!B1691)</f>
        <v xml:space="preserve"> </v>
      </c>
      <c r="C1691" s="9" t="str">
        <f>IF(ISBLANK('Report Data'!C1691)," ",'Report Data'!C1691)</f>
        <v xml:space="preserve"> </v>
      </c>
      <c r="D1691" s="9" t="str">
        <f>IF(ISBLANK('Report Data'!D1691)," ",'Report Data'!D1691)</f>
        <v xml:space="preserve"> </v>
      </c>
      <c r="E1691" s="9" t="str">
        <f>IF(ISBLANK('Report Data'!E1691)," ",'Report Data'!E1691)</f>
        <v xml:space="preserve"> </v>
      </c>
      <c r="F1691" s="9" t="str">
        <f>IF(ISBLANK('Report Data'!F1691)," ",'Report Data'!F1691)</f>
        <v xml:space="preserve"> </v>
      </c>
      <c r="G1691" s="9" t="str">
        <f>IF(ISBLANK('Report Data'!G1691)," ",'Report Data'!G1691)</f>
        <v xml:space="preserve"> </v>
      </c>
    </row>
    <row r="1692" spans="1:7">
      <c r="A1692" s="9" t="str">
        <f>IF('INTERIM REPORT'!B1692=" "," ",IF('Report Data'!A1692="",'INTERIM REPORT'!A1691,'Report Data'!A1692))</f>
        <v xml:space="preserve"> </v>
      </c>
      <c r="B1692" s="9" t="str">
        <f>IF(ISBLANK('Report Data'!B1692)," ",'Report Data'!B1692)</f>
        <v xml:space="preserve"> </v>
      </c>
      <c r="C1692" s="9" t="str">
        <f>IF(ISBLANK('Report Data'!C1692)," ",'Report Data'!C1692)</f>
        <v xml:space="preserve"> </v>
      </c>
      <c r="D1692" s="9" t="str">
        <f>IF(ISBLANK('Report Data'!D1692)," ",'Report Data'!D1692)</f>
        <v xml:space="preserve"> </v>
      </c>
      <c r="E1692" s="9" t="str">
        <f>IF(ISBLANK('Report Data'!E1692)," ",'Report Data'!E1692)</f>
        <v xml:space="preserve"> </v>
      </c>
      <c r="F1692" s="9" t="str">
        <f>IF(ISBLANK('Report Data'!F1692)," ",'Report Data'!F1692)</f>
        <v xml:space="preserve"> </v>
      </c>
      <c r="G1692" s="9" t="str">
        <f>IF(ISBLANK('Report Data'!G1692)," ",'Report Data'!G1692)</f>
        <v xml:space="preserve"> </v>
      </c>
    </row>
    <row r="1693" spans="1:7">
      <c r="A1693" s="9" t="str">
        <f>IF('INTERIM REPORT'!B1693=" "," ",IF('Report Data'!A1693="",'INTERIM REPORT'!A1692,'Report Data'!A1693))</f>
        <v xml:space="preserve"> </v>
      </c>
      <c r="B1693" s="9" t="str">
        <f>IF(ISBLANK('Report Data'!B1693)," ",'Report Data'!B1693)</f>
        <v xml:space="preserve"> </v>
      </c>
      <c r="C1693" s="9" t="str">
        <f>IF(ISBLANK('Report Data'!C1693)," ",'Report Data'!C1693)</f>
        <v xml:space="preserve"> </v>
      </c>
      <c r="D1693" s="9" t="str">
        <f>IF(ISBLANK('Report Data'!D1693)," ",'Report Data'!D1693)</f>
        <v xml:space="preserve"> </v>
      </c>
      <c r="E1693" s="9" t="str">
        <f>IF(ISBLANK('Report Data'!E1693)," ",'Report Data'!E1693)</f>
        <v xml:space="preserve"> </v>
      </c>
      <c r="F1693" s="9" t="str">
        <f>IF(ISBLANK('Report Data'!F1693)," ",'Report Data'!F1693)</f>
        <v xml:space="preserve"> </v>
      </c>
      <c r="G1693" s="9" t="str">
        <f>IF(ISBLANK('Report Data'!G1693)," ",'Report Data'!G1693)</f>
        <v xml:space="preserve"> </v>
      </c>
    </row>
    <row r="1694" spans="1:7">
      <c r="A1694" s="9" t="str">
        <f>IF('INTERIM REPORT'!B1694=" "," ",IF('Report Data'!A1694="",'INTERIM REPORT'!A1693,'Report Data'!A1694))</f>
        <v xml:space="preserve"> </v>
      </c>
      <c r="B1694" s="9" t="str">
        <f>IF(ISBLANK('Report Data'!B1694)," ",'Report Data'!B1694)</f>
        <v xml:space="preserve"> </v>
      </c>
      <c r="C1694" s="9" t="str">
        <f>IF(ISBLANK('Report Data'!C1694)," ",'Report Data'!C1694)</f>
        <v xml:space="preserve"> </v>
      </c>
      <c r="D1694" s="9" t="str">
        <f>IF(ISBLANK('Report Data'!D1694)," ",'Report Data'!D1694)</f>
        <v xml:space="preserve"> </v>
      </c>
      <c r="E1694" s="9" t="str">
        <f>IF(ISBLANK('Report Data'!E1694)," ",'Report Data'!E1694)</f>
        <v xml:space="preserve"> </v>
      </c>
      <c r="F1694" s="9" t="str">
        <f>IF(ISBLANK('Report Data'!F1694)," ",'Report Data'!F1694)</f>
        <v xml:space="preserve"> </v>
      </c>
      <c r="G1694" s="9" t="str">
        <f>IF(ISBLANK('Report Data'!G1694)," ",'Report Data'!G1694)</f>
        <v xml:space="preserve"> </v>
      </c>
    </row>
    <row r="1695" spans="1:7">
      <c r="A1695" s="9" t="str">
        <f>IF('INTERIM REPORT'!B1695=" "," ",IF('Report Data'!A1695="",'INTERIM REPORT'!A1694,'Report Data'!A1695))</f>
        <v xml:space="preserve"> </v>
      </c>
      <c r="B1695" s="9" t="str">
        <f>IF(ISBLANK('Report Data'!B1695)," ",'Report Data'!B1695)</f>
        <v xml:space="preserve"> </v>
      </c>
      <c r="C1695" s="9" t="str">
        <f>IF(ISBLANK('Report Data'!C1695)," ",'Report Data'!C1695)</f>
        <v xml:space="preserve"> </v>
      </c>
      <c r="D1695" s="9" t="str">
        <f>IF(ISBLANK('Report Data'!D1695)," ",'Report Data'!D1695)</f>
        <v xml:space="preserve"> </v>
      </c>
      <c r="E1695" s="9" t="str">
        <f>IF(ISBLANK('Report Data'!E1695)," ",'Report Data'!E1695)</f>
        <v xml:space="preserve"> </v>
      </c>
      <c r="F1695" s="9" t="str">
        <f>IF(ISBLANK('Report Data'!F1695)," ",'Report Data'!F1695)</f>
        <v xml:space="preserve"> </v>
      </c>
      <c r="G1695" s="9" t="str">
        <f>IF(ISBLANK('Report Data'!G1695)," ",'Report Data'!G1695)</f>
        <v xml:space="preserve"> </v>
      </c>
    </row>
    <row r="1696" spans="1:7">
      <c r="A1696" s="9" t="str">
        <f>IF('INTERIM REPORT'!B1696=" "," ",IF('Report Data'!A1696="",'INTERIM REPORT'!A1695,'Report Data'!A1696))</f>
        <v xml:space="preserve"> </v>
      </c>
      <c r="B1696" s="9" t="str">
        <f>IF(ISBLANK('Report Data'!B1696)," ",'Report Data'!B1696)</f>
        <v xml:space="preserve"> </v>
      </c>
      <c r="C1696" s="9" t="str">
        <f>IF(ISBLANK('Report Data'!C1696)," ",'Report Data'!C1696)</f>
        <v xml:space="preserve"> </v>
      </c>
      <c r="D1696" s="9" t="str">
        <f>IF(ISBLANK('Report Data'!D1696)," ",'Report Data'!D1696)</f>
        <v xml:space="preserve"> </v>
      </c>
      <c r="E1696" s="9" t="str">
        <f>IF(ISBLANK('Report Data'!E1696)," ",'Report Data'!E1696)</f>
        <v xml:space="preserve"> </v>
      </c>
      <c r="F1696" s="9" t="str">
        <f>IF(ISBLANK('Report Data'!F1696)," ",'Report Data'!F1696)</f>
        <v xml:space="preserve"> </v>
      </c>
      <c r="G1696" s="9" t="str">
        <f>IF(ISBLANK('Report Data'!G1696)," ",'Report Data'!G1696)</f>
        <v xml:space="preserve"> </v>
      </c>
    </row>
    <row r="1697" spans="1:7">
      <c r="A1697" s="9" t="str">
        <f>IF('INTERIM REPORT'!B1697=" "," ",IF('Report Data'!A1697="",'INTERIM REPORT'!A1696,'Report Data'!A1697))</f>
        <v xml:space="preserve"> </v>
      </c>
      <c r="B1697" s="9" t="str">
        <f>IF(ISBLANK('Report Data'!B1697)," ",'Report Data'!B1697)</f>
        <v xml:space="preserve"> </v>
      </c>
      <c r="C1697" s="9" t="str">
        <f>IF(ISBLANK('Report Data'!C1697)," ",'Report Data'!C1697)</f>
        <v xml:space="preserve"> </v>
      </c>
      <c r="D1697" s="9" t="str">
        <f>IF(ISBLANK('Report Data'!D1697)," ",'Report Data'!D1697)</f>
        <v xml:space="preserve"> </v>
      </c>
      <c r="E1697" s="9" t="str">
        <f>IF(ISBLANK('Report Data'!E1697)," ",'Report Data'!E1697)</f>
        <v xml:space="preserve"> </v>
      </c>
      <c r="F1697" s="9" t="str">
        <f>IF(ISBLANK('Report Data'!F1697)," ",'Report Data'!F1697)</f>
        <v xml:space="preserve"> </v>
      </c>
      <c r="G1697" s="9" t="str">
        <f>IF(ISBLANK('Report Data'!G1697)," ",'Report Data'!G1697)</f>
        <v xml:space="preserve"> </v>
      </c>
    </row>
    <row r="1698" spans="1:7">
      <c r="A1698" s="9" t="str">
        <f>IF('INTERIM REPORT'!B1698=" "," ",IF('Report Data'!A1698="",'INTERIM REPORT'!A1697,'Report Data'!A1698))</f>
        <v xml:space="preserve"> </v>
      </c>
      <c r="B1698" s="9" t="str">
        <f>IF(ISBLANK('Report Data'!B1698)," ",'Report Data'!B1698)</f>
        <v xml:space="preserve"> </v>
      </c>
      <c r="C1698" s="9" t="str">
        <f>IF(ISBLANK('Report Data'!C1698)," ",'Report Data'!C1698)</f>
        <v xml:space="preserve"> </v>
      </c>
      <c r="D1698" s="9" t="str">
        <f>IF(ISBLANK('Report Data'!D1698)," ",'Report Data'!D1698)</f>
        <v xml:space="preserve"> </v>
      </c>
      <c r="E1698" s="9" t="str">
        <f>IF(ISBLANK('Report Data'!E1698)," ",'Report Data'!E1698)</f>
        <v xml:space="preserve"> </v>
      </c>
      <c r="F1698" s="9" t="str">
        <f>IF(ISBLANK('Report Data'!F1698)," ",'Report Data'!F1698)</f>
        <v xml:space="preserve"> </v>
      </c>
      <c r="G1698" s="9" t="str">
        <f>IF(ISBLANK('Report Data'!G1698)," ",'Report Data'!G1698)</f>
        <v xml:space="preserve"> </v>
      </c>
    </row>
    <row r="1699" spans="1:7">
      <c r="A1699" s="9" t="str">
        <f>IF('INTERIM REPORT'!B1699=" "," ",IF('Report Data'!A1699="",'INTERIM REPORT'!A1698,'Report Data'!A1699))</f>
        <v xml:space="preserve"> </v>
      </c>
      <c r="B1699" s="9" t="str">
        <f>IF(ISBLANK('Report Data'!B1699)," ",'Report Data'!B1699)</f>
        <v xml:space="preserve"> </v>
      </c>
      <c r="C1699" s="9" t="str">
        <f>IF(ISBLANK('Report Data'!C1699)," ",'Report Data'!C1699)</f>
        <v xml:space="preserve"> </v>
      </c>
      <c r="D1699" s="9" t="str">
        <f>IF(ISBLANK('Report Data'!D1699)," ",'Report Data'!D1699)</f>
        <v xml:space="preserve"> </v>
      </c>
      <c r="E1699" s="9" t="str">
        <f>IF(ISBLANK('Report Data'!E1699)," ",'Report Data'!E1699)</f>
        <v xml:space="preserve"> </v>
      </c>
      <c r="F1699" s="9" t="str">
        <f>IF(ISBLANK('Report Data'!F1699)," ",'Report Data'!F1699)</f>
        <v xml:space="preserve"> </v>
      </c>
      <c r="G1699" s="9" t="str">
        <f>IF(ISBLANK('Report Data'!G1699)," ",'Report Data'!G1699)</f>
        <v xml:space="preserve"> </v>
      </c>
    </row>
    <row r="1700" spans="1:7">
      <c r="A1700" s="9" t="str">
        <f>IF('INTERIM REPORT'!B1700=" "," ",IF('Report Data'!A1700="",'INTERIM REPORT'!A1699,'Report Data'!A1700))</f>
        <v xml:space="preserve"> </v>
      </c>
      <c r="B1700" s="9" t="str">
        <f>IF(ISBLANK('Report Data'!B1700)," ",'Report Data'!B1700)</f>
        <v xml:space="preserve"> </v>
      </c>
      <c r="C1700" s="9" t="str">
        <f>IF(ISBLANK('Report Data'!C1700)," ",'Report Data'!C1700)</f>
        <v xml:space="preserve"> </v>
      </c>
      <c r="D1700" s="9" t="str">
        <f>IF(ISBLANK('Report Data'!D1700)," ",'Report Data'!D1700)</f>
        <v xml:space="preserve"> </v>
      </c>
      <c r="E1700" s="9" t="str">
        <f>IF(ISBLANK('Report Data'!E1700)," ",'Report Data'!E1700)</f>
        <v xml:space="preserve"> </v>
      </c>
      <c r="F1700" s="9" t="str">
        <f>IF(ISBLANK('Report Data'!F1700)," ",'Report Data'!F1700)</f>
        <v xml:space="preserve"> </v>
      </c>
      <c r="G1700" s="9" t="str">
        <f>IF(ISBLANK('Report Data'!G1700)," ",'Report Data'!G1700)</f>
        <v xml:space="preserve"> </v>
      </c>
    </row>
    <row r="1701" spans="1:7">
      <c r="A1701" s="9" t="str">
        <f>IF('INTERIM REPORT'!B1701=" "," ",IF('Report Data'!A1701="",'INTERIM REPORT'!A1700,'Report Data'!A1701))</f>
        <v xml:space="preserve"> </v>
      </c>
      <c r="B1701" s="9" t="str">
        <f>IF(ISBLANK('Report Data'!B1701)," ",'Report Data'!B1701)</f>
        <v xml:space="preserve"> </v>
      </c>
      <c r="C1701" s="9" t="str">
        <f>IF(ISBLANK('Report Data'!C1701)," ",'Report Data'!C1701)</f>
        <v xml:space="preserve"> </v>
      </c>
      <c r="D1701" s="9" t="str">
        <f>IF(ISBLANK('Report Data'!D1701)," ",'Report Data'!D1701)</f>
        <v xml:space="preserve"> </v>
      </c>
      <c r="E1701" s="9" t="str">
        <f>IF(ISBLANK('Report Data'!E1701)," ",'Report Data'!E1701)</f>
        <v xml:space="preserve"> </v>
      </c>
      <c r="F1701" s="9" t="str">
        <f>IF(ISBLANK('Report Data'!F1701)," ",'Report Data'!F1701)</f>
        <v xml:space="preserve"> </v>
      </c>
      <c r="G1701" s="9" t="str">
        <f>IF(ISBLANK('Report Data'!G1701)," ",'Report Data'!G1701)</f>
        <v xml:space="preserve"> </v>
      </c>
    </row>
    <row r="1702" spans="1:7">
      <c r="A1702" s="9" t="str">
        <f>IF('INTERIM REPORT'!B1702=" "," ",IF('Report Data'!A1702="",'INTERIM REPORT'!A1701,'Report Data'!A1702))</f>
        <v xml:space="preserve"> </v>
      </c>
      <c r="B1702" s="9" t="str">
        <f>IF(ISBLANK('Report Data'!B1702)," ",'Report Data'!B1702)</f>
        <v xml:space="preserve"> </v>
      </c>
      <c r="C1702" s="9" t="str">
        <f>IF(ISBLANK('Report Data'!C1702)," ",'Report Data'!C1702)</f>
        <v xml:space="preserve"> </v>
      </c>
      <c r="D1702" s="9" t="str">
        <f>IF(ISBLANK('Report Data'!D1702)," ",'Report Data'!D1702)</f>
        <v xml:space="preserve"> </v>
      </c>
      <c r="E1702" s="9" t="str">
        <f>IF(ISBLANK('Report Data'!E1702)," ",'Report Data'!E1702)</f>
        <v xml:space="preserve"> </v>
      </c>
      <c r="F1702" s="9" t="str">
        <f>IF(ISBLANK('Report Data'!F1702)," ",'Report Data'!F1702)</f>
        <v xml:space="preserve"> </v>
      </c>
      <c r="G1702" s="9" t="str">
        <f>IF(ISBLANK('Report Data'!G1702)," ",'Report Data'!G1702)</f>
        <v xml:space="preserve"> </v>
      </c>
    </row>
    <row r="1703" spans="1:7">
      <c r="A1703" s="9" t="str">
        <f>IF('INTERIM REPORT'!B1703=" "," ",IF('Report Data'!A1703="",'INTERIM REPORT'!A1702,'Report Data'!A1703))</f>
        <v xml:space="preserve"> </v>
      </c>
      <c r="B1703" s="9" t="str">
        <f>IF(ISBLANK('Report Data'!B1703)," ",'Report Data'!B1703)</f>
        <v xml:space="preserve"> </v>
      </c>
      <c r="C1703" s="9" t="str">
        <f>IF(ISBLANK('Report Data'!C1703)," ",'Report Data'!C1703)</f>
        <v xml:space="preserve"> </v>
      </c>
      <c r="D1703" s="9" t="str">
        <f>IF(ISBLANK('Report Data'!D1703)," ",'Report Data'!D1703)</f>
        <v xml:space="preserve"> </v>
      </c>
      <c r="E1703" s="9" t="str">
        <f>IF(ISBLANK('Report Data'!E1703)," ",'Report Data'!E1703)</f>
        <v xml:space="preserve"> </v>
      </c>
      <c r="F1703" s="9" t="str">
        <f>IF(ISBLANK('Report Data'!F1703)," ",'Report Data'!F1703)</f>
        <v xml:space="preserve"> </v>
      </c>
      <c r="G1703" s="9" t="str">
        <f>IF(ISBLANK('Report Data'!G1703)," ",'Report Data'!G1703)</f>
        <v xml:space="preserve"> </v>
      </c>
    </row>
    <row r="1704" spans="1:7">
      <c r="A1704" s="9" t="str">
        <f>IF('INTERIM REPORT'!B1704=" "," ",IF('Report Data'!A1704="",'INTERIM REPORT'!A1703,'Report Data'!A1704))</f>
        <v xml:space="preserve"> </v>
      </c>
      <c r="B1704" s="9" t="str">
        <f>IF(ISBLANK('Report Data'!B1704)," ",'Report Data'!B1704)</f>
        <v xml:space="preserve"> </v>
      </c>
      <c r="C1704" s="9" t="str">
        <f>IF(ISBLANK('Report Data'!C1704)," ",'Report Data'!C1704)</f>
        <v xml:space="preserve"> </v>
      </c>
      <c r="D1704" s="9" t="str">
        <f>IF(ISBLANK('Report Data'!D1704)," ",'Report Data'!D1704)</f>
        <v xml:space="preserve"> </v>
      </c>
      <c r="E1704" s="9" t="str">
        <f>IF(ISBLANK('Report Data'!E1704)," ",'Report Data'!E1704)</f>
        <v xml:space="preserve"> </v>
      </c>
      <c r="F1704" s="9" t="str">
        <f>IF(ISBLANK('Report Data'!F1704)," ",'Report Data'!F1704)</f>
        <v xml:space="preserve"> </v>
      </c>
      <c r="G1704" s="9" t="str">
        <f>IF(ISBLANK('Report Data'!G1704)," ",'Report Data'!G1704)</f>
        <v xml:space="preserve"> </v>
      </c>
    </row>
    <row r="1705" spans="1:7">
      <c r="A1705" s="9" t="str">
        <f>IF('INTERIM REPORT'!B1705=" "," ",IF('Report Data'!A1705="",'INTERIM REPORT'!A1704,'Report Data'!A1705))</f>
        <v xml:space="preserve"> </v>
      </c>
      <c r="B1705" s="9" t="str">
        <f>IF(ISBLANK('Report Data'!B1705)," ",'Report Data'!B1705)</f>
        <v xml:space="preserve"> </v>
      </c>
      <c r="C1705" s="9" t="str">
        <f>IF(ISBLANK('Report Data'!C1705)," ",'Report Data'!C1705)</f>
        <v xml:space="preserve"> </v>
      </c>
      <c r="D1705" s="9" t="str">
        <f>IF(ISBLANK('Report Data'!D1705)," ",'Report Data'!D1705)</f>
        <v xml:space="preserve"> </v>
      </c>
      <c r="E1705" s="9" t="str">
        <f>IF(ISBLANK('Report Data'!E1705)," ",'Report Data'!E1705)</f>
        <v xml:space="preserve"> </v>
      </c>
      <c r="F1705" s="9" t="str">
        <f>IF(ISBLANK('Report Data'!F1705)," ",'Report Data'!F1705)</f>
        <v xml:space="preserve"> </v>
      </c>
      <c r="G1705" s="9" t="str">
        <f>IF(ISBLANK('Report Data'!G1705)," ",'Report Data'!G1705)</f>
        <v xml:space="preserve"> </v>
      </c>
    </row>
    <row r="1706" spans="1:7">
      <c r="A1706" s="9" t="str">
        <f>IF('INTERIM REPORT'!B1706=" "," ",IF('Report Data'!A1706="",'INTERIM REPORT'!A1705,'Report Data'!A1706))</f>
        <v xml:space="preserve"> </v>
      </c>
      <c r="B1706" s="9" t="str">
        <f>IF(ISBLANK('Report Data'!B1706)," ",'Report Data'!B1706)</f>
        <v xml:space="preserve"> </v>
      </c>
      <c r="C1706" s="9" t="str">
        <f>IF(ISBLANK('Report Data'!C1706)," ",'Report Data'!C1706)</f>
        <v xml:space="preserve"> </v>
      </c>
      <c r="D1706" s="9" t="str">
        <f>IF(ISBLANK('Report Data'!D1706)," ",'Report Data'!D1706)</f>
        <v xml:space="preserve"> </v>
      </c>
      <c r="E1706" s="9" t="str">
        <f>IF(ISBLANK('Report Data'!E1706)," ",'Report Data'!E1706)</f>
        <v xml:space="preserve"> </v>
      </c>
      <c r="F1706" s="9" t="str">
        <f>IF(ISBLANK('Report Data'!F1706)," ",'Report Data'!F1706)</f>
        <v xml:space="preserve"> </v>
      </c>
      <c r="G1706" s="9" t="str">
        <f>IF(ISBLANK('Report Data'!G1706)," ",'Report Data'!G1706)</f>
        <v xml:space="preserve"> </v>
      </c>
    </row>
    <row r="1707" spans="1:7">
      <c r="A1707" s="9" t="str">
        <f>IF('INTERIM REPORT'!B1707=" "," ",IF('Report Data'!A1707="",'INTERIM REPORT'!A1706,'Report Data'!A1707))</f>
        <v xml:space="preserve"> </v>
      </c>
      <c r="B1707" s="9" t="str">
        <f>IF(ISBLANK('Report Data'!B1707)," ",'Report Data'!B1707)</f>
        <v xml:space="preserve"> </v>
      </c>
      <c r="C1707" s="9" t="str">
        <f>IF(ISBLANK('Report Data'!C1707)," ",'Report Data'!C1707)</f>
        <v xml:space="preserve"> </v>
      </c>
      <c r="D1707" s="9" t="str">
        <f>IF(ISBLANK('Report Data'!D1707)," ",'Report Data'!D1707)</f>
        <v xml:space="preserve"> </v>
      </c>
      <c r="E1707" s="9" t="str">
        <f>IF(ISBLANK('Report Data'!E1707)," ",'Report Data'!E1707)</f>
        <v xml:space="preserve"> </v>
      </c>
      <c r="F1707" s="9" t="str">
        <f>IF(ISBLANK('Report Data'!F1707)," ",'Report Data'!F1707)</f>
        <v xml:space="preserve"> </v>
      </c>
      <c r="G1707" s="9" t="str">
        <f>IF(ISBLANK('Report Data'!G1707)," ",'Report Data'!G1707)</f>
        <v xml:space="preserve"> </v>
      </c>
    </row>
    <row r="1708" spans="1:7">
      <c r="A1708" s="9" t="str">
        <f>IF('INTERIM REPORT'!B1708=" "," ",IF('Report Data'!A1708="",'INTERIM REPORT'!A1707,'Report Data'!A1708))</f>
        <v xml:space="preserve"> </v>
      </c>
      <c r="B1708" s="9" t="str">
        <f>IF(ISBLANK('Report Data'!B1708)," ",'Report Data'!B1708)</f>
        <v xml:space="preserve"> </v>
      </c>
      <c r="C1708" s="9" t="str">
        <f>IF(ISBLANK('Report Data'!C1708)," ",'Report Data'!C1708)</f>
        <v xml:space="preserve"> </v>
      </c>
      <c r="D1708" s="9" t="str">
        <f>IF(ISBLANK('Report Data'!D1708)," ",'Report Data'!D1708)</f>
        <v xml:space="preserve"> </v>
      </c>
      <c r="E1708" s="9" t="str">
        <f>IF(ISBLANK('Report Data'!E1708)," ",'Report Data'!E1708)</f>
        <v xml:space="preserve"> </v>
      </c>
      <c r="F1708" s="9" t="str">
        <f>IF(ISBLANK('Report Data'!F1708)," ",'Report Data'!F1708)</f>
        <v xml:space="preserve"> </v>
      </c>
      <c r="G1708" s="9" t="str">
        <f>IF(ISBLANK('Report Data'!G1708)," ",'Report Data'!G1708)</f>
        <v xml:space="preserve"> </v>
      </c>
    </row>
    <row r="1709" spans="1:7">
      <c r="A1709" s="9" t="str">
        <f>IF('INTERIM REPORT'!B1709=" "," ",IF('Report Data'!A1709="",'INTERIM REPORT'!A1708,'Report Data'!A1709))</f>
        <v xml:space="preserve"> </v>
      </c>
      <c r="B1709" s="9" t="str">
        <f>IF(ISBLANK('Report Data'!B1709)," ",'Report Data'!B1709)</f>
        <v xml:space="preserve"> </v>
      </c>
      <c r="C1709" s="9" t="str">
        <f>IF(ISBLANK('Report Data'!C1709)," ",'Report Data'!C1709)</f>
        <v xml:space="preserve"> </v>
      </c>
      <c r="D1709" s="9" t="str">
        <f>IF(ISBLANK('Report Data'!D1709)," ",'Report Data'!D1709)</f>
        <v xml:space="preserve"> </v>
      </c>
      <c r="E1709" s="9" t="str">
        <f>IF(ISBLANK('Report Data'!E1709)," ",'Report Data'!E1709)</f>
        <v xml:space="preserve"> </v>
      </c>
      <c r="F1709" s="9" t="str">
        <f>IF(ISBLANK('Report Data'!F1709)," ",'Report Data'!F1709)</f>
        <v xml:space="preserve"> </v>
      </c>
      <c r="G1709" s="9" t="str">
        <f>IF(ISBLANK('Report Data'!G1709)," ",'Report Data'!G1709)</f>
        <v xml:space="preserve"> </v>
      </c>
    </row>
    <row r="1710" spans="1:7">
      <c r="A1710" s="9" t="str">
        <f>IF('INTERIM REPORT'!B1710=" "," ",IF('Report Data'!A1710="",'INTERIM REPORT'!A1709,'Report Data'!A1710))</f>
        <v xml:space="preserve"> </v>
      </c>
      <c r="B1710" s="9" t="str">
        <f>IF(ISBLANK('Report Data'!B1710)," ",'Report Data'!B1710)</f>
        <v xml:space="preserve"> </v>
      </c>
      <c r="C1710" s="9" t="str">
        <f>IF(ISBLANK('Report Data'!C1710)," ",'Report Data'!C1710)</f>
        <v xml:space="preserve"> </v>
      </c>
      <c r="D1710" s="9" t="str">
        <f>IF(ISBLANK('Report Data'!D1710)," ",'Report Data'!D1710)</f>
        <v xml:space="preserve"> </v>
      </c>
      <c r="E1710" s="9" t="str">
        <f>IF(ISBLANK('Report Data'!E1710)," ",'Report Data'!E1710)</f>
        <v xml:space="preserve"> </v>
      </c>
      <c r="F1710" s="9" t="str">
        <f>IF(ISBLANK('Report Data'!F1710)," ",'Report Data'!F1710)</f>
        <v xml:space="preserve"> </v>
      </c>
      <c r="G1710" s="9" t="str">
        <f>IF(ISBLANK('Report Data'!G1710)," ",'Report Data'!G1710)</f>
        <v xml:space="preserve"> </v>
      </c>
    </row>
    <row r="1711" spans="1:7">
      <c r="A1711" s="9" t="str">
        <f>IF('INTERIM REPORT'!B1711=" "," ",IF('Report Data'!A1711="",'INTERIM REPORT'!A1710,'Report Data'!A1711))</f>
        <v xml:space="preserve"> </v>
      </c>
      <c r="B1711" s="9" t="str">
        <f>IF(ISBLANK('Report Data'!B1711)," ",'Report Data'!B1711)</f>
        <v xml:space="preserve"> </v>
      </c>
      <c r="C1711" s="9" t="str">
        <f>IF(ISBLANK('Report Data'!C1711)," ",'Report Data'!C1711)</f>
        <v xml:space="preserve"> </v>
      </c>
      <c r="D1711" s="9" t="str">
        <f>IF(ISBLANK('Report Data'!D1711)," ",'Report Data'!D1711)</f>
        <v xml:space="preserve"> </v>
      </c>
      <c r="E1711" s="9" t="str">
        <f>IF(ISBLANK('Report Data'!E1711)," ",'Report Data'!E1711)</f>
        <v xml:space="preserve"> </v>
      </c>
      <c r="F1711" s="9" t="str">
        <f>IF(ISBLANK('Report Data'!F1711)," ",'Report Data'!F1711)</f>
        <v xml:space="preserve"> </v>
      </c>
      <c r="G1711" s="9" t="str">
        <f>IF(ISBLANK('Report Data'!G1711)," ",'Report Data'!G1711)</f>
        <v xml:space="preserve"> </v>
      </c>
    </row>
    <row r="1712" spans="1:7">
      <c r="A1712" s="9" t="str">
        <f>IF('INTERIM REPORT'!B1712=" "," ",IF('Report Data'!A1712="",'INTERIM REPORT'!A1711,'Report Data'!A1712))</f>
        <v xml:space="preserve"> </v>
      </c>
      <c r="B1712" s="9" t="str">
        <f>IF(ISBLANK('Report Data'!B1712)," ",'Report Data'!B1712)</f>
        <v xml:space="preserve"> </v>
      </c>
      <c r="C1712" s="9" t="str">
        <f>IF(ISBLANK('Report Data'!C1712)," ",'Report Data'!C1712)</f>
        <v xml:space="preserve"> </v>
      </c>
      <c r="D1712" s="9" t="str">
        <f>IF(ISBLANK('Report Data'!D1712)," ",'Report Data'!D1712)</f>
        <v xml:space="preserve"> </v>
      </c>
      <c r="E1712" s="9" t="str">
        <f>IF(ISBLANK('Report Data'!E1712)," ",'Report Data'!E1712)</f>
        <v xml:space="preserve"> </v>
      </c>
      <c r="F1712" s="9" t="str">
        <f>IF(ISBLANK('Report Data'!F1712)," ",'Report Data'!F1712)</f>
        <v xml:space="preserve"> </v>
      </c>
      <c r="G1712" s="9" t="str">
        <f>IF(ISBLANK('Report Data'!G1712)," ",'Report Data'!G1712)</f>
        <v xml:space="preserve"> </v>
      </c>
    </row>
    <row r="1713" spans="1:7">
      <c r="A1713" s="9" t="str">
        <f>IF('INTERIM REPORT'!B1713=" "," ",IF('Report Data'!A1713="",'INTERIM REPORT'!A1712,'Report Data'!A1713))</f>
        <v xml:space="preserve"> </v>
      </c>
      <c r="B1713" s="9" t="str">
        <f>IF(ISBLANK('Report Data'!B1713)," ",'Report Data'!B1713)</f>
        <v xml:space="preserve"> </v>
      </c>
      <c r="C1713" s="9" t="str">
        <f>IF(ISBLANK('Report Data'!C1713)," ",'Report Data'!C1713)</f>
        <v xml:space="preserve"> </v>
      </c>
      <c r="D1713" s="9" t="str">
        <f>IF(ISBLANK('Report Data'!D1713)," ",'Report Data'!D1713)</f>
        <v xml:space="preserve"> </v>
      </c>
      <c r="E1713" s="9" t="str">
        <f>IF(ISBLANK('Report Data'!E1713)," ",'Report Data'!E1713)</f>
        <v xml:space="preserve"> </v>
      </c>
      <c r="F1713" s="9" t="str">
        <f>IF(ISBLANK('Report Data'!F1713)," ",'Report Data'!F1713)</f>
        <v xml:space="preserve"> </v>
      </c>
      <c r="G1713" s="9" t="str">
        <f>IF(ISBLANK('Report Data'!G1713)," ",'Report Data'!G1713)</f>
        <v xml:space="preserve"> </v>
      </c>
    </row>
    <row r="1714" spans="1:7">
      <c r="A1714" s="9" t="str">
        <f>IF('INTERIM REPORT'!B1714=" "," ",IF('Report Data'!A1714="",'INTERIM REPORT'!A1713,'Report Data'!A1714))</f>
        <v xml:space="preserve"> </v>
      </c>
      <c r="B1714" s="9" t="str">
        <f>IF(ISBLANK('Report Data'!B1714)," ",'Report Data'!B1714)</f>
        <v xml:space="preserve"> </v>
      </c>
      <c r="C1714" s="9" t="str">
        <f>IF(ISBLANK('Report Data'!C1714)," ",'Report Data'!C1714)</f>
        <v xml:space="preserve"> </v>
      </c>
      <c r="D1714" s="9" t="str">
        <f>IF(ISBLANK('Report Data'!D1714)," ",'Report Data'!D1714)</f>
        <v xml:space="preserve"> </v>
      </c>
      <c r="E1714" s="9" t="str">
        <f>IF(ISBLANK('Report Data'!E1714)," ",'Report Data'!E1714)</f>
        <v xml:space="preserve"> </v>
      </c>
      <c r="F1714" s="9" t="str">
        <f>IF(ISBLANK('Report Data'!F1714)," ",'Report Data'!F1714)</f>
        <v xml:space="preserve"> </v>
      </c>
      <c r="G1714" s="9" t="str">
        <f>IF(ISBLANK('Report Data'!G1714)," ",'Report Data'!G1714)</f>
        <v xml:space="preserve"> </v>
      </c>
    </row>
    <row r="1715" spans="1:7">
      <c r="A1715" s="9" t="str">
        <f>IF('INTERIM REPORT'!B1715=" "," ",IF('Report Data'!A1715="",'INTERIM REPORT'!A1714,'Report Data'!A1715))</f>
        <v xml:space="preserve"> </v>
      </c>
      <c r="B1715" s="9" t="str">
        <f>IF(ISBLANK('Report Data'!B1715)," ",'Report Data'!B1715)</f>
        <v xml:space="preserve"> </v>
      </c>
      <c r="C1715" s="9" t="str">
        <f>IF(ISBLANK('Report Data'!C1715)," ",'Report Data'!C1715)</f>
        <v xml:space="preserve"> </v>
      </c>
      <c r="D1715" s="9" t="str">
        <f>IF(ISBLANK('Report Data'!D1715)," ",'Report Data'!D1715)</f>
        <v xml:space="preserve"> </v>
      </c>
      <c r="E1715" s="9" t="str">
        <f>IF(ISBLANK('Report Data'!E1715)," ",'Report Data'!E1715)</f>
        <v xml:space="preserve"> </v>
      </c>
      <c r="F1715" s="9" t="str">
        <f>IF(ISBLANK('Report Data'!F1715)," ",'Report Data'!F1715)</f>
        <v xml:space="preserve"> </v>
      </c>
      <c r="G1715" s="9" t="str">
        <f>IF(ISBLANK('Report Data'!G1715)," ",'Report Data'!G1715)</f>
        <v xml:space="preserve"> </v>
      </c>
    </row>
    <row r="1716" spans="1:7">
      <c r="A1716" s="9" t="str">
        <f>IF('INTERIM REPORT'!B1716=" "," ",IF('Report Data'!A1716="",'INTERIM REPORT'!A1715,'Report Data'!A1716))</f>
        <v xml:space="preserve"> </v>
      </c>
      <c r="B1716" s="9" t="str">
        <f>IF(ISBLANK('Report Data'!B1716)," ",'Report Data'!B1716)</f>
        <v xml:space="preserve"> </v>
      </c>
      <c r="C1716" s="9" t="str">
        <f>IF(ISBLANK('Report Data'!C1716)," ",'Report Data'!C1716)</f>
        <v xml:space="preserve"> </v>
      </c>
      <c r="D1716" s="9" t="str">
        <f>IF(ISBLANK('Report Data'!D1716)," ",'Report Data'!D1716)</f>
        <v xml:space="preserve"> </v>
      </c>
      <c r="E1716" s="9" t="str">
        <f>IF(ISBLANK('Report Data'!E1716)," ",'Report Data'!E1716)</f>
        <v xml:space="preserve"> </v>
      </c>
      <c r="F1716" s="9" t="str">
        <f>IF(ISBLANK('Report Data'!F1716)," ",'Report Data'!F1716)</f>
        <v xml:space="preserve"> </v>
      </c>
      <c r="G1716" s="9" t="str">
        <f>IF(ISBLANK('Report Data'!G1716)," ",'Report Data'!G1716)</f>
        <v xml:space="preserve"> </v>
      </c>
    </row>
    <row r="1717" spans="1:7">
      <c r="A1717" s="9" t="str">
        <f>IF('INTERIM REPORT'!B1717=" "," ",IF('Report Data'!A1717="",'INTERIM REPORT'!A1716,'Report Data'!A1717))</f>
        <v xml:space="preserve"> </v>
      </c>
      <c r="B1717" s="9" t="str">
        <f>IF(ISBLANK('Report Data'!B1717)," ",'Report Data'!B1717)</f>
        <v xml:space="preserve"> </v>
      </c>
      <c r="C1717" s="9" t="str">
        <f>IF(ISBLANK('Report Data'!C1717)," ",'Report Data'!C1717)</f>
        <v xml:space="preserve"> </v>
      </c>
      <c r="D1717" s="9" t="str">
        <f>IF(ISBLANK('Report Data'!D1717)," ",'Report Data'!D1717)</f>
        <v xml:space="preserve"> </v>
      </c>
      <c r="E1717" s="9" t="str">
        <f>IF(ISBLANK('Report Data'!E1717)," ",'Report Data'!E1717)</f>
        <v xml:space="preserve"> </v>
      </c>
      <c r="F1717" s="9" t="str">
        <f>IF(ISBLANK('Report Data'!F1717)," ",'Report Data'!F1717)</f>
        <v xml:space="preserve"> </v>
      </c>
      <c r="G1717" s="9" t="str">
        <f>IF(ISBLANK('Report Data'!G1717)," ",'Report Data'!G1717)</f>
        <v xml:space="preserve"> </v>
      </c>
    </row>
    <row r="1718" spans="1:7">
      <c r="A1718" s="9" t="str">
        <f>IF('INTERIM REPORT'!B1718=" "," ",IF('Report Data'!A1718="",'INTERIM REPORT'!A1717,'Report Data'!A1718))</f>
        <v xml:space="preserve"> </v>
      </c>
      <c r="B1718" s="9" t="str">
        <f>IF(ISBLANK('Report Data'!B1718)," ",'Report Data'!B1718)</f>
        <v xml:space="preserve"> </v>
      </c>
      <c r="C1718" s="9" t="str">
        <f>IF(ISBLANK('Report Data'!C1718)," ",'Report Data'!C1718)</f>
        <v xml:space="preserve"> </v>
      </c>
      <c r="D1718" s="9" t="str">
        <f>IF(ISBLANK('Report Data'!D1718)," ",'Report Data'!D1718)</f>
        <v xml:space="preserve"> </v>
      </c>
      <c r="E1718" s="9" t="str">
        <f>IF(ISBLANK('Report Data'!E1718)," ",'Report Data'!E1718)</f>
        <v xml:space="preserve"> </v>
      </c>
      <c r="F1718" s="9" t="str">
        <f>IF(ISBLANK('Report Data'!F1718)," ",'Report Data'!F1718)</f>
        <v xml:space="preserve"> </v>
      </c>
      <c r="G1718" s="9" t="str">
        <f>IF(ISBLANK('Report Data'!G1718)," ",'Report Data'!G1718)</f>
        <v xml:space="preserve"> </v>
      </c>
    </row>
    <row r="1719" spans="1:7">
      <c r="A1719" s="9" t="str">
        <f>IF('INTERIM REPORT'!B1719=" "," ",IF('Report Data'!A1719="",'INTERIM REPORT'!A1718,'Report Data'!A1719))</f>
        <v xml:space="preserve"> </v>
      </c>
      <c r="B1719" s="9" t="str">
        <f>IF(ISBLANK('Report Data'!B1719)," ",'Report Data'!B1719)</f>
        <v xml:space="preserve"> </v>
      </c>
      <c r="C1719" s="9" t="str">
        <f>IF(ISBLANK('Report Data'!C1719)," ",'Report Data'!C1719)</f>
        <v xml:space="preserve"> </v>
      </c>
      <c r="D1719" s="9" t="str">
        <f>IF(ISBLANK('Report Data'!D1719)," ",'Report Data'!D1719)</f>
        <v xml:space="preserve"> </v>
      </c>
      <c r="E1719" s="9" t="str">
        <f>IF(ISBLANK('Report Data'!E1719)," ",'Report Data'!E1719)</f>
        <v xml:space="preserve"> </v>
      </c>
      <c r="F1719" s="9" t="str">
        <f>IF(ISBLANK('Report Data'!F1719)," ",'Report Data'!F1719)</f>
        <v xml:space="preserve"> </v>
      </c>
      <c r="G1719" s="9" t="str">
        <f>IF(ISBLANK('Report Data'!G1719)," ",'Report Data'!G1719)</f>
        <v xml:space="preserve"> </v>
      </c>
    </row>
    <row r="1720" spans="1:7">
      <c r="A1720" s="9" t="str">
        <f>IF('INTERIM REPORT'!B1720=" "," ",IF('Report Data'!A1720="",'INTERIM REPORT'!A1719,'Report Data'!A1720))</f>
        <v xml:space="preserve"> </v>
      </c>
      <c r="B1720" s="9" t="str">
        <f>IF(ISBLANK('Report Data'!B1720)," ",'Report Data'!B1720)</f>
        <v xml:space="preserve"> </v>
      </c>
      <c r="C1720" s="9" t="str">
        <f>IF(ISBLANK('Report Data'!C1720)," ",'Report Data'!C1720)</f>
        <v xml:space="preserve"> </v>
      </c>
      <c r="D1720" s="9" t="str">
        <f>IF(ISBLANK('Report Data'!D1720)," ",'Report Data'!D1720)</f>
        <v xml:space="preserve"> </v>
      </c>
      <c r="E1720" s="9" t="str">
        <f>IF(ISBLANK('Report Data'!E1720)," ",'Report Data'!E1720)</f>
        <v xml:space="preserve"> </v>
      </c>
      <c r="F1720" s="9" t="str">
        <f>IF(ISBLANK('Report Data'!F1720)," ",'Report Data'!F1720)</f>
        <v xml:space="preserve"> </v>
      </c>
      <c r="G1720" s="9" t="str">
        <f>IF(ISBLANK('Report Data'!G1720)," ",'Report Data'!G1720)</f>
        <v xml:space="preserve"> </v>
      </c>
    </row>
    <row r="1721" spans="1:7">
      <c r="A1721" s="9" t="str">
        <f>IF('INTERIM REPORT'!B1721=" "," ",IF('Report Data'!A1721="",'INTERIM REPORT'!A1720,'Report Data'!A1721))</f>
        <v xml:space="preserve"> </v>
      </c>
      <c r="B1721" s="9" t="str">
        <f>IF(ISBLANK('Report Data'!B1721)," ",'Report Data'!B1721)</f>
        <v xml:space="preserve"> </v>
      </c>
      <c r="C1721" s="9" t="str">
        <f>IF(ISBLANK('Report Data'!C1721)," ",'Report Data'!C1721)</f>
        <v xml:space="preserve"> </v>
      </c>
      <c r="D1721" s="9" t="str">
        <f>IF(ISBLANK('Report Data'!D1721)," ",'Report Data'!D1721)</f>
        <v xml:space="preserve"> </v>
      </c>
      <c r="E1721" s="9" t="str">
        <f>IF(ISBLANK('Report Data'!E1721)," ",'Report Data'!E1721)</f>
        <v xml:space="preserve"> </v>
      </c>
      <c r="F1721" s="9" t="str">
        <f>IF(ISBLANK('Report Data'!F1721)," ",'Report Data'!F1721)</f>
        <v xml:space="preserve"> </v>
      </c>
      <c r="G1721" s="9" t="str">
        <f>IF(ISBLANK('Report Data'!G1721)," ",'Report Data'!G1721)</f>
        <v xml:space="preserve"> </v>
      </c>
    </row>
    <row r="1722" spans="1:7">
      <c r="A1722" s="9" t="str">
        <f>IF('INTERIM REPORT'!B1722=" "," ",IF('Report Data'!A1722="",'INTERIM REPORT'!A1721,'Report Data'!A1722))</f>
        <v xml:space="preserve"> </v>
      </c>
      <c r="B1722" s="9" t="str">
        <f>IF(ISBLANK('Report Data'!B1722)," ",'Report Data'!B1722)</f>
        <v xml:space="preserve"> </v>
      </c>
      <c r="C1722" s="9" t="str">
        <f>IF(ISBLANK('Report Data'!C1722)," ",'Report Data'!C1722)</f>
        <v xml:space="preserve"> </v>
      </c>
      <c r="D1722" s="9" t="str">
        <f>IF(ISBLANK('Report Data'!D1722)," ",'Report Data'!D1722)</f>
        <v xml:space="preserve"> </v>
      </c>
      <c r="E1722" s="9" t="str">
        <f>IF(ISBLANK('Report Data'!E1722)," ",'Report Data'!E1722)</f>
        <v xml:space="preserve"> </v>
      </c>
      <c r="F1722" s="9" t="str">
        <f>IF(ISBLANK('Report Data'!F1722)," ",'Report Data'!F1722)</f>
        <v xml:space="preserve"> </v>
      </c>
      <c r="G1722" s="9" t="str">
        <f>IF(ISBLANK('Report Data'!G1722)," ",'Report Data'!G1722)</f>
        <v xml:space="preserve"> </v>
      </c>
    </row>
    <row r="1723" spans="1:7">
      <c r="A1723" s="9" t="str">
        <f>IF('INTERIM REPORT'!B1723=" "," ",IF('Report Data'!A1723="",'INTERIM REPORT'!A1722,'Report Data'!A1723))</f>
        <v xml:space="preserve"> </v>
      </c>
      <c r="B1723" s="9" t="str">
        <f>IF(ISBLANK('Report Data'!B1723)," ",'Report Data'!B1723)</f>
        <v xml:space="preserve"> </v>
      </c>
      <c r="C1723" s="9" t="str">
        <f>IF(ISBLANK('Report Data'!C1723)," ",'Report Data'!C1723)</f>
        <v xml:space="preserve"> </v>
      </c>
      <c r="D1723" s="9" t="str">
        <f>IF(ISBLANK('Report Data'!D1723)," ",'Report Data'!D1723)</f>
        <v xml:space="preserve"> </v>
      </c>
      <c r="E1723" s="9" t="str">
        <f>IF(ISBLANK('Report Data'!E1723)," ",'Report Data'!E1723)</f>
        <v xml:space="preserve"> </v>
      </c>
      <c r="F1723" s="9" t="str">
        <f>IF(ISBLANK('Report Data'!F1723)," ",'Report Data'!F1723)</f>
        <v xml:space="preserve"> </v>
      </c>
      <c r="G1723" s="9" t="str">
        <f>IF(ISBLANK('Report Data'!G1723)," ",'Report Data'!G1723)</f>
        <v xml:space="preserve"> </v>
      </c>
    </row>
    <row r="1724" spans="1:7">
      <c r="A1724" s="9" t="str">
        <f>IF('INTERIM REPORT'!B1724=" "," ",IF('Report Data'!A1724="",'INTERIM REPORT'!A1723,'Report Data'!A1724))</f>
        <v xml:space="preserve"> </v>
      </c>
      <c r="B1724" s="9" t="str">
        <f>IF(ISBLANK('Report Data'!B1724)," ",'Report Data'!B1724)</f>
        <v xml:space="preserve"> </v>
      </c>
      <c r="C1724" s="9" t="str">
        <f>IF(ISBLANK('Report Data'!C1724)," ",'Report Data'!C1724)</f>
        <v xml:space="preserve"> </v>
      </c>
      <c r="D1724" s="9" t="str">
        <f>IF(ISBLANK('Report Data'!D1724)," ",'Report Data'!D1724)</f>
        <v xml:space="preserve"> </v>
      </c>
      <c r="E1724" s="9" t="str">
        <f>IF(ISBLANK('Report Data'!E1724)," ",'Report Data'!E1724)</f>
        <v xml:space="preserve"> </v>
      </c>
      <c r="F1724" s="9" t="str">
        <f>IF(ISBLANK('Report Data'!F1724)," ",'Report Data'!F1724)</f>
        <v xml:space="preserve"> </v>
      </c>
      <c r="G1724" s="9" t="str">
        <f>IF(ISBLANK('Report Data'!G1724)," ",'Report Data'!G1724)</f>
        <v xml:space="preserve"> </v>
      </c>
    </row>
    <row r="1725" spans="1:7">
      <c r="A1725" s="9" t="str">
        <f>IF('INTERIM REPORT'!B1725=" "," ",IF('Report Data'!A1725="",'INTERIM REPORT'!A1724,'Report Data'!A1725))</f>
        <v xml:space="preserve"> </v>
      </c>
      <c r="B1725" s="9" t="str">
        <f>IF(ISBLANK('Report Data'!B1725)," ",'Report Data'!B1725)</f>
        <v xml:space="preserve"> </v>
      </c>
      <c r="C1725" s="9" t="str">
        <f>IF(ISBLANK('Report Data'!C1725)," ",'Report Data'!C1725)</f>
        <v xml:space="preserve"> </v>
      </c>
      <c r="D1725" s="9" t="str">
        <f>IF(ISBLANK('Report Data'!D1725)," ",'Report Data'!D1725)</f>
        <v xml:space="preserve"> </v>
      </c>
      <c r="E1725" s="9" t="str">
        <f>IF(ISBLANK('Report Data'!E1725)," ",'Report Data'!E1725)</f>
        <v xml:space="preserve"> </v>
      </c>
      <c r="F1725" s="9" t="str">
        <f>IF(ISBLANK('Report Data'!F1725)," ",'Report Data'!F1725)</f>
        <v xml:space="preserve"> </v>
      </c>
      <c r="G1725" s="9" t="str">
        <f>IF(ISBLANK('Report Data'!G1725)," ",'Report Data'!G1725)</f>
        <v xml:space="preserve"> </v>
      </c>
    </row>
    <row r="1726" spans="1:7">
      <c r="A1726" s="9" t="str">
        <f>IF('INTERIM REPORT'!B1726=" "," ",IF('Report Data'!A1726="",'INTERIM REPORT'!A1725,'Report Data'!A1726))</f>
        <v xml:space="preserve"> </v>
      </c>
      <c r="B1726" s="9" t="str">
        <f>IF(ISBLANK('Report Data'!B1726)," ",'Report Data'!B1726)</f>
        <v xml:space="preserve"> </v>
      </c>
      <c r="C1726" s="9" t="str">
        <f>IF(ISBLANK('Report Data'!C1726)," ",'Report Data'!C1726)</f>
        <v xml:space="preserve"> </v>
      </c>
      <c r="D1726" s="9" t="str">
        <f>IF(ISBLANK('Report Data'!D1726)," ",'Report Data'!D1726)</f>
        <v xml:space="preserve"> </v>
      </c>
      <c r="E1726" s="9" t="str">
        <f>IF(ISBLANK('Report Data'!E1726)," ",'Report Data'!E1726)</f>
        <v xml:space="preserve"> </v>
      </c>
      <c r="F1726" s="9" t="str">
        <f>IF(ISBLANK('Report Data'!F1726)," ",'Report Data'!F1726)</f>
        <v xml:space="preserve"> </v>
      </c>
      <c r="G1726" s="9" t="str">
        <f>IF(ISBLANK('Report Data'!G1726)," ",'Report Data'!G1726)</f>
        <v xml:space="preserve"> </v>
      </c>
    </row>
    <row r="1727" spans="1:7">
      <c r="A1727" s="9" t="str">
        <f>IF('INTERIM REPORT'!B1727=" "," ",IF('Report Data'!A1727="",'INTERIM REPORT'!A1726,'Report Data'!A1727))</f>
        <v xml:space="preserve"> </v>
      </c>
      <c r="B1727" s="9" t="str">
        <f>IF(ISBLANK('Report Data'!B1727)," ",'Report Data'!B1727)</f>
        <v xml:space="preserve"> </v>
      </c>
      <c r="C1727" s="9" t="str">
        <f>IF(ISBLANK('Report Data'!C1727)," ",'Report Data'!C1727)</f>
        <v xml:space="preserve"> </v>
      </c>
      <c r="D1727" s="9" t="str">
        <f>IF(ISBLANK('Report Data'!D1727)," ",'Report Data'!D1727)</f>
        <v xml:space="preserve"> </v>
      </c>
      <c r="E1727" s="9" t="str">
        <f>IF(ISBLANK('Report Data'!E1727)," ",'Report Data'!E1727)</f>
        <v xml:space="preserve"> </v>
      </c>
      <c r="F1727" s="9" t="str">
        <f>IF(ISBLANK('Report Data'!F1727)," ",'Report Data'!F1727)</f>
        <v xml:space="preserve"> </v>
      </c>
      <c r="G1727" s="9" t="str">
        <f>IF(ISBLANK('Report Data'!G1727)," ",'Report Data'!G1727)</f>
        <v xml:space="preserve"> </v>
      </c>
    </row>
    <row r="1728" spans="1:7">
      <c r="A1728" s="9" t="str">
        <f>IF('INTERIM REPORT'!B1728=" "," ",IF('Report Data'!A1728="",'INTERIM REPORT'!A1727,'Report Data'!A1728))</f>
        <v xml:space="preserve"> </v>
      </c>
      <c r="B1728" s="9" t="str">
        <f>IF(ISBLANK('Report Data'!B1728)," ",'Report Data'!B1728)</f>
        <v xml:space="preserve"> </v>
      </c>
      <c r="C1728" s="9" t="str">
        <f>IF(ISBLANK('Report Data'!C1728)," ",'Report Data'!C1728)</f>
        <v xml:space="preserve"> </v>
      </c>
      <c r="D1728" s="9" t="str">
        <f>IF(ISBLANK('Report Data'!D1728)," ",'Report Data'!D1728)</f>
        <v xml:space="preserve"> </v>
      </c>
      <c r="E1728" s="9" t="str">
        <f>IF(ISBLANK('Report Data'!E1728)," ",'Report Data'!E1728)</f>
        <v xml:space="preserve"> </v>
      </c>
      <c r="F1728" s="9" t="str">
        <f>IF(ISBLANK('Report Data'!F1728)," ",'Report Data'!F1728)</f>
        <v xml:space="preserve"> </v>
      </c>
      <c r="G1728" s="9" t="str">
        <f>IF(ISBLANK('Report Data'!G1728)," ",'Report Data'!G1728)</f>
        <v xml:space="preserve"> </v>
      </c>
    </row>
    <row r="1729" spans="1:7">
      <c r="A1729" s="9" t="str">
        <f>IF('INTERIM REPORT'!B1729=" "," ",IF('Report Data'!A1729="",'INTERIM REPORT'!A1728,'Report Data'!A1729))</f>
        <v xml:space="preserve"> </v>
      </c>
      <c r="B1729" s="9" t="str">
        <f>IF(ISBLANK('Report Data'!B1729)," ",'Report Data'!B1729)</f>
        <v xml:space="preserve"> </v>
      </c>
      <c r="C1729" s="9" t="str">
        <f>IF(ISBLANK('Report Data'!C1729)," ",'Report Data'!C1729)</f>
        <v xml:space="preserve"> </v>
      </c>
      <c r="D1729" s="9" t="str">
        <f>IF(ISBLANK('Report Data'!D1729)," ",'Report Data'!D1729)</f>
        <v xml:space="preserve"> </v>
      </c>
      <c r="E1729" s="9" t="str">
        <f>IF(ISBLANK('Report Data'!E1729)," ",'Report Data'!E1729)</f>
        <v xml:space="preserve"> </v>
      </c>
      <c r="F1729" s="9" t="str">
        <f>IF(ISBLANK('Report Data'!F1729)," ",'Report Data'!F1729)</f>
        <v xml:space="preserve"> </v>
      </c>
      <c r="G1729" s="9" t="str">
        <f>IF(ISBLANK('Report Data'!G1729)," ",'Report Data'!G1729)</f>
        <v xml:space="preserve"> </v>
      </c>
    </row>
    <row r="1730" spans="1:7">
      <c r="A1730" s="9" t="str">
        <f>IF('INTERIM REPORT'!B1730=" "," ",IF('Report Data'!A1730="",'INTERIM REPORT'!A1729,'Report Data'!A1730))</f>
        <v xml:space="preserve"> </v>
      </c>
      <c r="B1730" s="9" t="str">
        <f>IF(ISBLANK('Report Data'!B1730)," ",'Report Data'!B1730)</f>
        <v xml:space="preserve"> </v>
      </c>
      <c r="C1730" s="9" t="str">
        <f>IF(ISBLANK('Report Data'!C1730)," ",'Report Data'!C1730)</f>
        <v xml:space="preserve"> </v>
      </c>
      <c r="D1730" s="9" t="str">
        <f>IF(ISBLANK('Report Data'!D1730)," ",'Report Data'!D1730)</f>
        <v xml:space="preserve"> </v>
      </c>
      <c r="E1730" s="9" t="str">
        <f>IF(ISBLANK('Report Data'!E1730)," ",'Report Data'!E1730)</f>
        <v xml:space="preserve"> </v>
      </c>
      <c r="F1730" s="9" t="str">
        <f>IF(ISBLANK('Report Data'!F1730)," ",'Report Data'!F1730)</f>
        <v xml:space="preserve"> </v>
      </c>
      <c r="G1730" s="9" t="str">
        <f>IF(ISBLANK('Report Data'!G1730)," ",'Report Data'!G1730)</f>
        <v xml:space="preserve"> </v>
      </c>
    </row>
    <row r="1731" spans="1:7">
      <c r="A1731" s="9" t="str">
        <f>IF('INTERIM REPORT'!B1731=" "," ",IF('Report Data'!A1731="",'INTERIM REPORT'!A1730,'Report Data'!A1731))</f>
        <v xml:space="preserve"> </v>
      </c>
      <c r="B1731" s="9" t="str">
        <f>IF(ISBLANK('Report Data'!B1731)," ",'Report Data'!B1731)</f>
        <v xml:space="preserve"> </v>
      </c>
      <c r="C1731" s="9" t="str">
        <f>IF(ISBLANK('Report Data'!C1731)," ",'Report Data'!C1731)</f>
        <v xml:space="preserve"> </v>
      </c>
      <c r="D1731" s="9" t="str">
        <f>IF(ISBLANK('Report Data'!D1731)," ",'Report Data'!D1731)</f>
        <v xml:space="preserve"> </v>
      </c>
      <c r="E1731" s="9" t="str">
        <f>IF(ISBLANK('Report Data'!E1731)," ",'Report Data'!E1731)</f>
        <v xml:space="preserve"> </v>
      </c>
      <c r="F1731" s="9" t="str">
        <f>IF(ISBLANK('Report Data'!F1731)," ",'Report Data'!F1731)</f>
        <v xml:space="preserve"> </v>
      </c>
      <c r="G1731" s="9" t="str">
        <f>IF(ISBLANK('Report Data'!G1731)," ",'Report Data'!G1731)</f>
        <v xml:space="preserve"> </v>
      </c>
    </row>
    <row r="1732" spans="1:7">
      <c r="A1732" s="9" t="str">
        <f>IF('INTERIM REPORT'!B1732=" "," ",IF('Report Data'!A1732="",'INTERIM REPORT'!A1731,'Report Data'!A1732))</f>
        <v xml:space="preserve"> </v>
      </c>
      <c r="B1732" s="9" t="str">
        <f>IF(ISBLANK('Report Data'!B1732)," ",'Report Data'!B1732)</f>
        <v xml:space="preserve"> </v>
      </c>
      <c r="C1732" s="9" t="str">
        <f>IF(ISBLANK('Report Data'!C1732)," ",'Report Data'!C1732)</f>
        <v xml:space="preserve"> </v>
      </c>
      <c r="D1732" s="9" t="str">
        <f>IF(ISBLANK('Report Data'!D1732)," ",'Report Data'!D1732)</f>
        <v xml:space="preserve"> </v>
      </c>
      <c r="E1732" s="9" t="str">
        <f>IF(ISBLANK('Report Data'!E1732)," ",'Report Data'!E1732)</f>
        <v xml:space="preserve"> </v>
      </c>
      <c r="F1732" s="9" t="str">
        <f>IF(ISBLANK('Report Data'!F1732)," ",'Report Data'!F1732)</f>
        <v xml:space="preserve"> </v>
      </c>
      <c r="G1732" s="9" t="str">
        <f>IF(ISBLANK('Report Data'!G1732)," ",'Report Data'!G1732)</f>
        <v xml:space="preserve"> </v>
      </c>
    </row>
    <row r="1733" spans="1:7">
      <c r="A1733" s="9" t="str">
        <f>IF('INTERIM REPORT'!B1733=" "," ",IF('Report Data'!A1733="",'INTERIM REPORT'!A1732,'Report Data'!A1733))</f>
        <v xml:space="preserve"> </v>
      </c>
      <c r="B1733" s="9" t="str">
        <f>IF(ISBLANK('Report Data'!B1733)," ",'Report Data'!B1733)</f>
        <v xml:space="preserve"> </v>
      </c>
      <c r="C1733" s="9" t="str">
        <f>IF(ISBLANK('Report Data'!C1733)," ",'Report Data'!C1733)</f>
        <v xml:space="preserve"> </v>
      </c>
      <c r="D1733" s="9" t="str">
        <f>IF(ISBLANK('Report Data'!D1733)," ",'Report Data'!D1733)</f>
        <v xml:space="preserve"> </v>
      </c>
      <c r="E1733" s="9" t="str">
        <f>IF(ISBLANK('Report Data'!E1733)," ",'Report Data'!E1733)</f>
        <v xml:space="preserve"> </v>
      </c>
      <c r="F1733" s="9" t="str">
        <f>IF(ISBLANK('Report Data'!F1733)," ",'Report Data'!F1733)</f>
        <v xml:space="preserve"> </v>
      </c>
      <c r="G1733" s="9" t="str">
        <f>IF(ISBLANK('Report Data'!G1733)," ",'Report Data'!G1733)</f>
        <v xml:space="preserve"> </v>
      </c>
    </row>
    <row r="1734" spans="1:7">
      <c r="A1734" s="9" t="str">
        <f>IF('INTERIM REPORT'!B1734=" "," ",IF('Report Data'!A1734="",'INTERIM REPORT'!A1733,'Report Data'!A1734))</f>
        <v xml:space="preserve"> </v>
      </c>
      <c r="B1734" s="9" t="str">
        <f>IF(ISBLANK('Report Data'!B1734)," ",'Report Data'!B1734)</f>
        <v xml:space="preserve"> </v>
      </c>
      <c r="C1734" s="9" t="str">
        <f>IF(ISBLANK('Report Data'!C1734)," ",'Report Data'!C1734)</f>
        <v xml:space="preserve"> </v>
      </c>
      <c r="D1734" s="9" t="str">
        <f>IF(ISBLANK('Report Data'!D1734)," ",'Report Data'!D1734)</f>
        <v xml:space="preserve"> </v>
      </c>
      <c r="E1734" s="9" t="str">
        <f>IF(ISBLANK('Report Data'!E1734)," ",'Report Data'!E1734)</f>
        <v xml:space="preserve"> </v>
      </c>
      <c r="F1734" s="9" t="str">
        <f>IF(ISBLANK('Report Data'!F1734)," ",'Report Data'!F1734)</f>
        <v xml:space="preserve"> </v>
      </c>
      <c r="G1734" s="9" t="str">
        <f>IF(ISBLANK('Report Data'!G1734)," ",'Report Data'!G1734)</f>
        <v xml:space="preserve"> </v>
      </c>
    </row>
    <row r="1735" spans="1:7">
      <c r="A1735" s="9" t="str">
        <f>IF('INTERIM REPORT'!B1735=" "," ",IF('Report Data'!A1735="",'INTERIM REPORT'!A1734,'Report Data'!A1735))</f>
        <v xml:space="preserve"> </v>
      </c>
      <c r="B1735" s="9" t="str">
        <f>IF(ISBLANK('Report Data'!B1735)," ",'Report Data'!B1735)</f>
        <v xml:space="preserve"> </v>
      </c>
      <c r="C1735" s="9" t="str">
        <f>IF(ISBLANK('Report Data'!C1735)," ",'Report Data'!C1735)</f>
        <v xml:space="preserve"> </v>
      </c>
      <c r="D1735" s="9" t="str">
        <f>IF(ISBLANK('Report Data'!D1735)," ",'Report Data'!D1735)</f>
        <v xml:space="preserve"> </v>
      </c>
      <c r="E1735" s="9" t="str">
        <f>IF(ISBLANK('Report Data'!E1735)," ",'Report Data'!E1735)</f>
        <v xml:space="preserve"> </v>
      </c>
      <c r="F1735" s="9" t="str">
        <f>IF(ISBLANK('Report Data'!F1735)," ",'Report Data'!F1735)</f>
        <v xml:space="preserve"> </v>
      </c>
      <c r="G1735" s="9" t="str">
        <f>IF(ISBLANK('Report Data'!G1735)," ",'Report Data'!G1735)</f>
        <v xml:space="preserve"> </v>
      </c>
    </row>
    <row r="1736" spans="1:7">
      <c r="A1736" s="9" t="str">
        <f>IF('INTERIM REPORT'!B1736=" "," ",IF('Report Data'!A1736="",'INTERIM REPORT'!A1735,'Report Data'!A1736))</f>
        <v xml:space="preserve"> </v>
      </c>
      <c r="B1736" s="9" t="str">
        <f>IF(ISBLANK('Report Data'!B1736)," ",'Report Data'!B1736)</f>
        <v xml:space="preserve"> </v>
      </c>
      <c r="C1736" s="9" t="str">
        <f>IF(ISBLANK('Report Data'!C1736)," ",'Report Data'!C1736)</f>
        <v xml:space="preserve"> </v>
      </c>
      <c r="D1736" s="9" t="str">
        <f>IF(ISBLANK('Report Data'!D1736)," ",'Report Data'!D1736)</f>
        <v xml:space="preserve"> </v>
      </c>
      <c r="E1736" s="9" t="str">
        <f>IF(ISBLANK('Report Data'!E1736)," ",'Report Data'!E1736)</f>
        <v xml:space="preserve"> </v>
      </c>
      <c r="F1736" s="9" t="str">
        <f>IF(ISBLANK('Report Data'!F1736)," ",'Report Data'!F1736)</f>
        <v xml:space="preserve"> </v>
      </c>
      <c r="G1736" s="9" t="str">
        <f>IF(ISBLANK('Report Data'!G1736)," ",'Report Data'!G1736)</f>
        <v xml:space="preserve"> </v>
      </c>
    </row>
    <row r="1737" spans="1:7">
      <c r="A1737" s="9" t="str">
        <f>IF('INTERIM REPORT'!B1737=" "," ",IF('Report Data'!A1737="",'INTERIM REPORT'!A1736,'Report Data'!A1737))</f>
        <v xml:space="preserve"> </v>
      </c>
      <c r="B1737" s="9" t="str">
        <f>IF(ISBLANK('Report Data'!B1737)," ",'Report Data'!B1737)</f>
        <v xml:space="preserve"> </v>
      </c>
      <c r="C1737" s="9" t="str">
        <f>IF(ISBLANK('Report Data'!C1737)," ",'Report Data'!C1737)</f>
        <v xml:space="preserve"> </v>
      </c>
      <c r="D1737" s="9" t="str">
        <f>IF(ISBLANK('Report Data'!D1737)," ",'Report Data'!D1737)</f>
        <v xml:space="preserve"> </v>
      </c>
      <c r="E1737" s="9" t="str">
        <f>IF(ISBLANK('Report Data'!E1737)," ",'Report Data'!E1737)</f>
        <v xml:space="preserve"> </v>
      </c>
      <c r="F1737" s="9" t="str">
        <f>IF(ISBLANK('Report Data'!F1737)," ",'Report Data'!F1737)</f>
        <v xml:space="preserve"> </v>
      </c>
      <c r="G1737" s="9" t="str">
        <f>IF(ISBLANK('Report Data'!G1737)," ",'Report Data'!G1737)</f>
        <v xml:space="preserve"> </v>
      </c>
    </row>
    <row r="1738" spans="1:7">
      <c r="A1738" s="9" t="str">
        <f>IF('INTERIM REPORT'!B1738=" "," ",IF('Report Data'!A1738="",'INTERIM REPORT'!A1737,'Report Data'!A1738))</f>
        <v xml:space="preserve"> </v>
      </c>
      <c r="B1738" s="9" t="str">
        <f>IF(ISBLANK('Report Data'!B1738)," ",'Report Data'!B1738)</f>
        <v xml:space="preserve"> </v>
      </c>
      <c r="C1738" s="9" t="str">
        <f>IF(ISBLANK('Report Data'!C1738)," ",'Report Data'!C1738)</f>
        <v xml:space="preserve"> </v>
      </c>
      <c r="D1738" s="9" t="str">
        <f>IF(ISBLANK('Report Data'!D1738)," ",'Report Data'!D1738)</f>
        <v xml:space="preserve"> </v>
      </c>
      <c r="E1738" s="9" t="str">
        <f>IF(ISBLANK('Report Data'!E1738)," ",'Report Data'!E1738)</f>
        <v xml:space="preserve"> </v>
      </c>
      <c r="F1738" s="9" t="str">
        <f>IF(ISBLANK('Report Data'!F1738)," ",'Report Data'!F1738)</f>
        <v xml:space="preserve"> </v>
      </c>
      <c r="G1738" s="9" t="str">
        <f>IF(ISBLANK('Report Data'!G1738)," ",'Report Data'!G1738)</f>
        <v xml:space="preserve"> </v>
      </c>
    </row>
    <row r="1739" spans="1:7">
      <c r="A1739" s="9" t="str">
        <f>IF('INTERIM REPORT'!B1739=" "," ",IF('Report Data'!A1739="",'INTERIM REPORT'!A1738,'Report Data'!A1739))</f>
        <v xml:space="preserve"> </v>
      </c>
      <c r="B1739" s="9" t="str">
        <f>IF(ISBLANK('Report Data'!B1739)," ",'Report Data'!B1739)</f>
        <v xml:space="preserve"> </v>
      </c>
      <c r="C1739" s="9" t="str">
        <f>IF(ISBLANK('Report Data'!C1739)," ",'Report Data'!C1739)</f>
        <v xml:space="preserve"> </v>
      </c>
      <c r="D1739" s="9" t="str">
        <f>IF(ISBLANK('Report Data'!D1739)," ",'Report Data'!D1739)</f>
        <v xml:space="preserve"> </v>
      </c>
      <c r="E1739" s="9" t="str">
        <f>IF(ISBLANK('Report Data'!E1739)," ",'Report Data'!E1739)</f>
        <v xml:space="preserve"> </v>
      </c>
      <c r="F1739" s="9" t="str">
        <f>IF(ISBLANK('Report Data'!F1739)," ",'Report Data'!F1739)</f>
        <v xml:space="preserve"> </v>
      </c>
      <c r="G1739" s="9" t="str">
        <f>IF(ISBLANK('Report Data'!G1739)," ",'Report Data'!G1739)</f>
        <v xml:space="preserve"> </v>
      </c>
    </row>
    <row r="1740" spans="1:7">
      <c r="A1740" s="9" t="str">
        <f>IF('INTERIM REPORT'!B1740=" "," ",IF('Report Data'!A1740="",'INTERIM REPORT'!A1739,'Report Data'!A1740))</f>
        <v xml:space="preserve"> </v>
      </c>
      <c r="B1740" s="9" t="str">
        <f>IF(ISBLANK('Report Data'!B1740)," ",'Report Data'!B1740)</f>
        <v xml:space="preserve"> </v>
      </c>
      <c r="C1740" s="9" t="str">
        <f>IF(ISBLANK('Report Data'!C1740)," ",'Report Data'!C1740)</f>
        <v xml:space="preserve"> </v>
      </c>
      <c r="D1740" s="9" t="str">
        <f>IF(ISBLANK('Report Data'!D1740)," ",'Report Data'!D1740)</f>
        <v xml:space="preserve"> </v>
      </c>
      <c r="E1740" s="9" t="str">
        <f>IF(ISBLANK('Report Data'!E1740)," ",'Report Data'!E1740)</f>
        <v xml:space="preserve"> </v>
      </c>
      <c r="F1740" s="9" t="str">
        <f>IF(ISBLANK('Report Data'!F1740)," ",'Report Data'!F1740)</f>
        <v xml:space="preserve"> </v>
      </c>
      <c r="G1740" s="9" t="str">
        <f>IF(ISBLANK('Report Data'!G1740)," ",'Report Data'!G1740)</f>
        <v xml:space="preserve"> </v>
      </c>
    </row>
    <row r="1741" spans="1:7">
      <c r="A1741" s="9" t="str">
        <f>IF('INTERIM REPORT'!B1741=" "," ",IF('Report Data'!A1741="",'INTERIM REPORT'!A1740,'Report Data'!A1741))</f>
        <v xml:space="preserve"> </v>
      </c>
      <c r="B1741" s="9" t="str">
        <f>IF(ISBLANK('Report Data'!B1741)," ",'Report Data'!B1741)</f>
        <v xml:space="preserve"> </v>
      </c>
      <c r="C1741" s="9" t="str">
        <f>IF(ISBLANK('Report Data'!C1741)," ",'Report Data'!C1741)</f>
        <v xml:space="preserve"> </v>
      </c>
      <c r="D1741" s="9" t="str">
        <f>IF(ISBLANK('Report Data'!D1741)," ",'Report Data'!D1741)</f>
        <v xml:space="preserve"> </v>
      </c>
      <c r="E1741" s="9" t="str">
        <f>IF(ISBLANK('Report Data'!E1741)," ",'Report Data'!E1741)</f>
        <v xml:space="preserve"> </v>
      </c>
      <c r="F1741" s="9" t="str">
        <f>IF(ISBLANK('Report Data'!F1741)," ",'Report Data'!F1741)</f>
        <v xml:space="preserve"> </v>
      </c>
      <c r="G1741" s="9" t="str">
        <f>IF(ISBLANK('Report Data'!G1741)," ",'Report Data'!G1741)</f>
        <v xml:space="preserve"> </v>
      </c>
    </row>
    <row r="1742" spans="1:7">
      <c r="A1742" s="9" t="str">
        <f>IF('INTERIM REPORT'!B1742=" "," ",IF('Report Data'!A1742="",'INTERIM REPORT'!A1741,'Report Data'!A1742))</f>
        <v xml:space="preserve"> </v>
      </c>
      <c r="B1742" s="9" t="str">
        <f>IF(ISBLANK('Report Data'!B1742)," ",'Report Data'!B1742)</f>
        <v xml:space="preserve"> </v>
      </c>
      <c r="C1742" s="9" t="str">
        <f>IF(ISBLANK('Report Data'!C1742)," ",'Report Data'!C1742)</f>
        <v xml:space="preserve"> </v>
      </c>
      <c r="D1742" s="9" t="str">
        <f>IF(ISBLANK('Report Data'!D1742)," ",'Report Data'!D1742)</f>
        <v xml:space="preserve"> </v>
      </c>
      <c r="E1742" s="9" t="str">
        <f>IF(ISBLANK('Report Data'!E1742)," ",'Report Data'!E1742)</f>
        <v xml:space="preserve"> </v>
      </c>
      <c r="F1742" s="9" t="str">
        <f>IF(ISBLANK('Report Data'!F1742)," ",'Report Data'!F1742)</f>
        <v xml:space="preserve"> </v>
      </c>
      <c r="G1742" s="9" t="str">
        <f>IF(ISBLANK('Report Data'!G1742)," ",'Report Data'!G1742)</f>
        <v xml:space="preserve"> </v>
      </c>
    </row>
    <row r="1743" spans="1:7">
      <c r="A1743" s="9" t="str">
        <f>IF('INTERIM REPORT'!B1743=" "," ",IF('Report Data'!A1743="",'INTERIM REPORT'!A1742,'Report Data'!A1743))</f>
        <v xml:space="preserve"> </v>
      </c>
      <c r="B1743" s="9" t="str">
        <f>IF(ISBLANK('Report Data'!B1743)," ",'Report Data'!B1743)</f>
        <v xml:space="preserve"> </v>
      </c>
      <c r="C1743" s="9" t="str">
        <f>IF(ISBLANK('Report Data'!C1743)," ",'Report Data'!C1743)</f>
        <v xml:space="preserve"> </v>
      </c>
      <c r="D1743" s="9" t="str">
        <f>IF(ISBLANK('Report Data'!D1743)," ",'Report Data'!D1743)</f>
        <v xml:space="preserve"> </v>
      </c>
      <c r="E1743" s="9" t="str">
        <f>IF(ISBLANK('Report Data'!E1743)," ",'Report Data'!E1743)</f>
        <v xml:space="preserve"> </v>
      </c>
      <c r="F1743" s="9" t="str">
        <f>IF(ISBLANK('Report Data'!F1743)," ",'Report Data'!F1743)</f>
        <v xml:space="preserve"> </v>
      </c>
      <c r="G1743" s="9" t="str">
        <f>IF(ISBLANK('Report Data'!G1743)," ",'Report Data'!G1743)</f>
        <v xml:space="preserve"> </v>
      </c>
    </row>
    <row r="1744" spans="1:7">
      <c r="A1744" s="9" t="str">
        <f>IF('INTERIM REPORT'!B1744=" "," ",IF('Report Data'!A1744="",'INTERIM REPORT'!A1743,'Report Data'!A1744))</f>
        <v xml:space="preserve"> </v>
      </c>
      <c r="B1744" s="9" t="str">
        <f>IF(ISBLANK('Report Data'!B1744)," ",'Report Data'!B1744)</f>
        <v xml:space="preserve"> </v>
      </c>
      <c r="C1744" s="9" t="str">
        <f>IF(ISBLANK('Report Data'!C1744)," ",'Report Data'!C1744)</f>
        <v xml:space="preserve"> </v>
      </c>
      <c r="D1744" s="9" t="str">
        <f>IF(ISBLANK('Report Data'!D1744)," ",'Report Data'!D1744)</f>
        <v xml:space="preserve"> </v>
      </c>
      <c r="E1744" s="9" t="str">
        <f>IF(ISBLANK('Report Data'!E1744)," ",'Report Data'!E1744)</f>
        <v xml:space="preserve"> </v>
      </c>
      <c r="F1744" s="9" t="str">
        <f>IF(ISBLANK('Report Data'!F1744)," ",'Report Data'!F1744)</f>
        <v xml:space="preserve"> </v>
      </c>
      <c r="G1744" s="9" t="str">
        <f>IF(ISBLANK('Report Data'!G1744)," ",'Report Data'!G1744)</f>
        <v xml:space="preserve"> </v>
      </c>
    </row>
    <row r="1745" spans="1:7">
      <c r="A1745" s="9" t="str">
        <f>IF('INTERIM REPORT'!B1745=" "," ",IF('Report Data'!A1745="",'INTERIM REPORT'!A1744,'Report Data'!A1745))</f>
        <v xml:space="preserve"> </v>
      </c>
      <c r="B1745" s="9" t="str">
        <f>IF(ISBLANK('Report Data'!B1745)," ",'Report Data'!B1745)</f>
        <v xml:space="preserve"> </v>
      </c>
      <c r="C1745" s="9" t="str">
        <f>IF(ISBLANK('Report Data'!C1745)," ",'Report Data'!C1745)</f>
        <v xml:space="preserve"> </v>
      </c>
      <c r="D1745" s="9" t="str">
        <f>IF(ISBLANK('Report Data'!D1745)," ",'Report Data'!D1745)</f>
        <v xml:space="preserve"> </v>
      </c>
      <c r="E1745" s="9" t="str">
        <f>IF(ISBLANK('Report Data'!E1745)," ",'Report Data'!E1745)</f>
        <v xml:space="preserve"> </v>
      </c>
      <c r="F1745" s="9" t="str">
        <f>IF(ISBLANK('Report Data'!F1745)," ",'Report Data'!F1745)</f>
        <v xml:space="preserve"> </v>
      </c>
      <c r="G1745" s="9" t="str">
        <f>IF(ISBLANK('Report Data'!G1745)," ",'Report Data'!G1745)</f>
        <v xml:space="preserve"> </v>
      </c>
    </row>
    <row r="1746" spans="1:7">
      <c r="A1746" s="9" t="str">
        <f>IF('INTERIM REPORT'!B1746=" "," ",IF('Report Data'!A1746="",'INTERIM REPORT'!A1745,'Report Data'!A1746))</f>
        <v xml:space="preserve"> </v>
      </c>
      <c r="B1746" s="9" t="str">
        <f>IF(ISBLANK('Report Data'!B1746)," ",'Report Data'!B1746)</f>
        <v xml:space="preserve"> </v>
      </c>
      <c r="C1746" s="9" t="str">
        <f>IF(ISBLANK('Report Data'!C1746)," ",'Report Data'!C1746)</f>
        <v xml:space="preserve"> </v>
      </c>
      <c r="D1746" s="9" t="str">
        <f>IF(ISBLANK('Report Data'!D1746)," ",'Report Data'!D1746)</f>
        <v xml:space="preserve"> </v>
      </c>
      <c r="E1746" s="9" t="str">
        <f>IF(ISBLANK('Report Data'!E1746)," ",'Report Data'!E1746)</f>
        <v xml:space="preserve"> </v>
      </c>
      <c r="F1746" s="9" t="str">
        <f>IF(ISBLANK('Report Data'!F1746)," ",'Report Data'!F1746)</f>
        <v xml:space="preserve"> </v>
      </c>
      <c r="G1746" s="9" t="str">
        <f>IF(ISBLANK('Report Data'!G1746)," ",'Report Data'!G1746)</f>
        <v xml:space="preserve"> </v>
      </c>
    </row>
    <row r="1747" spans="1:7">
      <c r="A1747" s="9" t="str">
        <f>IF('INTERIM REPORT'!B1747=" "," ",IF('Report Data'!A1747="",'INTERIM REPORT'!A1746,'Report Data'!A1747))</f>
        <v xml:space="preserve"> </v>
      </c>
      <c r="B1747" s="9" t="str">
        <f>IF(ISBLANK('Report Data'!B1747)," ",'Report Data'!B1747)</f>
        <v xml:space="preserve"> </v>
      </c>
      <c r="C1747" s="9" t="str">
        <f>IF(ISBLANK('Report Data'!C1747)," ",'Report Data'!C1747)</f>
        <v xml:space="preserve"> </v>
      </c>
      <c r="D1747" s="9" t="str">
        <f>IF(ISBLANK('Report Data'!D1747)," ",'Report Data'!D1747)</f>
        <v xml:space="preserve"> </v>
      </c>
      <c r="E1747" s="9" t="str">
        <f>IF(ISBLANK('Report Data'!E1747)," ",'Report Data'!E1747)</f>
        <v xml:space="preserve"> </v>
      </c>
      <c r="F1747" s="9" t="str">
        <f>IF(ISBLANK('Report Data'!F1747)," ",'Report Data'!F1747)</f>
        <v xml:space="preserve"> </v>
      </c>
      <c r="G1747" s="9" t="str">
        <f>IF(ISBLANK('Report Data'!G1747)," ",'Report Data'!G1747)</f>
        <v xml:space="preserve"> </v>
      </c>
    </row>
    <row r="1748" spans="1:7">
      <c r="A1748" s="9" t="str">
        <f>IF('INTERIM REPORT'!B1748=" "," ",IF('Report Data'!A1748="",'INTERIM REPORT'!A1747,'Report Data'!A1748))</f>
        <v xml:space="preserve"> </v>
      </c>
      <c r="B1748" s="9" t="str">
        <f>IF(ISBLANK('Report Data'!B1748)," ",'Report Data'!B1748)</f>
        <v xml:space="preserve"> </v>
      </c>
      <c r="C1748" s="9" t="str">
        <f>IF(ISBLANK('Report Data'!C1748)," ",'Report Data'!C1748)</f>
        <v xml:space="preserve"> </v>
      </c>
      <c r="D1748" s="9" t="str">
        <f>IF(ISBLANK('Report Data'!D1748)," ",'Report Data'!D1748)</f>
        <v xml:space="preserve"> </v>
      </c>
      <c r="E1748" s="9" t="str">
        <f>IF(ISBLANK('Report Data'!E1748)," ",'Report Data'!E1748)</f>
        <v xml:space="preserve"> </v>
      </c>
      <c r="F1748" s="9" t="str">
        <f>IF(ISBLANK('Report Data'!F1748)," ",'Report Data'!F1748)</f>
        <v xml:space="preserve"> </v>
      </c>
      <c r="G1748" s="9" t="str">
        <f>IF(ISBLANK('Report Data'!G1748)," ",'Report Data'!G1748)</f>
        <v xml:space="preserve"> </v>
      </c>
    </row>
    <row r="1749" spans="1:7">
      <c r="A1749" s="9" t="str">
        <f>IF('INTERIM REPORT'!B1749=" "," ",IF('Report Data'!A1749="",'INTERIM REPORT'!A1748,'Report Data'!A1749))</f>
        <v xml:space="preserve"> </v>
      </c>
      <c r="B1749" s="9" t="str">
        <f>IF(ISBLANK('Report Data'!B1749)," ",'Report Data'!B1749)</f>
        <v xml:space="preserve"> </v>
      </c>
      <c r="C1749" s="9" t="str">
        <f>IF(ISBLANK('Report Data'!C1749)," ",'Report Data'!C1749)</f>
        <v xml:space="preserve"> </v>
      </c>
      <c r="D1749" s="9" t="str">
        <f>IF(ISBLANK('Report Data'!D1749)," ",'Report Data'!D1749)</f>
        <v xml:space="preserve"> </v>
      </c>
      <c r="E1749" s="9" t="str">
        <f>IF(ISBLANK('Report Data'!E1749)," ",'Report Data'!E1749)</f>
        <v xml:space="preserve"> </v>
      </c>
      <c r="F1749" s="9" t="str">
        <f>IF(ISBLANK('Report Data'!F1749)," ",'Report Data'!F1749)</f>
        <v xml:space="preserve"> </v>
      </c>
      <c r="G1749" s="9" t="str">
        <f>IF(ISBLANK('Report Data'!G1749)," ",'Report Data'!G1749)</f>
        <v xml:space="preserve"> </v>
      </c>
    </row>
    <row r="1750" spans="1:7">
      <c r="A1750" s="9" t="str">
        <f>IF('INTERIM REPORT'!B1750=" "," ",IF('Report Data'!A1750="",'INTERIM REPORT'!A1749,'Report Data'!A1750))</f>
        <v xml:space="preserve"> </v>
      </c>
      <c r="B1750" s="9" t="str">
        <f>IF(ISBLANK('Report Data'!B1750)," ",'Report Data'!B1750)</f>
        <v xml:space="preserve"> </v>
      </c>
      <c r="C1750" s="9" t="str">
        <f>IF(ISBLANK('Report Data'!C1750)," ",'Report Data'!C1750)</f>
        <v xml:space="preserve"> </v>
      </c>
      <c r="D1750" s="9" t="str">
        <f>IF(ISBLANK('Report Data'!D1750)," ",'Report Data'!D1750)</f>
        <v xml:space="preserve"> </v>
      </c>
      <c r="E1750" s="9" t="str">
        <f>IF(ISBLANK('Report Data'!E1750)," ",'Report Data'!E1750)</f>
        <v xml:space="preserve"> </v>
      </c>
      <c r="F1750" s="9" t="str">
        <f>IF(ISBLANK('Report Data'!F1750)," ",'Report Data'!F1750)</f>
        <v xml:space="preserve"> </v>
      </c>
      <c r="G1750" s="9" t="str">
        <f>IF(ISBLANK('Report Data'!G1750)," ",'Report Data'!G1750)</f>
        <v xml:space="preserve"> </v>
      </c>
    </row>
    <row r="1751" spans="1:7">
      <c r="A1751" s="9" t="str">
        <f>IF('INTERIM REPORT'!B1751=" "," ",IF('Report Data'!A1751="",'INTERIM REPORT'!A1750,'Report Data'!A1751))</f>
        <v xml:space="preserve"> </v>
      </c>
      <c r="B1751" s="9" t="str">
        <f>IF(ISBLANK('Report Data'!B1751)," ",'Report Data'!B1751)</f>
        <v xml:space="preserve"> </v>
      </c>
      <c r="C1751" s="9" t="str">
        <f>IF(ISBLANK('Report Data'!C1751)," ",'Report Data'!C1751)</f>
        <v xml:space="preserve"> </v>
      </c>
      <c r="D1751" s="9" t="str">
        <f>IF(ISBLANK('Report Data'!D1751)," ",'Report Data'!D1751)</f>
        <v xml:space="preserve"> </v>
      </c>
      <c r="E1751" s="9" t="str">
        <f>IF(ISBLANK('Report Data'!E1751)," ",'Report Data'!E1751)</f>
        <v xml:space="preserve"> </v>
      </c>
      <c r="F1751" s="9" t="str">
        <f>IF(ISBLANK('Report Data'!F1751)," ",'Report Data'!F1751)</f>
        <v xml:space="preserve"> </v>
      </c>
      <c r="G1751" s="9" t="str">
        <f>IF(ISBLANK('Report Data'!G1751)," ",'Report Data'!G1751)</f>
        <v xml:space="preserve"> </v>
      </c>
    </row>
    <row r="1752" spans="1:7">
      <c r="A1752" s="9" t="str">
        <f>IF('INTERIM REPORT'!B1752=" "," ",IF('Report Data'!A1752="",'INTERIM REPORT'!A1751,'Report Data'!A1752))</f>
        <v xml:space="preserve"> </v>
      </c>
      <c r="B1752" s="9" t="str">
        <f>IF(ISBLANK('Report Data'!B1752)," ",'Report Data'!B1752)</f>
        <v xml:space="preserve"> </v>
      </c>
      <c r="C1752" s="9" t="str">
        <f>IF(ISBLANK('Report Data'!C1752)," ",'Report Data'!C1752)</f>
        <v xml:space="preserve"> </v>
      </c>
      <c r="D1752" s="9" t="str">
        <f>IF(ISBLANK('Report Data'!D1752)," ",'Report Data'!D1752)</f>
        <v xml:space="preserve"> </v>
      </c>
      <c r="E1752" s="9" t="str">
        <f>IF(ISBLANK('Report Data'!E1752)," ",'Report Data'!E1752)</f>
        <v xml:space="preserve"> </v>
      </c>
      <c r="F1752" s="9" t="str">
        <f>IF(ISBLANK('Report Data'!F1752)," ",'Report Data'!F1752)</f>
        <v xml:space="preserve"> </v>
      </c>
      <c r="G1752" s="9" t="str">
        <f>IF(ISBLANK('Report Data'!G1752)," ",'Report Data'!G1752)</f>
        <v xml:space="preserve"> </v>
      </c>
    </row>
    <row r="1753" spans="1:7">
      <c r="A1753" s="9" t="str">
        <f>IF('INTERIM REPORT'!B1753=" "," ",IF('Report Data'!A1753="",'INTERIM REPORT'!A1752,'Report Data'!A1753))</f>
        <v xml:space="preserve"> </v>
      </c>
      <c r="B1753" s="9" t="str">
        <f>IF(ISBLANK('Report Data'!B1753)," ",'Report Data'!B1753)</f>
        <v xml:space="preserve"> </v>
      </c>
      <c r="C1753" s="9" t="str">
        <f>IF(ISBLANK('Report Data'!C1753)," ",'Report Data'!C1753)</f>
        <v xml:space="preserve"> </v>
      </c>
      <c r="D1753" s="9" t="str">
        <f>IF(ISBLANK('Report Data'!D1753)," ",'Report Data'!D1753)</f>
        <v xml:space="preserve"> </v>
      </c>
      <c r="E1753" s="9" t="str">
        <f>IF(ISBLANK('Report Data'!E1753)," ",'Report Data'!E1753)</f>
        <v xml:space="preserve"> </v>
      </c>
      <c r="F1753" s="9" t="str">
        <f>IF(ISBLANK('Report Data'!F1753)," ",'Report Data'!F1753)</f>
        <v xml:space="preserve"> </v>
      </c>
      <c r="G1753" s="9" t="str">
        <f>IF(ISBLANK('Report Data'!G1753)," ",'Report Data'!G1753)</f>
        <v xml:space="preserve"> </v>
      </c>
    </row>
    <row r="1754" spans="1:7">
      <c r="A1754" s="9" t="str">
        <f>IF('INTERIM REPORT'!B1754=" "," ",IF('Report Data'!A1754="",'INTERIM REPORT'!A1753,'Report Data'!A1754))</f>
        <v xml:space="preserve"> </v>
      </c>
      <c r="B1754" s="9" t="str">
        <f>IF(ISBLANK('Report Data'!B1754)," ",'Report Data'!B1754)</f>
        <v xml:space="preserve"> </v>
      </c>
      <c r="C1754" s="9" t="str">
        <f>IF(ISBLANK('Report Data'!C1754)," ",'Report Data'!C1754)</f>
        <v xml:space="preserve"> </v>
      </c>
      <c r="D1754" s="9" t="str">
        <f>IF(ISBLANK('Report Data'!D1754)," ",'Report Data'!D1754)</f>
        <v xml:space="preserve"> </v>
      </c>
      <c r="E1754" s="9" t="str">
        <f>IF(ISBLANK('Report Data'!E1754)," ",'Report Data'!E1754)</f>
        <v xml:space="preserve"> </v>
      </c>
      <c r="F1754" s="9" t="str">
        <f>IF(ISBLANK('Report Data'!F1754)," ",'Report Data'!F1754)</f>
        <v xml:space="preserve"> </v>
      </c>
      <c r="G1754" s="9" t="str">
        <f>IF(ISBLANK('Report Data'!G1754)," ",'Report Data'!G1754)</f>
        <v xml:space="preserve"> </v>
      </c>
    </row>
    <row r="1755" spans="1:7">
      <c r="A1755" s="9" t="str">
        <f>IF('INTERIM REPORT'!B1755=" "," ",IF('Report Data'!A1755="",'INTERIM REPORT'!A1754,'Report Data'!A1755))</f>
        <v xml:space="preserve"> </v>
      </c>
      <c r="B1755" s="9" t="str">
        <f>IF(ISBLANK('Report Data'!B1755)," ",'Report Data'!B1755)</f>
        <v xml:space="preserve"> </v>
      </c>
      <c r="C1755" s="9" t="str">
        <f>IF(ISBLANK('Report Data'!C1755)," ",'Report Data'!C1755)</f>
        <v xml:space="preserve"> </v>
      </c>
      <c r="D1755" s="9" t="str">
        <f>IF(ISBLANK('Report Data'!D1755)," ",'Report Data'!D1755)</f>
        <v xml:space="preserve"> </v>
      </c>
      <c r="E1755" s="9" t="str">
        <f>IF(ISBLANK('Report Data'!E1755)," ",'Report Data'!E1755)</f>
        <v xml:space="preserve"> </v>
      </c>
      <c r="F1755" s="9" t="str">
        <f>IF(ISBLANK('Report Data'!F1755)," ",'Report Data'!F1755)</f>
        <v xml:space="preserve"> </v>
      </c>
      <c r="G1755" s="9" t="str">
        <f>IF(ISBLANK('Report Data'!G1755)," ",'Report Data'!G1755)</f>
        <v xml:space="preserve"> </v>
      </c>
    </row>
    <row r="1756" spans="1:7">
      <c r="A1756" s="9" t="str">
        <f>IF('INTERIM REPORT'!B1756=" "," ",IF('Report Data'!A1756="",'INTERIM REPORT'!A1755,'Report Data'!A1756))</f>
        <v xml:space="preserve"> </v>
      </c>
      <c r="B1756" s="9" t="str">
        <f>IF(ISBLANK('Report Data'!B1756)," ",'Report Data'!B1756)</f>
        <v xml:space="preserve"> </v>
      </c>
      <c r="C1756" s="9" t="str">
        <f>IF(ISBLANK('Report Data'!C1756)," ",'Report Data'!C1756)</f>
        <v xml:space="preserve"> </v>
      </c>
      <c r="D1756" s="9" t="str">
        <f>IF(ISBLANK('Report Data'!D1756)," ",'Report Data'!D1756)</f>
        <v xml:space="preserve"> </v>
      </c>
      <c r="E1756" s="9" t="str">
        <f>IF(ISBLANK('Report Data'!E1756)," ",'Report Data'!E1756)</f>
        <v xml:space="preserve"> </v>
      </c>
      <c r="F1756" s="9" t="str">
        <f>IF(ISBLANK('Report Data'!F1756)," ",'Report Data'!F1756)</f>
        <v xml:space="preserve"> </v>
      </c>
      <c r="G1756" s="9" t="str">
        <f>IF(ISBLANK('Report Data'!G1756)," ",'Report Data'!G1756)</f>
        <v xml:space="preserve"> </v>
      </c>
    </row>
    <row r="1757" spans="1:7">
      <c r="A1757" s="9" t="str">
        <f>IF('INTERIM REPORT'!B1757=" "," ",IF('Report Data'!A1757="",'INTERIM REPORT'!A1756,'Report Data'!A1757))</f>
        <v xml:space="preserve"> </v>
      </c>
      <c r="B1757" s="9" t="str">
        <f>IF(ISBLANK('Report Data'!B1757)," ",'Report Data'!B1757)</f>
        <v xml:space="preserve"> </v>
      </c>
      <c r="C1757" s="9" t="str">
        <f>IF(ISBLANK('Report Data'!C1757)," ",'Report Data'!C1757)</f>
        <v xml:space="preserve"> </v>
      </c>
      <c r="D1757" s="9" t="str">
        <f>IF(ISBLANK('Report Data'!D1757)," ",'Report Data'!D1757)</f>
        <v xml:space="preserve"> </v>
      </c>
      <c r="E1757" s="9" t="str">
        <f>IF(ISBLANK('Report Data'!E1757)," ",'Report Data'!E1757)</f>
        <v xml:space="preserve"> </v>
      </c>
      <c r="F1757" s="9" t="str">
        <f>IF(ISBLANK('Report Data'!F1757)," ",'Report Data'!F1757)</f>
        <v xml:space="preserve"> </v>
      </c>
      <c r="G1757" s="9" t="str">
        <f>IF(ISBLANK('Report Data'!G1757)," ",'Report Data'!G1757)</f>
        <v xml:space="preserve"> </v>
      </c>
    </row>
    <row r="1758" spans="1:7">
      <c r="A1758" s="9" t="str">
        <f>IF('INTERIM REPORT'!B1758=" "," ",IF('Report Data'!A1758="",'INTERIM REPORT'!A1757,'Report Data'!A1758))</f>
        <v xml:space="preserve"> </v>
      </c>
      <c r="B1758" s="9" t="str">
        <f>IF(ISBLANK('Report Data'!B1758)," ",'Report Data'!B1758)</f>
        <v xml:space="preserve"> </v>
      </c>
      <c r="C1758" s="9" t="str">
        <f>IF(ISBLANK('Report Data'!C1758)," ",'Report Data'!C1758)</f>
        <v xml:space="preserve"> </v>
      </c>
      <c r="D1758" s="9" t="str">
        <f>IF(ISBLANK('Report Data'!D1758)," ",'Report Data'!D1758)</f>
        <v xml:space="preserve"> </v>
      </c>
      <c r="E1758" s="9" t="str">
        <f>IF(ISBLANK('Report Data'!E1758)," ",'Report Data'!E1758)</f>
        <v xml:space="preserve"> </v>
      </c>
      <c r="F1758" s="9" t="str">
        <f>IF(ISBLANK('Report Data'!F1758)," ",'Report Data'!F1758)</f>
        <v xml:space="preserve"> </v>
      </c>
      <c r="G1758" s="9" t="str">
        <f>IF(ISBLANK('Report Data'!G1758)," ",'Report Data'!G1758)</f>
        <v xml:space="preserve"> </v>
      </c>
    </row>
    <row r="1759" spans="1:7">
      <c r="A1759" s="9" t="str">
        <f>IF('INTERIM REPORT'!B1759=" "," ",IF('Report Data'!A1759="",'INTERIM REPORT'!A1758,'Report Data'!A1759))</f>
        <v xml:space="preserve"> </v>
      </c>
      <c r="B1759" s="9" t="str">
        <f>IF(ISBLANK('Report Data'!B1759)," ",'Report Data'!B1759)</f>
        <v xml:space="preserve"> </v>
      </c>
      <c r="C1759" s="9" t="str">
        <f>IF(ISBLANK('Report Data'!C1759)," ",'Report Data'!C1759)</f>
        <v xml:space="preserve"> </v>
      </c>
      <c r="D1759" s="9" t="str">
        <f>IF(ISBLANK('Report Data'!D1759)," ",'Report Data'!D1759)</f>
        <v xml:space="preserve"> </v>
      </c>
      <c r="E1759" s="9" t="str">
        <f>IF(ISBLANK('Report Data'!E1759)," ",'Report Data'!E1759)</f>
        <v xml:space="preserve"> </v>
      </c>
      <c r="F1759" s="9" t="str">
        <f>IF(ISBLANK('Report Data'!F1759)," ",'Report Data'!F1759)</f>
        <v xml:space="preserve"> </v>
      </c>
      <c r="G1759" s="9" t="str">
        <f>IF(ISBLANK('Report Data'!G1759)," ",'Report Data'!G1759)</f>
        <v xml:space="preserve"> </v>
      </c>
    </row>
    <row r="1760" spans="1:7">
      <c r="A1760" s="9" t="str">
        <f>IF('INTERIM REPORT'!B1760=" "," ",IF('Report Data'!A1760="",'INTERIM REPORT'!A1759,'Report Data'!A1760))</f>
        <v xml:space="preserve"> </v>
      </c>
      <c r="B1760" s="9" t="str">
        <f>IF(ISBLANK('Report Data'!B1760)," ",'Report Data'!B1760)</f>
        <v xml:space="preserve"> </v>
      </c>
      <c r="C1760" s="9" t="str">
        <f>IF(ISBLANK('Report Data'!C1760)," ",'Report Data'!C1760)</f>
        <v xml:space="preserve"> </v>
      </c>
      <c r="D1760" s="9" t="str">
        <f>IF(ISBLANK('Report Data'!D1760)," ",'Report Data'!D1760)</f>
        <v xml:space="preserve"> </v>
      </c>
      <c r="E1760" s="9" t="str">
        <f>IF(ISBLANK('Report Data'!E1760)," ",'Report Data'!E1760)</f>
        <v xml:space="preserve"> </v>
      </c>
      <c r="F1760" s="9" t="str">
        <f>IF(ISBLANK('Report Data'!F1760)," ",'Report Data'!F1760)</f>
        <v xml:space="preserve"> </v>
      </c>
      <c r="G1760" s="9" t="str">
        <f>IF(ISBLANK('Report Data'!G1760)," ",'Report Data'!G1760)</f>
        <v xml:space="preserve"> </v>
      </c>
    </row>
    <row r="1761" spans="1:7">
      <c r="A1761" s="9" t="str">
        <f>IF('INTERIM REPORT'!B1761=" "," ",IF('Report Data'!A1761="",'INTERIM REPORT'!A1760,'Report Data'!A1761))</f>
        <v xml:space="preserve"> </v>
      </c>
      <c r="B1761" s="9" t="str">
        <f>IF(ISBLANK('Report Data'!B1761)," ",'Report Data'!B1761)</f>
        <v xml:space="preserve"> </v>
      </c>
      <c r="C1761" s="9" t="str">
        <f>IF(ISBLANK('Report Data'!C1761)," ",'Report Data'!C1761)</f>
        <v xml:space="preserve"> </v>
      </c>
      <c r="D1761" s="9" t="str">
        <f>IF(ISBLANK('Report Data'!D1761)," ",'Report Data'!D1761)</f>
        <v xml:space="preserve"> </v>
      </c>
      <c r="E1761" s="9" t="str">
        <f>IF(ISBLANK('Report Data'!E1761)," ",'Report Data'!E1761)</f>
        <v xml:space="preserve"> </v>
      </c>
      <c r="F1761" s="9" t="str">
        <f>IF(ISBLANK('Report Data'!F1761)," ",'Report Data'!F1761)</f>
        <v xml:space="preserve"> </v>
      </c>
      <c r="G1761" s="9" t="str">
        <f>IF(ISBLANK('Report Data'!G1761)," ",'Report Data'!G1761)</f>
        <v xml:space="preserve"> </v>
      </c>
    </row>
    <row r="1762" spans="1:7">
      <c r="A1762" s="9" t="str">
        <f>IF('INTERIM REPORT'!B1762=" "," ",IF('Report Data'!A1762="",'INTERIM REPORT'!A1761,'Report Data'!A1762))</f>
        <v xml:space="preserve"> </v>
      </c>
      <c r="B1762" s="9" t="str">
        <f>IF(ISBLANK('Report Data'!B1762)," ",'Report Data'!B1762)</f>
        <v xml:space="preserve"> </v>
      </c>
      <c r="C1762" s="9" t="str">
        <f>IF(ISBLANK('Report Data'!C1762)," ",'Report Data'!C1762)</f>
        <v xml:space="preserve"> </v>
      </c>
      <c r="D1762" s="9" t="str">
        <f>IF(ISBLANK('Report Data'!D1762)," ",'Report Data'!D1762)</f>
        <v xml:space="preserve"> </v>
      </c>
      <c r="E1762" s="9" t="str">
        <f>IF(ISBLANK('Report Data'!E1762)," ",'Report Data'!E1762)</f>
        <v xml:space="preserve"> </v>
      </c>
      <c r="F1762" s="9" t="str">
        <f>IF(ISBLANK('Report Data'!F1762)," ",'Report Data'!F1762)</f>
        <v xml:space="preserve"> </v>
      </c>
      <c r="G1762" s="9" t="str">
        <f>IF(ISBLANK('Report Data'!G1762)," ",'Report Data'!G1762)</f>
        <v xml:space="preserve"> </v>
      </c>
    </row>
    <row r="1763" spans="1:7">
      <c r="A1763" s="9" t="str">
        <f>IF('INTERIM REPORT'!B1763=" "," ",IF('Report Data'!A1763="",'INTERIM REPORT'!A1762,'Report Data'!A1763))</f>
        <v xml:space="preserve"> </v>
      </c>
      <c r="B1763" s="9" t="str">
        <f>IF(ISBLANK('Report Data'!B1763)," ",'Report Data'!B1763)</f>
        <v xml:space="preserve"> </v>
      </c>
      <c r="C1763" s="9" t="str">
        <f>IF(ISBLANK('Report Data'!C1763)," ",'Report Data'!C1763)</f>
        <v xml:space="preserve"> </v>
      </c>
      <c r="D1763" s="9" t="str">
        <f>IF(ISBLANK('Report Data'!D1763)," ",'Report Data'!D1763)</f>
        <v xml:space="preserve"> </v>
      </c>
      <c r="E1763" s="9" t="str">
        <f>IF(ISBLANK('Report Data'!E1763)," ",'Report Data'!E1763)</f>
        <v xml:space="preserve"> </v>
      </c>
      <c r="F1763" s="9" t="str">
        <f>IF(ISBLANK('Report Data'!F1763)," ",'Report Data'!F1763)</f>
        <v xml:space="preserve"> </v>
      </c>
      <c r="G1763" s="9" t="str">
        <f>IF(ISBLANK('Report Data'!G1763)," ",'Report Data'!G1763)</f>
        <v xml:space="preserve"> </v>
      </c>
    </row>
    <row r="1764" spans="1:7">
      <c r="A1764" s="9" t="str">
        <f>IF('INTERIM REPORT'!B1764=" "," ",IF('Report Data'!A1764="",'INTERIM REPORT'!A1763,'Report Data'!A1764))</f>
        <v xml:space="preserve"> </v>
      </c>
      <c r="B1764" s="9" t="str">
        <f>IF(ISBLANK('Report Data'!B1764)," ",'Report Data'!B1764)</f>
        <v xml:space="preserve"> </v>
      </c>
      <c r="C1764" s="9" t="str">
        <f>IF(ISBLANK('Report Data'!C1764)," ",'Report Data'!C1764)</f>
        <v xml:space="preserve"> </v>
      </c>
      <c r="D1764" s="9" t="str">
        <f>IF(ISBLANK('Report Data'!D1764)," ",'Report Data'!D1764)</f>
        <v xml:space="preserve"> </v>
      </c>
      <c r="E1764" s="9" t="str">
        <f>IF(ISBLANK('Report Data'!E1764)," ",'Report Data'!E1764)</f>
        <v xml:space="preserve"> </v>
      </c>
      <c r="F1764" s="9" t="str">
        <f>IF(ISBLANK('Report Data'!F1764)," ",'Report Data'!F1764)</f>
        <v xml:space="preserve"> </v>
      </c>
      <c r="G1764" s="9" t="str">
        <f>IF(ISBLANK('Report Data'!G1764)," ",'Report Data'!G1764)</f>
        <v xml:space="preserve"> </v>
      </c>
    </row>
    <row r="1765" spans="1:7">
      <c r="A1765" s="9" t="str">
        <f>IF('INTERIM REPORT'!B1765=" "," ",IF('Report Data'!A1765="",'INTERIM REPORT'!A1764,'Report Data'!A1765))</f>
        <v xml:space="preserve"> </v>
      </c>
      <c r="B1765" s="9" t="str">
        <f>IF(ISBLANK('Report Data'!B1765)," ",'Report Data'!B1765)</f>
        <v xml:space="preserve"> </v>
      </c>
      <c r="C1765" s="9" t="str">
        <f>IF(ISBLANK('Report Data'!C1765)," ",'Report Data'!C1765)</f>
        <v xml:space="preserve"> </v>
      </c>
      <c r="D1765" s="9" t="str">
        <f>IF(ISBLANK('Report Data'!D1765)," ",'Report Data'!D1765)</f>
        <v xml:space="preserve"> </v>
      </c>
      <c r="E1765" s="9" t="str">
        <f>IF(ISBLANK('Report Data'!E1765)," ",'Report Data'!E1765)</f>
        <v xml:space="preserve"> </v>
      </c>
      <c r="F1765" s="9" t="str">
        <f>IF(ISBLANK('Report Data'!F1765)," ",'Report Data'!F1765)</f>
        <v xml:space="preserve"> </v>
      </c>
      <c r="G1765" s="9" t="str">
        <f>IF(ISBLANK('Report Data'!G1765)," ",'Report Data'!G1765)</f>
        <v xml:space="preserve"> </v>
      </c>
    </row>
    <row r="1766" spans="1:7">
      <c r="A1766" s="9" t="str">
        <f>IF('INTERIM REPORT'!B1766=" "," ",IF('Report Data'!A1766="",'INTERIM REPORT'!A1765,'Report Data'!A1766))</f>
        <v xml:space="preserve"> </v>
      </c>
      <c r="B1766" s="9" t="str">
        <f>IF(ISBLANK('Report Data'!B1766)," ",'Report Data'!B1766)</f>
        <v xml:space="preserve"> </v>
      </c>
      <c r="C1766" s="9" t="str">
        <f>IF(ISBLANK('Report Data'!C1766)," ",'Report Data'!C1766)</f>
        <v xml:space="preserve"> </v>
      </c>
      <c r="D1766" s="9" t="str">
        <f>IF(ISBLANK('Report Data'!D1766)," ",'Report Data'!D1766)</f>
        <v xml:space="preserve"> </v>
      </c>
      <c r="E1766" s="9" t="str">
        <f>IF(ISBLANK('Report Data'!E1766)," ",'Report Data'!E1766)</f>
        <v xml:space="preserve"> </v>
      </c>
      <c r="F1766" s="9" t="str">
        <f>IF(ISBLANK('Report Data'!F1766)," ",'Report Data'!F1766)</f>
        <v xml:space="preserve"> </v>
      </c>
      <c r="G1766" s="9" t="str">
        <f>IF(ISBLANK('Report Data'!G1766)," ",'Report Data'!G1766)</f>
        <v xml:space="preserve"> </v>
      </c>
    </row>
    <row r="1767" spans="1:7">
      <c r="A1767" s="9" t="str">
        <f>IF('INTERIM REPORT'!B1767=" "," ",IF('Report Data'!A1767="",'INTERIM REPORT'!A1766,'Report Data'!A1767))</f>
        <v xml:space="preserve"> </v>
      </c>
      <c r="B1767" s="9" t="str">
        <f>IF(ISBLANK('Report Data'!B1767)," ",'Report Data'!B1767)</f>
        <v xml:space="preserve"> </v>
      </c>
      <c r="C1767" s="9" t="str">
        <f>IF(ISBLANK('Report Data'!C1767)," ",'Report Data'!C1767)</f>
        <v xml:space="preserve"> </v>
      </c>
      <c r="D1767" s="9" t="str">
        <f>IF(ISBLANK('Report Data'!D1767)," ",'Report Data'!D1767)</f>
        <v xml:space="preserve"> </v>
      </c>
      <c r="E1767" s="9" t="str">
        <f>IF(ISBLANK('Report Data'!E1767)," ",'Report Data'!E1767)</f>
        <v xml:space="preserve"> </v>
      </c>
      <c r="F1767" s="9" t="str">
        <f>IF(ISBLANK('Report Data'!F1767)," ",'Report Data'!F1767)</f>
        <v xml:space="preserve"> </v>
      </c>
      <c r="G1767" s="9" t="str">
        <f>IF(ISBLANK('Report Data'!G1767)," ",'Report Data'!G1767)</f>
        <v xml:space="preserve"> </v>
      </c>
    </row>
    <row r="1768" spans="1:7">
      <c r="A1768" s="9" t="str">
        <f>IF('INTERIM REPORT'!B1768=" "," ",IF('Report Data'!A1768="",'INTERIM REPORT'!A1767,'Report Data'!A1768))</f>
        <v xml:space="preserve"> </v>
      </c>
      <c r="B1768" s="9" t="str">
        <f>IF(ISBLANK('Report Data'!B1768)," ",'Report Data'!B1768)</f>
        <v xml:space="preserve"> </v>
      </c>
      <c r="C1768" s="9" t="str">
        <f>IF(ISBLANK('Report Data'!C1768)," ",'Report Data'!C1768)</f>
        <v xml:space="preserve"> </v>
      </c>
      <c r="D1768" s="9" t="str">
        <f>IF(ISBLANK('Report Data'!D1768)," ",'Report Data'!D1768)</f>
        <v xml:space="preserve"> </v>
      </c>
      <c r="E1768" s="9" t="str">
        <f>IF(ISBLANK('Report Data'!E1768)," ",'Report Data'!E1768)</f>
        <v xml:space="preserve"> </v>
      </c>
      <c r="F1768" s="9" t="str">
        <f>IF(ISBLANK('Report Data'!F1768)," ",'Report Data'!F1768)</f>
        <v xml:space="preserve"> </v>
      </c>
      <c r="G1768" s="9" t="str">
        <f>IF(ISBLANK('Report Data'!G1768)," ",'Report Data'!G1768)</f>
        <v xml:space="preserve"> </v>
      </c>
    </row>
    <row r="1769" spans="1:7">
      <c r="A1769" s="9" t="str">
        <f>IF('INTERIM REPORT'!B1769=" "," ",IF('Report Data'!A1769="",'INTERIM REPORT'!A1768,'Report Data'!A1769))</f>
        <v xml:space="preserve"> </v>
      </c>
      <c r="B1769" s="9" t="str">
        <f>IF(ISBLANK('Report Data'!B1769)," ",'Report Data'!B1769)</f>
        <v xml:space="preserve"> </v>
      </c>
      <c r="C1769" s="9" t="str">
        <f>IF(ISBLANK('Report Data'!C1769)," ",'Report Data'!C1769)</f>
        <v xml:space="preserve"> </v>
      </c>
      <c r="D1769" s="9" t="str">
        <f>IF(ISBLANK('Report Data'!D1769)," ",'Report Data'!D1769)</f>
        <v xml:space="preserve"> </v>
      </c>
      <c r="E1769" s="9" t="str">
        <f>IF(ISBLANK('Report Data'!E1769)," ",'Report Data'!E1769)</f>
        <v xml:space="preserve"> </v>
      </c>
      <c r="F1769" s="9" t="str">
        <f>IF(ISBLANK('Report Data'!F1769)," ",'Report Data'!F1769)</f>
        <v xml:space="preserve"> </v>
      </c>
      <c r="G1769" s="9" t="str">
        <f>IF(ISBLANK('Report Data'!G1769)," ",'Report Data'!G1769)</f>
        <v xml:space="preserve"> </v>
      </c>
    </row>
    <row r="1770" spans="1:7">
      <c r="A1770" s="9" t="str">
        <f>IF('INTERIM REPORT'!B1770=" "," ",IF('Report Data'!A1770="",'INTERIM REPORT'!A1769,'Report Data'!A1770))</f>
        <v xml:space="preserve"> </v>
      </c>
      <c r="B1770" s="9" t="str">
        <f>IF(ISBLANK('Report Data'!B1770)," ",'Report Data'!B1770)</f>
        <v xml:space="preserve"> </v>
      </c>
      <c r="C1770" s="9" t="str">
        <f>IF(ISBLANK('Report Data'!C1770)," ",'Report Data'!C1770)</f>
        <v xml:space="preserve"> </v>
      </c>
      <c r="D1770" s="9" t="str">
        <f>IF(ISBLANK('Report Data'!D1770)," ",'Report Data'!D1770)</f>
        <v xml:space="preserve"> </v>
      </c>
      <c r="E1770" s="9" t="str">
        <f>IF(ISBLANK('Report Data'!E1770)," ",'Report Data'!E1770)</f>
        <v xml:space="preserve"> </v>
      </c>
      <c r="F1770" s="9" t="str">
        <f>IF(ISBLANK('Report Data'!F1770)," ",'Report Data'!F1770)</f>
        <v xml:space="preserve"> </v>
      </c>
      <c r="G1770" s="9" t="str">
        <f>IF(ISBLANK('Report Data'!G1770)," ",'Report Data'!G1770)</f>
        <v xml:space="preserve"> </v>
      </c>
    </row>
    <row r="1771" spans="1:7">
      <c r="A1771" s="9" t="str">
        <f>IF('INTERIM REPORT'!B1771=" "," ",IF('Report Data'!A1771="",'INTERIM REPORT'!A1770,'Report Data'!A1771))</f>
        <v xml:space="preserve"> </v>
      </c>
      <c r="B1771" s="9" t="str">
        <f>IF(ISBLANK('Report Data'!B1771)," ",'Report Data'!B1771)</f>
        <v xml:space="preserve"> </v>
      </c>
      <c r="C1771" s="9" t="str">
        <f>IF(ISBLANK('Report Data'!C1771)," ",'Report Data'!C1771)</f>
        <v xml:space="preserve"> </v>
      </c>
      <c r="D1771" s="9" t="str">
        <f>IF(ISBLANK('Report Data'!D1771)," ",'Report Data'!D1771)</f>
        <v xml:space="preserve"> </v>
      </c>
      <c r="E1771" s="9" t="str">
        <f>IF(ISBLANK('Report Data'!E1771)," ",'Report Data'!E1771)</f>
        <v xml:space="preserve"> </v>
      </c>
      <c r="F1771" s="9" t="str">
        <f>IF(ISBLANK('Report Data'!F1771)," ",'Report Data'!F1771)</f>
        <v xml:space="preserve"> </v>
      </c>
      <c r="G1771" s="9" t="str">
        <f>IF(ISBLANK('Report Data'!G1771)," ",'Report Data'!G1771)</f>
        <v xml:space="preserve"> </v>
      </c>
    </row>
    <row r="1772" spans="1:7">
      <c r="A1772" s="9" t="str">
        <f>IF('INTERIM REPORT'!B1772=" "," ",IF('Report Data'!A1772="",'INTERIM REPORT'!A1771,'Report Data'!A1772))</f>
        <v xml:space="preserve"> </v>
      </c>
      <c r="B1772" s="9" t="str">
        <f>IF(ISBLANK('Report Data'!B1772)," ",'Report Data'!B1772)</f>
        <v xml:space="preserve"> </v>
      </c>
      <c r="C1772" s="9" t="str">
        <f>IF(ISBLANK('Report Data'!C1772)," ",'Report Data'!C1772)</f>
        <v xml:space="preserve"> </v>
      </c>
      <c r="D1772" s="9" t="str">
        <f>IF(ISBLANK('Report Data'!D1772)," ",'Report Data'!D1772)</f>
        <v xml:space="preserve"> </v>
      </c>
      <c r="E1772" s="9" t="str">
        <f>IF(ISBLANK('Report Data'!E1772)," ",'Report Data'!E1772)</f>
        <v xml:space="preserve"> </v>
      </c>
      <c r="F1772" s="9" t="str">
        <f>IF(ISBLANK('Report Data'!F1772)," ",'Report Data'!F1772)</f>
        <v xml:space="preserve"> </v>
      </c>
      <c r="G1772" s="9" t="str">
        <f>IF(ISBLANK('Report Data'!G1772)," ",'Report Data'!G1772)</f>
        <v xml:space="preserve"> </v>
      </c>
    </row>
    <row r="1773" spans="1:7">
      <c r="A1773" s="9" t="str">
        <f>IF('INTERIM REPORT'!B1773=" "," ",IF('Report Data'!A1773="",'INTERIM REPORT'!A1772,'Report Data'!A1773))</f>
        <v xml:space="preserve"> </v>
      </c>
      <c r="B1773" s="9" t="str">
        <f>IF(ISBLANK('Report Data'!B1773)," ",'Report Data'!B1773)</f>
        <v xml:space="preserve"> </v>
      </c>
      <c r="C1773" s="9" t="str">
        <f>IF(ISBLANK('Report Data'!C1773)," ",'Report Data'!C1773)</f>
        <v xml:space="preserve"> </v>
      </c>
      <c r="D1773" s="9" t="str">
        <f>IF(ISBLANK('Report Data'!D1773)," ",'Report Data'!D1773)</f>
        <v xml:space="preserve"> </v>
      </c>
      <c r="E1773" s="9" t="str">
        <f>IF(ISBLANK('Report Data'!E1773)," ",'Report Data'!E1773)</f>
        <v xml:space="preserve"> </v>
      </c>
      <c r="F1773" s="9" t="str">
        <f>IF(ISBLANK('Report Data'!F1773)," ",'Report Data'!F1773)</f>
        <v xml:space="preserve"> </v>
      </c>
      <c r="G1773" s="9" t="str">
        <f>IF(ISBLANK('Report Data'!G1773)," ",'Report Data'!G1773)</f>
        <v xml:space="preserve"> </v>
      </c>
    </row>
    <row r="1774" spans="1:7">
      <c r="A1774" s="9" t="str">
        <f>IF('INTERIM REPORT'!B1774=" "," ",IF('Report Data'!A1774="",'INTERIM REPORT'!A1773,'Report Data'!A1774))</f>
        <v xml:space="preserve"> </v>
      </c>
      <c r="B1774" s="9" t="str">
        <f>IF(ISBLANK('Report Data'!B1774)," ",'Report Data'!B1774)</f>
        <v xml:space="preserve"> </v>
      </c>
      <c r="C1774" s="9" t="str">
        <f>IF(ISBLANK('Report Data'!C1774)," ",'Report Data'!C1774)</f>
        <v xml:space="preserve"> </v>
      </c>
      <c r="D1774" s="9" t="str">
        <f>IF(ISBLANK('Report Data'!D1774)," ",'Report Data'!D1774)</f>
        <v xml:space="preserve"> </v>
      </c>
      <c r="E1774" s="9" t="str">
        <f>IF(ISBLANK('Report Data'!E1774)," ",'Report Data'!E1774)</f>
        <v xml:space="preserve"> </v>
      </c>
      <c r="F1774" s="9" t="str">
        <f>IF(ISBLANK('Report Data'!F1774)," ",'Report Data'!F1774)</f>
        <v xml:space="preserve"> </v>
      </c>
      <c r="G1774" s="9" t="str">
        <f>IF(ISBLANK('Report Data'!G1774)," ",'Report Data'!G1774)</f>
        <v xml:space="preserve"> </v>
      </c>
    </row>
    <row r="1775" spans="1:7">
      <c r="A1775" s="9" t="str">
        <f>IF('INTERIM REPORT'!B1775=" "," ",IF('Report Data'!A1775="",'INTERIM REPORT'!A1774,'Report Data'!A1775))</f>
        <v xml:space="preserve"> </v>
      </c>
      <c r="B1775" s="9" t="str">
        <f>IF(ISBLANK('Report Data'!B1775)," ",'Report Data'!B1775)</f>
        <v xml:space="preserve"> </v>
      </c>
      <c r="C1775" s="9" t="str">
        <f>IF(ISBLANK('Report Data'!C1775)," ",'Report Data'!C1775)</f>
        <v xml:space="preserve"> </v>
      </c>
      <c r="D1775" s="9" t="str">
        <f>IF(ISBLANK('Report Data'!D1775)," ",'Report Data'!D1775)</f>
        <v xml:space="preserve"> </v>
      </c>
      <c r="E1775" s="9" t="str">
        <f>IF(ISBLANK('Report Data'!E1775)," ",'Report Data'!E1775)</f>
        <v xml:space="preserve"> </v>
      </c>
      <c r="F1775" s="9" t="str">
        <f>IF(ISBLANK('Report Data'!F1775)," ",'Report Data'!F1775)</f>
        <v xml:space="preserve"> </v>
      </c>
      <c r="G1775" s="9" t="str">
        <f>IF(ISBLANK('Report Data'!G1775)," ",'Report Data'!G1775)</f>
        <v xml:space="preserve"> </v>
      </c>
    </row>
    <row r="1776" spans="1:7">
      <c r="A1776" s="9" t="str">
        <f>IF('INTERIM REPORT'!B1776=" "," ",IF('Report Data'!A1776="",'INTERIM REPORT'!A1775,'Report Data'!A1776))</f>
        <v xml:space="preserve"> </v>
      </c>
      <c r="B1776" s="9" t="str">
        <f>IF(ISBLANK('Report Data'!B1776)," ",'Report Data'!B1776)</f>
        <v xml:space="preserve"> </v>
      </c>
      <c r="C1776" s="9" t="str">
        <f>IF(ISBLANK('Report Data'!C1776)," ",'Report Data'!C1776)</f>
        <v xml:space="preserve"> </v>
      </c>
      <c r="D1776" s="9" t="str">
        <f>IF(ISBLANK('Report Data'!D1776)," ",'Report Data'!D1776)</f>
        <v xml:space="preserve"> </v>
      </c>
      <c r="E1776" s="9" t="str">
        <f>IF(ISBLANK('Report Data'!E1776)," ",'Report Data'!E1776)</f>
        <v xml:space="preserve"> </v>
      </c>
      <c r="F1776" s="9" t="str">
        <f>IF(ISBLANK('Report Data'!F1776)," ",'Report Data'!F1776)</f>
        <v xml:space="preserve"> </v>
      </c>
      <c r="G1776" s="9" t="str">
        <f>IF(ISBLANK('Report Data'!G1776)," ",'Report Data'!G1776)</f>
        <v xml:space="preserve"> </v>
      </c>
    </row>
    <row r="1777" spans="1:7">
      <c r="A1777" s="9" t="str">
        <f>IF('INTERIM REPORT'!B1777=" "," ",IF('Report Data'!A1777="",'INTERIM REPORT'!A1776,'Report Data'!A1777))</f>
        <v xml:space="preserve"> </v>
      </c>
      <c r="B1777" s="9" t="str">
        <f>IF(ISBLANK('Report Data'!B1777)," ",'Report Data'!B1777)</f>
        <v xml:space="preserve"> </v>
      </c>
      <c r="C1777" s="9" t="str">
        <f>IF(ISBLANK('Report Data'!C1777)," ",'Report Data'!C1777)</f>
        <v xml:space="preserve"> </v>
      </c>
      <c r="D1777" s="9" t="str">
        <f>IF(ISBLANK('Report Data'!D1777)," ",'Report Data'!D1777)</f>
        <v xml:space="preserve"> </v>
      </c>
      <c r="E1777" s="9" t="str">
        <f>IF(ISBLANK('Report Data'!E1777)," ",'Report Data'!E1777)</f>
        <v xml:space="preserve"> </v>
      </c>
      <c r="F1777" s="9" t="str">
        <f>IF(ISBLANK('Report Data'!F1777)," ",'Report Data'!F1777)</f>
        <v xml:space="preserve"> </v>
      </c>
      <c r="G1777" s="9" t="str">
        <f>IF(ISBLANK('Report Data'!G1777)," ",'Report Data'!G1777)</f>
        <v xml:space="preserve"> </v>
      </c>
    </row>
    <row r="1778" spans="1:7">
      <c r="A1778" s="9" t="str">
        <f>IF('INTERIM REPORT'!B1778=" "," ",IF('Report Data'!A1778="",'INTERIM REPORT'!A1777,'Report Data'!A1778))</f>
        <v xml:space="preserve"> </v>
      </c>
      <c r="B1778" s="9" t="str">
        <f>IF(ISBLANK('Report Data'!B1778)," ",'Report Data'!B1778)</f>
        <v xml:space="preserve"> </v>
      </c>
      <c r="C1778" s="9" t="str">
        <f>IF(ISBLANK('Report Data'!C1778)," ",'Report Data'!C1778)</f>
        <v xml:space="preserve"> </v>
      </c>
      <c r="D1778" s="9" t="str">
        <f>IF(ISBLANK('Report Data'!D1778)," ",'Report Data'!D1778)</f>
        <v xml:space="preserve"> </v>
      </c>
      <c r="E1778" s="9" t="str">
        <f>IF(ISBLANK('Report Data'!E1778)," ",'Report Data'!E1778)</f>
        <v xml:space="preserve"> </v>
      </c>
      <c r="F1778" s="9" t="str">
        <f>IF(ISBLANK('Report Data'!F1778)," ",'Report Data'!F1778)</f>
        <v xml:space="preserve"> </v>
      </c>
      <c r="G1778" s="9" t="str">
        <f>IF(ISBLANK('Report Data'!G1778)," ",'Report Data'!G1778)</f>
        <v xml:space="preserve"> </v>
      </c>
    </row>
    <row r="1779" spans="1:7">
      <c r="A1779" s="9" t="str">
        <f>IF('INTERIM REPORT'!B1779=" "," ",IF('Report Data'!A1779="",'INTERIM REPORT'!A1778,'Report Data'!A1779))</f>
        <v xml:space="preserve"> </v>
      </c>
      <c r="B1779" s="9" t="str">
        <f>IF(ISBLANK('Report Data'!B1779)," ",'Report Data'!B1779)</f>
        <v xml:space="preserve"> </v>
      </c>
      <c r="C1779" s="9" t="str">
        <f>IF(ISBLANK('Report Data'!C1779)," ",'Report Data'!C1779)</f>
        <v xml:space="preserve"> </v>
      </c>
      <c r="D1779" s="9" t="str">
        <f>IF(ISBLANK('Report Data'!D1779)," ",'Report Data'!D1779)</f>
        <v xml:space="preserve"> </v>
      </c>
      <c r="E1779" s="9" t="str">
        <f>IF(ISBLANK('Report Data'!E1779)," ",'Report Data'!E1779)</f>
        <v xml:space="preserve"> </v>
      </c>
      <c r="F1779" s="9" t="str">
        <f>IF(ISBLANK('Report Data'!F1779)," ",'Report Data'!F1779)</f>
        <v xml:space="preserve"> </v>
      </c>
      <c r="G1779" s="9" t="str">
        <f>IF(ISBLANK('Report Data'!G1779)," ",'Report Data'!G1779)</f>
        <v xml:space="preserve"> </v>
      </c>
    </row>
    <row r="1780" spans="1:7">
      <c r="A1780" s="9" t="str">
        <f>IF('INTERIM REPORT'!B1780=" "," ",IF('Report Data'!A1780="",'INTERIM REPORT'!A1779,'Report Data'!A1780))</f>
        <v xml:space="preserve"> </v>
      </c>
      <c r="B1780" s="9" t="str">
        <f>IF(ISBLANK('Report Data'!B1780)," ",'Report Data'!B1780)</f>
        <v xml:space="preserve"> </v>
      </c>
      <c r="C1780" s="9" t="str">
        <f>IF(ISBLANK('Report Data'!C1780)," ",'Report Data'!C1780)</f>
        <v xml:space="preserve"> </v>
      </c>
      <c r="D1780" s="9" t="str">
        <f>IF(ISBLANK('Report Data'!D1780)," ",'Report Data'!D1780)</f>
        <v xml:space="preserve"> </v>
      </c>
      <c r="E1780" s="9" t="str">
        <f>IF(ISBLANK('Report Data'!E1780)," ",'Report Data'!E1780)</f>
        <v xml:space="preserve"> </v>
      </c>
      <c r="F1780" s="9" t="str">
        <f>IF(ISBLANK('Report Data'!F1780)," ",'Report Data'!F1780)</f>
        <v xml:space="preserve"> </v>
      </c>
      <c r="G1780" s="9" t="str">
        <f>IF(ISBLANK('Report Data'!G1780)," ",'Report Data'!G1780)</f>
        <v xml:space="preserve"> </v>
      </c>
    </row>
    <row r="1781" spans="1:7">
      <c r="A1781" s="9" t="str">
        <f>IF('INTERIM REPORT'!B1781=" "," ",IF('Report Data'!A1781="",'INTERIM REPORT'!A1780,'Report Data'!A1781))</f>
        <v xml:space="preserve"> </v>
      </c>
      <c r="B1781" s="9" t="str">
        <f>IF(ISBLANK('Report Data'!B1781)," ",'Report Data'!B1781)</f>
        <v xml:space="preserve"> </v>
      </c>
      <c r="C1781" s="9" t="str">
        <f>IF(ISBLANK('Report Data'!C1781)," ",'Report Data'!C1781)</f>
        <v xml:space="preserve"> </v>
      </c>
      <c r="D1781" s="9" t="str">
        <f>IF(ISBLANK('Report Data'!D1781)," ",'Report Data'!D1781)</f>
        <v xml:space="preserve"> </v>
      </c>
      <c r="E1781" s="9" t="str">
        <f>IF(ISBLANK('Report Data'!E1781)," ",'Report Data'!E1781)</f>
        <v xml:space="preserve"> </v>
      </c>
      <c r="F1781" s="9" t="str">
        <f>IF(ISBLANK('Report Data'!F1781)," ",'Report Data'!F1781)</f>
        <v xml:space="preserve"> </v>
      </c>
      <c r="G1781" s="9" t="str">
        <f>IF(ISBLANK('Report Data'!G1781)," ",'Report Data'!G1781)</f>
        <v xml:space="preserve"> </v>
      </c>
    </row>
    <row r="1782" spans="1:7">
      <c r="A1782" s="9" t="str">
        <f>IF('INTERIM REPORT'!B1782=" "," ",IF('Report Data'!A1782="",'INTERIM REPORT'!A1781,'Report Data'!A1782))</f>
        <v xml:space="preserve"> </v>
      </c>
      <c r="B1782" s="9" t="str">
        <f>IF(ISBLANK('Report Data'!B1782)," ",'Report Data'!B1782)</f>
        <v xml:space="preserve"> </v>
      </c>
      <c r="C1782" s="9" t="str">
        <f>IF(ISBLANK('Report Data'!C1782)," ",'Report Data'!C1782)</f>
        <v xml:space="preserve"> </v>
      </c>
      <c r="D1782" s="9" t="str">
        <f>IF(ISBLANK('Report Data'!D1782)," ",'Report Data'!D1782)</f>
        <v xml:space="preserve"> </v>
      </c>
      <c r="E1782" s="9" t="str">
        <f>IF(ISBLANK('Report Data'!E1782)," ",'Report Data'!E1782)</f>
        <v xml:space="preserve"> </v>
      </c>
      <c r="F1782" s="9" t="str">
        <f>IF(ISBLANK('Report Data'!F1782)," ",'Report Data'!F1782)</f>
        <v xml:space="preserve"> </v>
      </c>
      <c r="G1782" s="9" t="str">
        <f>IF(ISBLANK('Report Data'!G1782)," ",'Report Data'!G1782)</f>
        <v xml:space="preserve"> </v>
      </c>
    </row>
    <row r="1783" spans="1:7">
      <c r="A1783" s="9" t="str">
        <f>IF('INTERIM REPORT'!B1783=" "," ",IF('Report Data'!A1783="",'INTERIM REPORT'!A1782,'Report Data'!A1783))</f>
        <v xml:space="preserve"> </v>
      </c>
      <c r="B1783" s="9" t="str">
        <f>IF(ISBLANK('Report Data'!B1783)," ",'Report Data'!B1783)</f>
        <v xml:space="preserve"> </v>
      </c>
      <c r="C1783" s="9" t="str">
        <f>IF(ISBLANK('Report Data'!C1783)," ",'Report Data'!C1783)</f>
        <v xml:space="preserve"> </v>
      </c>
      <c r="D1783" s="9" t="str">
        <f>IF(ISBLANK('Report Data'!D1783)," ",'Report Data'!D1783)</f>
        <v xml:space="preserve"> </v>
      </c>
      <c r="E1783" s="9" t="str">
        <f>IF(ISBLANK('Report Data'!E1783)," ",'Report Data'!E1783)</f>
        <v xml:space="preserve"> </v>
      </c>
      <c r="F1783" s="9" t="str">
        <f>IF(ISBLANK('Report Data'!F1783)," ",'Report Data'!F1783)</f>
        <v xml:space="preserve"> </v>
      </c>
      <c r="G1783" s="9" t="str">
        <f>IF(ISBLANK('Report Data'!G1783)," ",'Report Data'!G1783)</f>
        <v xml:space="preserve"> </v>
      </c>
    </row>
    <row r="1784" spans="1:7">
      <c r="A1784" s="9" t="str">
        <f>IF('INTERIM REPORT'!B1784=" "," ",IF('Report Data'!A1784="",'INTERIM REPORT'!A1783,'Report Data'!A1784))</f>
        <v xml:space="preserve"> </v>
      </c>
      <c r="B1784" s="9" t="str">
        <f>IF(ISBLANK('Report Data'!B1784)," ",'Report Data'!B1784)</f>
        <v xml:space="preserve"> </v>
      </c>
      <c r="C1784" s="9" t="str">
        <f>IF(ISBLANK('Report Data'!C1784)," ",'Report Data'!C1784)</f>
        <v xml:space="preserve"> </v>
      </c>
      <c r="D1784" s="9" t="str">
        <f>IF(ISBLANK('Report Data'!D1784)," ",'Report Data'!D1784)</f>
        <v xml:space="preserve"> </v>
      </c>
      <c r="E1784" s="9" t="str">
        <f>IF(ISBLANK('Report Data'!E1784)," ",'Report Data'!E1784)</f>
        <v xml:space="preserve"> </v>
      </c>
      <c r="F1784" s="9" t="str">
        <f>IF(ISBLANK('Report Data'!F1784)," ",'Report Data'!F1784)</f>
        <v xml:space="preserve"> </v>
      </c>
      <c r="G1784" s="9" t="str">
        <f>IF(ISBLANK('Report Data'!G1784)," ",'Report Data'!G1784)</f>
        <v xml:space="preserve"> </v>
      </c>
    </row>
    <row r="1785" spans="1:7">
      <c r="A1785" s="9" t="str">
        <f>IF('INTERIM REPORT'!B1785=" "," ",IF('Report Data'!A1785="",'INTERIM REPORT'!A1784,'Report Data'!A1785))</f>
        <v xml:space="preserve"> </v>
      </c>
      <c r="B1785" s="9" t="str">
        <f>IF(ISBLANK('Report Data'!B1785)," ",'Report Data'!B1785)</f>
        <v xml:space="preserve"> </v>
      </c>
      <c r="C1785" s="9" t="str">
        <f>IF(ISBLANK('Report Data'!C1785)," ",'Report Data'!C1785)</f>
        <v xml:space="preserve"> </v>
      </c>
      <c r="D1785" s="9" t="str">
        <f>IF(ISBLANK('Report Data'!D1785)," ",'Report Data'!D1785)</f>
        <v xml:space="preserve"> </v>
      </c>
      <c r="E1785" s="9" t="str">
        <f>IF(ISBLANK('Report Data'!E1785)," ",'Report Data'!E1785)</f>
        <v xml:space="preserve"> </v>
      </c>
      <c r="F1785" s="9" t="str">
        <f>IF(ISBLANK('Report Data'!F1785)," ",'Report Data'!F1785)</f>
        <v xml:space="preserve"> </v>
      </c>
      <c r="G1785" s="9" t="str">
        <f>IF(ISBLANK('Report Data'!G1785)," ",'Report Data'!G1785)</f>
        <v xml:space="preserve"> </v>
      </c>
    </row>
    <row r="1786" spans="1:7">
      <c r="A1786" s="9" t="str">
        <f>IF('INTERIM REPORT'!B1786=" "," ",IF('Report Data'!A1786="",'INTERIM REPORT'!A1785,'Report Data'!A1786))</f>
        <v xml:space="preserve"> </v>
      </c>
      <c r="B1786" s="9" t="str">
        <f>IF(ISBLANK('Report Data'!B1786)," ",'Report Data'!B1786)</f>
        <v xml:space="preserve"> </v>
      </c>
      <c r="C1786" s="9" t="str">
        <f>IF(ISBLANK('Report Data'!C1786)," ",'Report Data'!C1786)</f>
        <v xml:space="preserve"> </v>
      </c>
      <c r="D1786" s="9" t="str">
        <f>IF(ISBLANK('Report Data'!D1786)," ",'Report Data'!D1786)</f>
        <v xml:space="preserve"> </v>
      </c>
      <c r="E1786" s="9" t="str">
        <f>IF(ISBLANK('Report Data'!E1786)," ",'Report Data'!E1786)</f>
        <v xml:space="preserve"> </v>
      </c>
      <c r="F1786" s="9" t="str">
        <f>IF(ISBLANK('Report Data'!F1786)," ",'Report Data'!F1786)</f>
        <v xml:space="preserve"> </v>
      </c>
      <c r="G1786" s="9" t="str">
        <f>IF(ISBLANK('Report Data'!G1786)," ",'Report Data'!G1786)</f>
        <v xml:space="preserve"> </v>
      </c>
    </row>
    <row r="1787" spans="1:7">
      <c r="A1787" s="9" t="str">
        <f>IF('INTERIM REPORT'!B1787=" "," ",IF('Report Data'!A1787="",'INTERIM REPORT'!A1786,'Report Data'!A1787))</f>
        <v xml:space="preserve"> </v>
      </c>
      <c r="B1787" s="9" t="str">
        <f>IF(ISBLANK('Report Data'!B1787)," ",'Report Data'!B1787)</f>
        <v xml:space="preserve"> </v>
      </c>
      <c r="C1787" s="9" t="str">
        <f>IF(ISBLANK('Report Data'!C1787)," ",'Report Data'!C1787)</f>
        <v xml:space="preserve"> </v>
      </c>
      <c r="D1787" s="9" t="str">
        <f>IF(ISBLANK('Report Data'!D1787)," ",'Report Data'!D1787)</f>
        <v xml:space="preserve"> </v>
      </c>
      <c r="E1787" s="9" t="str">
        <f>IF(ISBLANK('Report Data'!E1787)," ",'Report Data'!E1787)</f>
        <v xml:space="preserve"> </v>
      </c>
      <c r="F1787" s="9" t="str">
        <f>IF(ISBLANK('Report Data'!F1787)," ",'Report Data'!F1787)</f>
        <v xml:space="preserve"> </v>
      </c>
      <c r="G1787" s="9" t="str">
        <f>IF(ISBLANK('Report Data'!G1787)," ",'Report Data'!G1787)</f>
        <v xml:space="preserve"> </v>
      </c>
    </row>
    <row r="1788" spans="1:7">
      <c r="A1788" s="9" t="str">
        <f>IF('INTERIM REPORT'!B1788=" "," ",IF('Report Data'!A1788="",'INTERIM REPORT'!A1787,'Report Data'!A1788))</f>
        <v xml:space="preserve"> </v>
      </c>
      <c r="B1788" s="9" t="str">
        <f>IF(ISBLANK('Report Data'!B1788)," ",'Report Data'!B1788)</f>
        <v xml:space="preserve"> </v>
      </c>
      <c r="C1788" s="9" t="str">
        <f>IF(ISBLANK('Report Data'!C1788)," ",'Report Data'!C1788)</f>
        <v xml:space="preserve"> </v>
      </c>
      <c r="D1788" s="9" t="str">
        <f>IF(ISBLANK('Report Data'!D1788)," ",'Report Data'!D1788)</f>
        <v xml:space="preserve"> </v>
      </c>
      <c r="E1788" s="9" t="str">
        <f>IF(ISBLANK('Report Data'!E1788)," ",'Report Data'!E1788)</f>
        <v xml:space="preserve"> </v>
      </c>
      <c r="F1788" s="9" t="str">
        <f>IF(ISBLANK('Report Data'!F1788)," ",'Report Data'!F1788)</f>
        <v xml:space="preserve"> </v>
      </c>
      <c r="G1788" s="9" t="str">
        <f>IF(ISBLANK('Report Data'!G1788)," ",'Report Data'!G1788)</f>
        <v xml:space="preserve"> </v>
      </c>
    </row>
    <row r="1789" spans="1:7">
      <c r="A1789" s="9" t="str">
        <f>IF('INTERIM REPORT'!B1789=" "," ",IF('Report Data'!A1789="",'INTERIM REPORT'!A1788,'Report Data'!A1789))</f>
        <v xml:space="preserve"> </v>
      </c>
      <c r="B1789" s="9" t="str">
        <f>IF(ISBLANK('Report Data'!B1789)," ",'Report Data'!B1789)</f>
        <v xml:space="preserve"> </v>
      </c>
      <c r="C1789" s="9" t="str">
        <f>IF(ISBLANK('Report Data'!C1789)," ",'Report Data'!C1789)</f>
        <v xml:space="preserve"> </v>
      </c>
      <c r="D1789" s="9" t="str">
        <f>IF(ISBLANK('Report Data'!D1789)," ",'Report Data'!D1789)</f>
        <v xml:space="preserve"> </v>
      </c>
      <c r="E1789" s="9" t="str">
        <f>IF(ISBLANK('Report Data'!E1789)," ",'Report Data'!E1789)</f>
        <v xml:space="preserve"> </v>
      </c>
      <c r="F1789" s="9" t="str">
        <f>IF(ISBLANK('Report Data'!F1789)," ",'Report Data'!F1789)</f>
        <v xml:space="preserve"> </v>
      </c>
      <c r="G1789" s="9" t="str">
        <f>IF(ISBLANK('Report Data'!G1789)," ",'Report Data'!G1789)</f>
        <v xml:space="preserve"> </v>
      </c>
    </row>
    <row r="1790" spans="1:7">
      <c r="A1790" s="9" t="str">
        <f>IF('INTERIM REPORT'!B1790=" "," ",IF('Report Data'!A1790="",'INTERIM REPORT'!A1789,'Report Data'!A1790))</f>
        <v xml:space="preserve"> </v>
      </c>
      <c r="B1790" s="9" t="str">
        <f>IF(ISBLANK('Report Data'!B1790)," ",'Report Data'!B1790)</f>
        <v xml:space="preserve"> </v>
      </c>
      <c r="C1790" s="9" t="str">
        <f>IF(ISBLANK('Report Data'!C1790)," ",'Report Data'!C1790)</f>
        <v xml:space="preserve"> </v>
      </c>
      <c r="D1790" s="9" t="str">
        <f>IF(ISBLANK('Report Data'!D1790)," ",'Report Data'!D1790)</f>
        <v xml:space="preserve"> </v>
      </c>
      <c r="E1790" s="9" t="str">
        <f>IF(ISBLANK('Report Data'!E1790)," ",'Report Data'!E1790)</f>
        <v xml:space="preserve"> </v>
      </c>
      <c r="F1790" s="9" t="str">
        <f>IF(ISBLANK('Report Data'!F1790)," ",'Report Data'!F1790)</f>
        <v xml:space="preserve"> </v>
      </c>
      <c r="G1790" s="9" t="str">
        <f>IF(ISBLANK('Report Data'!G1790)," ",'Report Data'!G1790)</f>
        <v xml:space="preserve"> </v>
      </c>
    </row>
    <row r="1791" spans="1:7">
      <c r="A1791" s="9" t="str">
        <f>IF('INTERIM REPORT'!B1791=" "," ",IF('Report Data'!A1791="",'INTERIM REPORT'!A1790,'Report Data'!A1791))</f>
        <v xml:space="preserve"> </v>
      </c>
      <c r="B1791" s="9" t="str">
        <f>IF(ISBLANK('Report Data'!B1791)," ",'Report Data'!B1791)</f>
        <v xml:space="preserve"> </v>
      </c>
      <c r="C1791" s="9" t="str">
        <f>IF(ISBLANK('Report Data'!C1791)," ",'Report Data'!C1791)</f>
        <v xml:space="preserve"> </v>
      </c>
      <c r="D1791" s="9" t="str">
        <f>IF(ISBLANK('Report Data'!D1791)," ",'Report Data'!D1791)</f>
        <v xml:space="preserve"> </v>
      </c>
      <c r="E1791" s="9" t="str">
        <f>IF(ISBLANK('Report Data'!E1791)," ",'Report Data'!E1791)</f>
        <v xml:space="preserve"> </v>
      </c>
      <c r="F1791" s="9" t="str">
        <f>IF(ISBLANK('Report Data'!F1791)," ",'Report Data'!F1791)</f>
        <v xml:space="preserve"> </v>
      </c>
      <c r="G1791" s="9" t="str">
        <f>IF(ISBLANK('Report Data'!G1791)," ",'Report Data'!G1791)</f>
        <v xml:space="preserve"> </v>
      </c>
    </row>
    <row r="1792" spans="1:7">
      <c r="A1792" s="9" t="str">
        <f>IF('INTERIM REPORT'!B1792=" "," ",IF('Report Data'!A1792="",'INTERIM REPORT'!A1791,'Report Data'!A1792))</f>
        <v xml:space="preserve"> </v>
      </c>
      <c r="B1792" s="9" t="str">
        <f>IF(ISBLANK('Report Data'!B1792)," ",'Report Data'!B1792)</f>
        <v xml:space="preserve"> </v>
      </c>
      <c r="C1792" s="9" t="str">
        <f>IF(ISBLANK('Report Data'!C1792)," ",'Report Data'!C1792)</f>
        <v xml:space="preserve"> </v>
      </c>
      <c r="D1792" s="9" t="str">
        <f>IF(ISBLANK('Report Data'!D1792)," ",'Report Data'!D1792)</f>
        <v xml:space="preserve"> </v>
      </c>
      <c r="E1792" s="9" t="str">
        <f>IF(ISBLANK('Report Data'!E1792)," ",'Report Data'!E1792)</f>
        <v xml:space="preserve"> </v>
      </c>
      <c r="F1792" s="9" t="str">
        <f>IF(ISBLANK('Report Data'!F1792)," ",'Report Data'!F1792)</f>
        <v xml:space="preserve"> </v>
      </c>
      <c r="G1792" s="9" t="str">
        <f>IF(ISBLANK('Report Data'!G1792)," ",'Report Data'!G1792)</f>
        <v xml:space="preserve"> </v>
      </c>
    </row>
    <row r="1793" spans="1:7">
      <c r="A1793" s="9" t="str">
        <f>IF('INTERIM REPORT'!B1793=" "," ",IF('Report Data'!A1793="",'INTERIM REPORT'!A1792,'Report Data'!A1793))</f>
        <v xml:space="preserve"> </v>
      </c>
      <c r="B1793" s="9" t="str">
        <f>IF(ISBLANK('Report Data'!B1793)," ",'Report Data'!B1793)</f>
        <v xml:space="preserve"> </v>
      </c>
      <c r="C1793" s="9" t="str">
        <f>IF(ISBLANK('Report Data'!C1793)," ",'Report Data'!C1793)</f>
        <v xml:space="preserve"> </v>
      </c>
      <c r="D1793" s="9" t="str">
        <f>IF(ISBLANK('Report Data'!D1793)," ",'Report Data'!D1793)</f>
        <v xml:space="preserve"> </v>
      </c>
      <c r="E1793" s="9" t="str">
        <f>IF(ISBLANK('Report Data'!E1793)," ",'Report Data'!E1793)</f>
        <v xml:space="preserve"> </v>
      </c>
      <c r="F1793" s="9" t="str">
        <f>IF(ISBLANK('Report Data'!F1793)," ",'Report Data'!F1793)</f>
        <v xml:space="preserve"> </v>
      </c>
      <c r="G1793" s="9" t="str">
        <f>IF(ISBLANK('Report Data'!G1793)," ",'Report Data'!G1793)</f>
        <v xml:space="preserve"> </v>
      </c>
    </row>
    <row r="1794" spans="1:7">
      <c r="A1794" s="9" t="str">
        <f>IF('INTERIM REPORT'!B1794=" "," ",IF('Report Data'!A1794="",'INTERIM REPORT'!A1793,'Report Data'!A1794))</f>
        <v xml:space="preserve"> </v>
      </c>
      <c r="B1794" s="9" t="str">
        <f>IF(ISBLANK('Report Data'!B1794)," ",'Report Data'!B1794)</f>
        <v xml:space="preserve"> </v>
      </c>
      <c r="C1794" s="9" t="str">
        <f>IF(ISBLANK('Report Data'!C1794)," ",'Report Data'!C1794)</f>
        <v xml:space="preserve"> </v>
      </c>
      <c r="D1794" s="9" t="str">
        <f>IF(ISBLANK('Report Data'!D1794)," ",'Report Data'!D1794)</f>
        <v xml:space="preserve"> </v>
      </c>
      <c r="E1794" s="9" t="str">
        <f>IF(ISBLANK('Report Data'!E1794)," ",'Report Data'!E1794)</f>
        <v xml:space="preserve"> </v>
      </c>
      <c r="F1794" s="9" t="str">
        <f>IF(ISBLANK('Report Data'!F1794)," ",'Report Data'!F1794)</f>
        <v xml:space="preserve"> </v>
      </c>
      <c r="G1794" s="9" t="str">
        <f>IF(ISBLANK('Report Data'!G1794)," ",'Report Data'!G1794)</f>
        <v xml:space="preserve"> </v>
      </c>
    </row>
    <row r="1795" spans="1:7">
      <c r="A1795" s="9" t="str">
        <f>IF('INTERIM REPORT'!B1795=" "," ",IF('Report Data'!A1795="",'INTERIM REPORT'!A1794,'Report Data'!A1795))</f>
        <v xml:space="preserve"> </v>
      </c>
      <c r="B1795" s="9" t="str">
        <f>IF(ISBLANK('Report Data'!B1795)," ",'Report Data'!B1795)</f>
        <v xml:space="preserve"> </v>
      </c>
      <c r="C1795" s="9" t="str">
        <f>IF(ISBLANK('Report Data'!C1795)," ",'Report Data'!C1795)</f>
        <v xml:space="preserve"> </v>
      </c>
      <c r="D1795" s="9" t="str">
        <f>IF(ISBLANK('Report Data'!D1795)," ",'Report Data'!D1795)</f>
        <v xml:space="preserve"> </v>
      </c>
      <c r="E1795" s="9" t="str">
        <f>IF(ISBLANK('Report Data'!E1795)," ",'Report Data'!E1795)</f>
        <v xml:space="preserve"> </v>
      </c>
      <c r="F1795" s="9" t="str">
        <f>IF(ISBLANK('Report Data'!F1795)," ",'Report Data'!F1795)</f>
        <v xml:space="preserve"> </v>
      </c>
      <c r="G1795" s="9" t="str">
        <f>IF(ISBLANK('Report Data'!G1795)," ",'Report Data'!G1795)</f>
        <v xml:space="preserve"> </v>
      </c>
    </row>
    <row r="1796" spans="1:7">
      <c r="A1796" s="9" t="str">
        <f>IF('INTERIM REPORT'!B1796=" "," ",IF('Report Data'!A1796="",'INTERIM REPORT'!A1795,'Report Data'!A1796))</f>
        <v xml:space="preserve"> </v>
      </c>
      <c r="B1796" s="9" t="str">
        <f>IF(ISBLANK('Report Data'!B1796)," ",'Report Data'!B1796)</f>
        <v xml:space="preserve"> </v>
      </c>
      <c r="C1796" s="9" t="str">
        <f>IF(ISBLANK('Report Data'!C1796)," ",'Report Data'!C1796)</f>
        <v xml:space="preserve"> </v>
      </c>
      <c r="D1796" s="9" t="str">
        <f>IF(ISBLANK('Report Data'!D1796)," ",'Report Data'!D1796)</f>
        <v xml:space="preserve"> </v>
      </c>
      <c r="E1796" s="9" t="str">
        <f>IF(ISBLANK('Report Data'!E1796)," ",'Report Data'!E1796)</f>
        <v xml:space="preserve"> </v>
      </c>
      <c r="F1796" s="9" t="str">
        <f>IF(ISBLANK('Report Data'!F1796)," ",'Report Data'!F1796)</f>
        <v xml:space="preserve"> </v>
      </c>
      <c r="G1796" s="9" t="str">
        <f>IF(ISBLANK('Report Data'!G1796)," ",'Report Data'!G1796)</f>
        <v xml:space="preserve"> </v>
      </c>
    </row>
    <row r="1797" spans="1:7">
      <c r="A1797" s="9" t="str">
        <f>IF('INTERIM REPORT'!B1797=" "," ",IF('Report Data'!A1797="",'INTERIM REPORT'!A1796,'Report Data'!A1797))</f>
        <v xml:space="preserve"> </v>
      </c>
      <c r="B1797" s="9" t="str">
        <f>IF(ISBLANK('Report Data'!B1797)," ",'Report Data'!B1797)</f>
        <v xml:space="preserve"> </v>
      </c>
      <c r="C1797" s="9" t="str">
        <f>IF(ISBLANK('Report Data'!C1797)," ",'Report Data'!C1797)</f>
        <v xml:space="preserve"> </v>
      </c>
      <c r="D1797" s="9" t="str">
        <f>IF(ISBLANK('Report Data'!D1797)," ",'Report Data'!D1797)</f>
        <v xml:space="preserve"> </v>
      </c>
      <c r="E1797" s="9" t="str">
        <f>IF(ISBLANK('Report Data'!E1797)," ",'Report Data'!E1797)</f>
        <v xml:space="preserve"> </v>
      </c>
      <c r="F1797" s="9" t="str">
        <f>IF(ISBLANK('Report Data'!F1797)," ",'Report Data'!F1797)</f>
        <v xml:space="preserve"> </v>
      </c>
      <c r="G1797" s="9" t="str">
        <f>IF(ISBLANK('Report Data'!G1797)," ",'Report Data'!G1797)</f>
        <v xml:space="preserve"> </v>
      </c>
    </row>
    <row r="1798" spans="1:7">
      <c r="A1798" s="9" t="str">
        <f>IF('INTERIM REPORT'!B1798=" "," ",IF('Report Data'!A1798="",'INTERIM REPORT'!A1797,'Report Data'!A1798))</f>
        <v xml:space="preserve"> </v>
      </c>
      <c r="B1798" s="9" t="str">
        <f>IF(ISBLANK('Report Data'!B1798)," ",'Report Data'!B1798)</f>
        <v xml:space="preserve"> </v>
      </c>
      <c r="C1798" s="9" t="str">
        <f>IF(ISBLANK('Report Data'!C1798)," ",'Report Data'!C1798)</f>
        <v xml:space="preserve"> </v>
      </c>
      <c r="D1798" s="9" t="str">
        <f>IF(ISBLANK('Report Data'!D1798)," ",'Report Data'!D1798)</f>
        <v xml:space="preserve"> </v>
      </c>
      <c r="E1798" s="9" t="str">
        <f>IF(ISBLANK('Report Data'!E1798)," ",'Report Data'!E1798)</f>
        <v xml:space="preserve"> </v>
      </c>
      <c r="F1798" s="9" t="str">
        <f>IF(ISBLANK('Report Data'!F1798)," ",'Report Data'!F1798)</f>
        <v xml:space="preserve"> </v>
      </c>
      <c r="G1798" s="9" t="str">
        <f>IF(ISBLANK('Report Data'!G1798)," ",'Report Data'!G1798)</f>
        <v xml:space="preserve"> </v>
      </c>
    </row>
    <row r="1799" spans="1:7">
      <c r="A1799" s="9" t="str">
        <f>IF('INTERIM REPORT'!B1799=" "," ",IF('Report Data'!A1799="",'INTERIM REPORT'!A1798,'Report Data'!A1799))</f>
        <v xml:space="preserve"> </v>
      </c>
      <c r="B1799" s="9" t="str">
        <f>IF(ISBLANK('Report Data'!B1799)," ",'Report Data'!B1799)</f>
        <v xml:space="preserve"> </v>
      </c>
      <c r="C1799" s="9" t="str">
        <f>IF(ISBLANK('Report Data'!C1799)," ",'Report Data'!C1799)</f>
        <v xml:space="preserve"> </v>
      </c>
      <c r="D1799" s="9" t="str">
        <f>IF(ISBLANK('Report Data'!D1799)," ",'Report Data'!D1799)</f>
        <v xml:space="preserve"> </v>
      </c>
      <c r="E1799" s="9" t="str">
        <f>IF(ISBLANK('Report Data'!E1799)," ",'Report Data'!E1799)</f>
        <v xml:space="preserve"> </v>
      </c>
      <c r="F1799" s="9" t="str">
        <f>IF(ISBLANK('Report Data'!F1799)," ",'Report Data'!F1799)</f>
        <v xml:space="preserve"> </v>
      </c>
      <c r="G1799" s="9" t="str">
        <f>IF(ISBLANK('Report Data'!G1799)," ",'Report Data'!G1799)</f>
        <v xml:space="preserve"> </v>
      </c>
    </row>
    <row r="1800" spans="1:7">
      <c r="A1800" s="9" t="str">
        <f>IF('INTERIM REPORT'!B1800=" "," ",IF('Report Data'!A1800="",'INTERIM REPORT'!A1799,'Report Data'!A1800))</f>
        <v xml:space="preserve"> </v>
      </c>
      <c r="B1800" s="9" t="str">
        <f>IF(ISBLANK('Report Data'!B1800)," ",'Report Data'!B1800)</f>
        <v xml:space="preserve"> </v>
      </c>
      <c r="C1800" s="9" t="str">
        <f>IF(ISBLANK('Report Data'!C1800)," ",'Report Data'!C1800)</f>
        <v xml:space="preserve"> </v>
      </c>
      <c r="D1800" s="9" t="str">
        <f>IF(ISBLANK('Report Data'!D1800)," ",'Report Data'!D1800)</f>
        <v xml:space="preserve"> </v>
      </c>
      <c r="E1800" s="9" t="str">
        <f>IF(ISBLANK('Report Data'!E1800)," ",'Report Data'!E1800)</f>
        <v xml:space="preserve"> </v>
      </c>
      <c r="F1800" s="9" t="str">
        <f>IF(ISBLANK('Report Data'!F1800)," ",'Report Data'!F1800)</f>
        <v xml:space="preserve"> </v>
      </c>
      <c r="G1800" s="9" t="str">
        <f>IF(ISBLANK('Report Data'!G1800)," ",'Report Data'!G1800)</f>
        <v xml:space="preserve"> </v>
      </c>
    </row>
    <row r="1801" spans="1:7">
      <c r="A1801" s="9" t="str">
        <f>IF('INTERIM REPORT'!B1801=" "," ",IF('Report Data'!A1801="",'INTERIM REPORT'!A1800,'Report Data'!A1801))</f>
        <v xml:space="preserve"> </v>
      </c>
      <c r="B1801" s="9" t="str">
        <f>IF(ISBLANK('Report Data'!B1801)," ",'Report Data'!B1801)</f>
        <v xml:space="preserve"> </v>
      </c>
      <c r="C1801" s="9" t="str">
        <f>IF(ISBLANK('Report Data'!C1801)," ",'Report Data'!C1801)</f>
        <v xml:space="preserve"> </v>
      </c>
      <c r="D1801" s="9" t="str">
        <f>IF(ISBLANK('Report Data'!D1801)," ",'Report Data'!D1801)</f>
        <v xml:space="preserve"> </v>
      </c>
      <c r="E1801" s="9" t="str">
        <f>IF(ISBLANK('Report Data'!E1801)," ",'Report Data'!E1801)</f>
        <v xml:space="preserve"> </v>
      </c>
      <c r="F1801" s="9" t="str">
        <f>IF(ISBLANK('Report Data'!F1801)," ",'Report Data'!F1801)</f>
        <v xml:space="preserve"> </v>
      </c>
      <c r="G1801" s="9" t="str">
        <f>IF(ISBLANK('Report Data'!G1801)," ",'Report Data'!G1801)</f>
        <v xml:space="preserve"> </v>
      </c>
    </row>
    <row r="1802" spans="1:7">
      <c r="A1802" s="9" t="str">
        <f>IF('INTERIM REPORT'!B1802=" "," ",IF('Report Data'!A1802="",'INTERIM REPORT'!A1801,'Report Data'!A1802))</f>
        <v xml:space="preserve"> </v>
      </c>
      <c r="B1802" s="9" t="str">
        <f>IF(ISBLANK('Report Data'!B1802)," ",'Report Data'!B1802)</f>
        <v xml:space="preserve"> </v>
      </c>
      <c r="C1802" s="9" t="str">
        <f>IF(ISBLANK('Report Data'!C1802)," ",'Report Data'!C1802)</f>
        <v xml:space="preserve"> </v>
      </c>
      <c r="D1802" s="9" t="str">
        <f>IF(ISBLANK('Report Data'!D1802)," ",'Report Data'!D1802)</f>
        <v xml:space="preserve"> </v>
      </c>
      <c r="E1802" s="9" t="str">
        <f>IF(ISBLANK('Report Data'!E1802)," ",'Report Data'!E1802)</f>
        <v xml:space="preserve"> </v>
      </c>
      <c r="F1802" s="9" t="str">
        <f>IF(ISBLANK('Report Data'!F1802)," ",'Report Data'!F1802)</f>
        <v xml:space="preserve"> </v>
      </c>
      <c r="G1802" s="9" t="str">
        <f>IF(ISBLANK('Report Data'!G1802)," ",'Report Data'!G1802)</f>
        <v xml:space="preserve"> </v>
      </c>
    </row>
    <row r="1803" spans="1:7">
      <c r="A1803" s="9" t="str">
        <f>IF('INTERIM REPORT'!B1803=" "," ",IF('Report Data'!A1803="",'INTERIM REPORT'!A1802,'Report Data'!A1803))</f>
        <v xml:space="preserve"> </v>
      </c>
      <c r="B1803" s="9" t="str">
        <f>IF(ISBLANK('Report Data'!B1803)," ",'Report Data'!B1803)</f>
        <v xml:space="preserve"> </v>
      </c>
      <c r="C1803" s="9" t="str">
        <f>IF(ISBLANK('Report Data'!C1803)," ",'Report Data'!C1803)</f>
        <v xml:space="preserve"> </v>
      </c>
      <c r="D1803" s="9" t="str">
        <f>IF(ISBLANK('Report Data'!D1803)," ",'Report Data'!D1803)</f>
        <v xml:space="preserve"> </v>
      </c>
      <c r="E1803" s="9" t="str">
        <f>IF(ISBLANK('Report Data'!E1803)," ",'Report Data'!E1803)</f>
        <v xml:space="preserve"> </v>
      </c>
      <c r="F1803" s="9" t="str">
        <f>IF(ISBLANK('Report Data'!F1803)," ",'Report Data'!F1803)</f>
        <v xml:space="preserve"> </v>
      </c>
      <c r="G1803" s="9" t="str">
        <f>IF(ISBLANK('Report Data'!G1803)," ",'Report Data'!G1803)</f>
        <v xml:space="preserve"> </v>
      </c>
    </row>
    <row r="1804" spans="1:7">
      <c r="A1804" s="9" t="str">
        <f>IF('INTERIM REPORT'!B1804=" "," ",IF('Report Data'!A1804="",'INTERIM REPORT'!A1803,'Report Data'!A1804))</f>
        <v xml:space="preserve"> </v>
      </c>
      <c r="B1804" s="9" t="str">
        <f>IF(ISBLANK('Report Data'!B1804)," ",'Report Data'!B1804)</f>
        <v xml:space="preserve"> </v>
      </c>
      <c r="C1804" s="9" t="str">
        <f>IF(ISBLANK('Report Data'!C1804)," ",'Report Data'!C1804)</f>
        <v xml:space="preserve"> </v>
      </c>
      <c r="D1804" s="9" t="str">
        <f>IF(ISBLANK('Report Data'!D1804)," ",'Report Data'!D1804)</f>
        <v xml:space="preserve"> </v>
      </c>
      <c r="E1804" s="9" t="str">
        <f>IF(ISBLANK('Report Data'!E1804)," ",'Report Data'!E1804)</f>
        <v xml:space="preserve"> </v>
      </c>
      <c r="F1804" s="9" t="str">
        <f>IF(ISBLANK('Report Data'!F1804)," ",'Report Data'!F1804)</f>
        <v xml:space="preserve"> </v>
      </c>
      <c r="G1804" s="9" t="str">
        <f>IF(ISBLANK('Report Data'!G1804)," ",'Report Data'!G1804)</f>
        <v xml:space="preserve"> </v>
      </c>
    </row>
    <row r="1805" spans="1:7">
      <c r="A1805" s="9" t="str">
        <f>IF('INTERIM REPORT'!B1805=" "," ",IF('Report Data'!A1805="",'INTERIM REPORT'!A1804,'Report Data'!A1805))</f>
        <v xml:space="preserve"> </v>
      </c>
      <c r="B1805" s="9" t="str">
        <f>IF(ISBLANK('Report Data'!B1805)," ",'Report Data'!B1805)</f>
        <v xml:space="preserve"> </v>
      </c>
      <c r="C1805" s="9" t="str">
        <f>IF(ISBLANK('Report Data'!C1805)," ",'Report Data'!C1805)</f>
        <v xml:space="preserve"> </v>
      </c>
      <c r="D1805" s="9" t="str">
        <f>IF(ISBLANK('Report Data'!D1805)," ",'Report Data'!D1805)</f>
        <v xml:space="preserve"> </v>
      </c>
      <c r="E1805" s="9" t="str">
        <f>IF(ISBLANK('Report Data'!E1805)," ",'Report Data'!E1805)</f>
        <v xml:space="preserve"> </v>
      </c>
      <c r="F1805" s="9" t="str">
        <f>IF(ISBLANK('Report Data'!F1805)," ",'Report Data'!F1805)</f>
        <v xml:space="preserve"> </v>
      </c>
      <c r="G1805" s="9" t="str">
        <f>IF(ISBLANK('Report Data'!G1805)," ",'Report Data'!G1805)</f>
        <v xml:space="preserve"> </v>
      </c>
    </row>
    <row r="1806" spans="1:7">
      <c r="A1806" s="9" t="str">
        <f>IF('INTERIM REPORT'!B1806=" "," ",IF('Report Data'!A1806="",'INTERIM REPORT'!A1805,'Report Data'!A1806))</f>
        <v xml:space="preserve"> </v>
      </c>
      <c r="B1806" s="9" t="str">
        <f>IF(ISBLANK('Report Data'!B1806)," ",'Report Data'!B1806)</f>
        <v xml:space="preserve"> </v>
      </c>
      <c r="C1806" s="9" t="str">
        <f>IF(ISBLANK('Report Data'!C1806)," ",'Report Data'!C1806)</f>
        <v xml:space="preserve"> </v>
      </c>
      <c r="D1806" s="9" t="str">
        <f>IF(ISBLANK('Report Data'!D1806)," ",'Report Data'!D1806)</f>
        <v xml:space="preserve"> </v>
      </c>
      <c r="E1806" s="9" t="str">
        <f>IF(ISBLANK('Report Data'!E1806)," ",'Report Data'!E1806)</f>
        <v xml:space="preserve"> </v>
      </c>
      <c r="F1806" s="9" t="str">
        <f>IF(ISBLANK('Report Data'!F1806)," ",'Report Data'!F1806)</f>
        <v xml:space="preserve"> </v>
      </c>
      <c r="G1806" s="9" t="str">
        <f>IF(ISBLANK('Report Data'!G1806)," ",'Report Data'!G1806)</f>
        <v xml:space="preserve"> </v>
      </c>
    </row>
    <row r="1807" spans="1:7">
      <c r="A1807" s="9" t="str">
        <f>IF('INTERIM REPORT'!B1807=" "," ",IF('Report Data'!A1807="",'INTERIM REPORT'!A1806,'Report Data'!A1807))</f>
        <v xml:space="preserve"> </v>
      </c>
      <c r="B1807" s="9" t="str">
        <f>IF(ISBLANK('Report Data'!B1807)," ",'Report Data'!B1807)</f>
        <v xml:space="preserve"> </v>
      </c>
      <c r="C1807" s="9" t="str">
        <f>IF(ISBLANK('Report Data'!C1807)," ",'Report Data'!C1807)</f>
        <v xml:space="preserve"> </v>
      </c>
      <c r="D1807" s="9" t="str">
        <f>IF(ISBLANK('Report Data'!D1807)," ",'Report Data'!D1807)</f>
        <v xml:space="preserve"> </v>
      </c>
      <c r="E1807" s="9" t="str">
        <f>IF(ISBLANK('Report Data'!E1807)," ",'Report Data'!E1807)</f>
        <v xml:space="preserve"> </v>
      </c>
      <c r="F1807" s="9" t="str">
        <f>IF(ISBLANK('Report Data'!F1807)," ",'Report Data'!F1807)</f>
        <v xml:space="preserve"> </v>
      </c>
      <c r="G1807" s="9" t="str">
        <f>IF(ISBLANK('Report Data'!G1807)," ",'Report Data'!G1807)</f>
        <v xml:space="preserve"> </v>
      </c>
    </row>
    <row r="1808" spans="1:7">
      <c r="A1808" s="9" t="str">
        <f>IF('INTERIM REPORT'!B1808=" "," ",IF('Report Data'!A1808="",'INTERIM REPORT'!A1807,'Report Data'!A1808))</f>
        <v xml:space="preserve"> </v>
      </c>
      <c r="B1808" s="9" t="str">
        <f>IF(ISBLANK('Report Data'!B1808)," ",'Report Data'!B1808)</f>
        <v xml:space="preserve"> </v>
      </c>
      <c r="C1808" s="9" t="str">
        <f>IF(ISBLANK('Report Data'!C1808)," ",'Report Data'!C1808)</f>
        <v xml:space="preserve"> </v>
      </c>
      <c r="D1808" s="9" t="str">
        <f>IF(ISBLANK('Report Data'!D1808)," ",'Report Data'!D1808)</f>
        <v xml:space="preserve"> </v>
      </c>
      <c r="E1808" s="9" t="str">
        <f>IF(ISBLANK('Report Data'!E1808)," ",'Report Data'!E1808)</f>
        <v xml:space="preserve"> </v>
      </c>
      <c r="F1808" s="9" t="str">
        <f>IF(ISBLANK('Report Data'!F1808)," ",'Report Data'!F1808)</f>
        <v xml:space="preserve"> </v>
      </c>
      <c r="G1808" s="9" t="str">
        <f>IF(ISBLANK('Report Data'!G1808)," ",'Report Data'!G1808)</f>
        <v xml:space="preserve"> </v>
      </c>
    </row>
    <row r="1809" spans="1:7">
      <c r="A1809" s="9" t="str">
        <f>IF('INTERIM REPORT'!B1809=" "," ",IF('Report Data'!A1809="",'INTERIM REPORT'!A1808,'Report Data'!A1809))</f>
        <v xml:space="preserve"> </v>
      </c>
      <c r="B1809" s="9" t="str">
        <f>IF(ISBLANK('Report Data'!B1809)," ",'Report Data'!B1809)</f>
        <v xml:space="preserve"> </v>
      </c>
      <c r="C1809" s="9" t="str">
        <f>IF(ISBLANK('Report Data'!C1809)," ",'Report Data'!C1809)</f>
        <v xml:space="preserve"> </v>
      </c>
      <c r="D1809" s="9" t="str">
        <f>IF(ISBLANK('Report Data'!D1809)," ",'Report Data'!D1809)</f>
        <v xml:space="preserve"> </v>
      </c>
      <c r="E1809" s="9" t="str">
        <f>IF(ISBLANK('Report Data'!E1809)," ",'Report Data'!E1809)</f>
        <v xml:space="preserve"> </v>
      </c>
      <c r="F1809" s="9" t="str">
        <f>IF(ISBLANK('Report Data'!F1809)," ",'Report Data'!F1809)</f>
        <v xml:space="preserve"> </v>
      </c>
      <c r="G1809" s="9" t="str">
        <f>IF(ISBLANK('Report Data'!G1809)," ",'Report Data'!G1809)</f>
        <v xml:space="preserve"> </v>
      </c>
    </row>
    <row r="1810" spans="1:7">
      <c r="A1810" s="9" t="str">
        <f>IF('INTERIM REPORT'!B1810=" "," ",IF('Report Data'!A1810="",'INTERIM REPORT'!A1809,'Report Data'!A1810))</f>
        <v xml:space="preserve"> </v>
      </c>
      <c r="B1810" s="9" t="str">
        <f>IF(ISBLANK('Report Data'!B1810)," ",'Report Data'!B1810)</f>
        <v xml:space="preserve"> </v>
      </c>
      <c r="C1810" s="9" t="str">
        <f>IF(ISBLANK('Report Data'!C1810)," ",'Report Data'!C1810)</f>
        <v xml:space="preserve"> </v>
      </c>
      <c r="D1810" s="9" t="str">
        <f>IF(ISBLANK('Report Data'!D1810)," ",'Report Data'!D1810)</f>
        <v xml:space="preserve"> </v>
      </c>
      <c r="E1810" s="9" t="str">
        <f>IF(ISBLANK('Report Data'!E1810)," ",'Report Data'!E1810)</f>
        <v xml:space="preserve"> </v>
      </c>
      <c r="F1810" s="9" t="str">
        <f>IF(ISBLANK('Report Data'!F1810)," ",'Report Data'!F1810)</f>
        <v xml:space="preserve"> </v>
      </c>
      <c r="G1810" s="9" t="str">
        <f>IF(ISBLANK('Report Data'!G1810)," ",'Report Data'!G1810)</f>
        <v xml:space="preserve"> </v>
      </c>
    </row>
    <row r="1811" spans="1:7">
      <c r="A1811" s="9" t="str">
        <f>IF('INTERIM REPORT'!B1811=" "," ",IF('Report Data'!A1811="",'INTERIM REPORT'!A1810,'Report Data'!A1811))</f>
        <v xml:space="preserve"> </v>
      </c>
      <c r="B1811" s="9" t="str">
        <f>IF(ISBLANK('Report Data'!B1811)," ",'Report Data'!B1811)</f>
        <v xml:space="preserve"> </v>
      </c>
      <c r="C1811" s="9" t="str">
        <f>IF(ISBLANK('Report Data'!C1811)," ",'Report Data'!C1811)</f>
        <v xml:space="preserve"> </v>
      </c>
      <c r="D1811" s="9" t="str">
        <f>IF(ISBLANK('Report Data'!D1811)," ",'Report Data'!D1811)</f>
        <v xml:space="preserve"> </v>
      </c>
      <c r="E1811" s="9" t="str">
        <f>IF(ISBLANK('Report Data'!E1811)," ",'Report Data'!E1811)</f>
        <v xml:space="preserve"> </v>
      </c>
      <c r="F1811" s="9" t="str">
        <f>IF(ISBLANK('Report Data'!F1811)," ",'Report Data'!F1811)</f>
        <v xml:space="preserve"> </v>
      </c>
      <c r="G1811" s="9" t="str">
        <f>IF(ISBLANK('Report Data'!G1811)," ",'Report Data'!G1811)</f>
        <v xml:space="preserve"> </v>
      </c>
    </row>
    <row r="1812" spans="1:7">
      <c r="A1812" s="9" t="str">
        <f>IF('INTERIM REPORT'!B1812=" "," ",IF('Report Data'!A1812="",'INTERIM REPORT'!A1811,'Report Data'!A1812))</f>
        <v xml:space="preserve"> </v>
      </c>
      <c r="B1812" s="9" t="str">
        <f>IF(ISBLANK('Report Data'!B1812)," ",'Report Data'!B1812)</f>
        <v xml:space="preserve"> </v>
      </c>
      <c r="C1812" s="9" t="str">
        <f>IF(ISBLANK('Report Data'!C1812)," ",'Report Data'!C1812)</f>
        <v xml:space="preserve"> </v>
      </c>
      <c r="D1812" s="9" t="str">
        <f>IF(ISBLANK('Report Data'!D1812)," ",'Report Data'!D1812)</f>
        <v xml:space="preserve"> </v>
      </c>
      <c r="E1812" s="9" t="str">
        <f>IF(ISBLANK('Report Data'!E1812)," ",'Report Data'!E1812)</f>
        <v xml:space="preserve"> </v>
      </c>
      <c r="F1812" s="9" t="str">
        <f>IF(ISBLANK('Report Data'!F1812)," ",'Report Data'!F1812)</f>
        <v xml:space="preserve"> </v>
      </c>
      <c r="G1812" s="9" t="str">
        <f>IF(ISBLANK('Report Data'!G1812)," ",'Report Data'!G1812)</f>
        <v xml:space="preserve"> </v>
      </c>
    </row>
    <row r="1813" spans="1:7">
      <c r="A1813" s="9" t="str">
        <f>IF('INTERIM REPORT'!B1813=" "," ",IF('Report Data'!A1813="",'INTERIM REPORT'!A1812,'Report Data'!A1813))</f>
        <v xml:space="preserve"> </v>
      </c>
      <c r="B1813" s="9" t="str">
        <f>IF(ISBLANK('Report Data'!B1813)," ",'Report Data'!B1813)</f>
        <v xml:space="preserve"> </v>
      </c>
      <c r="C1813" s="9" t="str">
        <f>IF(ISBLANK('Report Data'!C1813)," ",'Report Data'!C1813)</f>
        <v xml:space="preserve"> </v>
      </c>
      <c r="D1813" s="9" t="str">
        <f>IF(ISBLANK('Report Data'!D1813)," ",'Report Data'!D1813)</f>
        <v xml:space="preserve"> </v>
      </c>
      <c r="E1813" s="9" t="str">
        <f>IF(ISBLANK('Report Data'!E1813)," ",'Report Data'!E1813)</f>
        <v xml:space="preserve"> </v>
      </c>
      <c r="F1813" s="9" t="str">
        <f>IF(ISBLANK('Report Data'!F1813)," ",'Report Data'!F1813)</f>
        <v xml:space="preserve"> </v>
      </c>
      <c r="G1813" s="9" t="str">
        <f>IF(ISBLANK('Report Data'!G1813)," ",'Report Data'!G1813)</f>
        <v xml:space="preserve"> </v>
      </c>
    </row>
    <row r="1814" spans="1:7">
      <c r="A1814" s="9" t="str">
        <f>IF('INTERIM REPORT'!B1814=" "," ",IF('Report Data'!A1814="",'INTERIM REPORT'!A1813,'Report Data'!A1814))</f>
        <v xml:space="preserve"> </v>
      </c>
      <c r="B1814" s="9" t="str">
        <f>IF(ISBLANK('Report Data'!B1814)," ",'Report Data'!B1814)</f>
        <v xml:space="preserve"> </v>
      </c>
      <c r="C1814" s="9" t="str">
        <f>IF(ISBLANK('Report Data'!C1814)," ",'Report Data'!C1814)</f>
        <v xml:space="preserve"> </v>
      </c>
      <c r="D1814" s="9" t="str">
        <f>IF(ISBLANK('Report Data'!D1814)," ",'Report Data'!D1814)</f>
        <v xml:space="preserve"> </v>
      </c>
      <c r="E1814" s="9" t="str">
        <f>IF(ISBLANK('Report Data'!E1814)," ",'Report Data'!E1814)</f>
        <v xml:space="preserve"> </v>
      </c>
      <c r="F1814" s="9" t="str">
        <f>IF(ISBLANK('Report Data'!F1814)," ",'Report Data'!F1814)</f>
        <v xml:space="preserve"> </v>
      </c>
      <c r="G1814" s="9" t="str">
        <f>IF(ISBLANK('Report Data'!G1814)," ",'Report Data'!G1814)</f>
        <v xml:space="preserve"> </v>
      </c>
    </row>
    <row r="1815" spans="1:7">
      <c r="A1815" s="9" t="str">
        <f>IF('INTERIM REPORT'!B1815=" "," ",IF('Report Data'!A1815="",'INTERIM REPORT'!A1814,'Report Data'!A1815))</f>
        <v xml:space="preserve"> </v>
      </c>
      <c r="B1815" s="9" t="str">
        <f>IF(ISBLANK('Report Data'!B1815)," ",'Report Data'!B1815)</f>
        <v xml:space="preserve"> </v>
      </c>
      <c r="C1815" s="9" t="str">
        <f>IF(ISBLANK('Report Data'!C1815)," ",'Report Data'!C1815)</f>
        <v xml:space="preserve"> </v>
      </c>
      <c r="D1815" s="9" t="str">
        <f>IF(ISBLANK('Report Data'!D1815)," ",'Report Data'!D1815)</f>
        <v xml:space="preserve"> </v>
      </c>
      <c r="E1815" s="9" t="str">
        <f>IF(ISBLANK('Report Data'!E1815)," ",'Report Data'!E1815)</f>
        <v xml:space="preserve"> </v>
      </c>
      <c r="F1815" s="9" t="str">
        <f>IF(ISBLANK('Report Data'!F1815)," ",'Report Data'!F1815)</f>
        <v xml:space="preserve"> </v>
      </c>
      <c r="G1815" s="9" t="str">
        <f>IF(ISBLANK('Report Data'!G1815)," ",'Report Data'!G1815)</f>
        <v xml:space="preserve"> </v>
      </c>
    </row>
    <row r="1816" spans="1:7">
      <c r="A1816" s="9" t="str">
        <f>IF('INTERIM REPORT'!B1816=" "," ",IF('Report Data'!A1816="",'INTERIM REPORT'!A1815,'Report Data'!A1816))</f>
        <v xml:space="preserve"> </v>
      </c>
      <c r="B1816" s="9" t="str">
        <f>IF(ISBLANK('Report Data'!B1816)," ",'Report Data'!B1816)</f>
        <v xml:space="preserve"> </v>
      </c>
      <c r="C1816" s="9" t="str">
        <f>IF(ISBLANK('Report Data'!C1816)," ",'Report Data'!C1816)</f>
        <v xml:space="preserve"> </v>
      </c>
      <c r="D1816" s="9" t="str">
        <f>IF(ISBLANK('Report Data'!D1816)," ",'Report Data'!D1816)</f>
        <v xml:space="preserve"> </v>
      </c>
      <c r="E1816" s="9" t="str">
        <f>IF(ISBLANK('Report Data'!E1816)," ",'Report Data'!E1816)</f>
        <v xml:space="preserve"> </v>
      </c>
      <c r="F1816" s="9" t="str">
        <f>IF(ISBLANK('Report Data'!F1816)," ",'Report Data'!F1816)</f>
        <v xml:space="preserve"> </v>
      </c>
      <c r="G1816" s="9" t="str">
        <f>IF(ISBLANK('Report Data'!G1816)," ",'Report Data'!G1816)</f>
        <v xml:space="preserve"> </v>
      </c>
    </row>
    <row r="1817" spans="1:7">
      <c r="A1817" s="9" t="str">
        <f>IF('INTERIM REPORT'!B1817=" "," ",IF('Report Data'!A1817="",'INTERIM REPORT'!A1816,'Report Data'!A1817))</f>
        <v xml:space="preserve"> </v>
      </c>
      <c r="B1817" s="9" t="str">
        <f>IF(ISBLANK('Report Data'!B1817)," ",'Report Data'!B1817)</f>
        <v xml:space="preserve"> </v>
      </c>
      <c r="C1817" s="9" t="str">
        <f>IF(ISBLANK('Report Data'!C1817)," ",'Report Data'!C1817)</f>
        <v xml:space="preserve"> </v>
      </c>
      <c r="D1817" s="9" t="str">
        <f>IF(ISBLANK('Report Data'!D1817)," ",'Report Data'!D1817)</f>
        <v xml:space="preserve"> </v>
      </c>
      <c r="E1817" s="9" t="str">
        <f>IF(ISBLANK('Report Data'!E1817)," ",'Report Data'!E1817)</f>
        <v xml:space="preserve"> </v>
      </c>
      <c r="F1817" s="9" t="str">
        <f>IF(ISBLANK('Report Data'!F1817)," ",'Report Data'!F1817)</f>
        <v xml:space="preserve"> </v>
      </c>
      <c r="G1817" s="9" t="str">
        <f>IF(ISBLANK('Report Data'!G1817)," ",'Report Data'!G1817)</f>
        <v xml:space="preserve"> </v>
      </c>
    </row>
    <row r="1818" spans="1:7">
      <c r="A1818" s="9" t="str">
        <f>IF('INTERIM REPORT'!B1818=" "," ",IF('Report Data'!A1818="",'INTERIM REPORT'!A1817,'Report Data'!A1818))</f>
        <v xml:space="preserve"> </v>
      </c>
      <c r="B1818" s="9" t="str">
        <f>IF(ISBLANK('Report Data'!B1818)," ",'Report Data'!B1818)</f>
        <v xml:space="preserve"> </v>
      </c>
      <c r="C1818" s="9" t="str">
        <f>IF(ISBLANK('Report Data'!C1818)," ",'Report Data'!C1818)</f>
        <v xml:space="preserve"> </v>
      </c>
      <c r="D1818" s="9" t="str">
        <f>IF(ISBLANK('Report Data'!D1818)," ",'Report Data'!D1818)</f>
        <v xml:space="preserve"> </v>
      </c>
      <c r="E1818" s="9" t="str">
        <f>IF(ISBLANK('Report Data'!E1818)," ",'Report Data'!E1818)</f>
        <v xml:space="preserve"> </v>
      </c>
      <c r="F1818" s="9" t="str">
        <f>IF(ISBLANK('Report Data'!F1818)," ",'Report Data'!F1818)</f>
        <v xml:space="preserve"> </v>
      </c>
      <c r="G1818" s="9" t="str">
        <f>IF(ISBLANK('Report Data'!G1818)," ",'Report Data'!G1818)</f>
        <v xml:space="preserve"> </v>
      </c>
    </row>
    <row r="1819" spans="1:7">
      <c r="A1819" s="9" t="str">
        <f>IF('INTERIM REPORT'!B1819=" "," ",IF('Report Data'!A1819="",'INTERIM REPORT'!A1818,'Report Data'!A1819))</f>
        <v xml:space="preserve"> </v>
      </c>
      <c r="B1819" s="9" t="str">
        <f>IF(ISBLANK('Report Data'!B1819)," ",'Report Data'!B1819)</f>
        <v xml:space="preserve"> </v>
      </c>
      <c r="C1819" s="9" t="str">
        <f>IF(ISBLANK('Report Data'!C1819)," ",'Report Data'!C1819)</f>
        <v xml:space="preserve"> </v>
      </c>
      <c r="D1819" s="9" t="str">
        <f>IF(ISBLANK('Report Data'!D1819)," ",'Report Data'!D1819)</f>
        <v xml:space="preserve"> </v>
      </c>
      <c r="E1819" s="9" t="str">
        <f>IF(ISBLANK('Report Data'!E1819)," ",'Report Data'!E1819)</f>
        <v xml:space="preserve"> </v>
      </c>
      <c r="F1819" s="9" t="str">
        <f>IF(ISBLANK('Report Data'!F1819)," ",'Report Data'!F1819)</f>
        <v xml:space="preserve"> </v>
      </c>
      <c r="G1819" s="9" t="str">
        <f>IF(ISBLANK('Report Data'!G1819)," ",'Report Data'!G1819)</f>
        <v xml:space="preserve"> </v>
      </c>
    </row>
    <row r="1820" spans="1:7">
      <c r="A1820" s="9" t="str">
        <f>IF('INTERIM REPORT'!B1820=" "," ",IF('Report Data'!A1820="",'INTERIM REPORT'!A1819,'Report Data'!A1820))</f>
        <v xml:space="preserve"> </v>
      </c>
      <c r="B1820" s="9" t="str">
        <f>IF(ISBLANK('Report Data'!B1820)," ",'Report Data'!B1820)</f>
        <v xml:space="preserve"> </v>
      </c>
      <c r="C1820" s="9" t="str">
        <f>IF(ISBLANK('Report Data'!C1820)," ",'Report Data'!C1820)</f>
        <v xml:space="preserve"> </v>
      </c>
      <c r="D1820" s="9" t="str">
        <f>IF(ISBLANK('Report Data'!D1820)," ",'Report Data'!D1820)</f>
        <v xml:space="preserve"> </v>
      </c>
      <c r="E1820" s="9" t="str">
        <f>IF(ISBLANK('Report Data'!E1820)," ",'Report Data'!E1820)</f>
        <v xml:space="preserve"> </v>
      </c>
      <c r="F1820" s="9" t="str">
        <f>IF(ISBLANK('Report Data'!F1820)," ",'Report Data'!F1820)</f>
        <v xml:space="preserve"> </v>
      </c>
      <c r="G1820" s="9" t="str">
        <f>IF(ISBLANK('Report Data'!G1820)," ",'Report Data'!G1820)</f>
        <v xml:space="preserve"> </v>
      </c>
    </row>
    <row r="1821" spans="1:7">
      <c r="A1821" s="9" t="str">
        <f>IF('INTERIM REPORT'!B1821=" "," ",IF('Report Data'!A1821="",'INTERIM REPORT'!A1820,'Report Data'!A1821))</f>
        <v xml:space="preserve"> </v>
      </c>
      <c r="B1821" s="9" t="str">
        <f>IF(ISBLANK('Report Data'!B1821)," ",'Report Data'!B1821)</f>
        <v xml:space="preserve"> </v>
      </c>
      <c r="C1821" s="9" t="str">
        <f>IF(ISBLANK('Report Data'!C1821)," ",'Report Data'!C1821)</f>
        <v xml:space="preserve"> </v>
      </c>
      <c r="D1821" s="9" t="str">
        <f>IF(ISBLANK('Report Data'!D1821)," ",'Report Data'!D1821)</f>
        <v xml:space="preserve"> </v>
      </c>
      <c r="E1821" s="9" t="str">
        <f>IF(ISBLANK('Report Data'!E1821)," ",'Report Data'!E1821)</f>
        <v xml:space="preserve"> </v>
      </c>
      <c r="F1821" s="9" t="str">
        <f>IF(ISBLANK('Report Data'!F1821)," ",'Report Data'!F1821)</f>
        <v xml:space="preserve"> </v>
      </c>
      <c r="G1821" s="9" t="str">
        <f>IF(ISBLANK('Report Data'!G1821)," ",'Report Data'!G1821)</f>
        <v xml:space="preserve"> </v>
      </c>
    </row>
    <row r="1822" spans="1:7">
      <c r="A1822" s="9" t="str">
        <f>IF('INTERIM REPORT'!B1822=" "," ",IF('Report Data'!A1822="",'INTERIM REPORT'!A1821,'Report Data'!A1822))</f>
        <v xml:space="preserve"> </v>
      </c>
      <c r="B1822" s="9" t="str">
        <f>IF(ISBLANK('Report Data'!B1822)," ",'Report Data'!B1822)</f>
        <v xml:space="preserve"> </v>
      </c>
      <c r="C1822" s="9" t="str">
        <f>IF(ISBLANK('Report Data'!C1822)," ",'Report Data'!C1822)</f>
        <v xml:space="preserve"> </v>
      </c>
      <c r="D1822" s="9" t="str">
        <f>IF(ISBLANK('Report Data'!D1822)," ",'Report Data'!D1822)</f>
        <v xml:space="preserve"> </v>
      </c>
      <c r="E1822" s="9" t="str">
        <f>IF(ISBLANK('Report Data'!E1822)," ",'Report Data'!E1822)</f>
        <v xml:space="preserve"> </v>
      </c>
      <c r="F1822" s="9" t="str">
        <f>IF(ISBLANK('Report Data'!F1822)," ",'Report Data'!F1822)</f>
        <v xml:space="preserve"> </v>
      </c>
      <c r="G1822" s="9" t="str">
        <f>IF(ISBLANK('Report Data'!G1822)," ",'Report Data'!G1822)</f>
        <v xml:space="preserve"> </v>
      </c>
    </row>
    <row r="1823" spans="1:7">
      <c r="A1823" s="9" t="str">
        <f>IF('INTERIM REPORT'!B1823=" "," ",IF('Report Data'!A1823="",'INTERIM REPORT'!A1822,'Report Data'!A1823))</f>
        <v xml:space="preserve"> </v>
      </c>
      <c r="B1823" s="9" t="str">
        <f>IF(ISBLANK('Report Data'!B1823)," ",'Report Data'!B1823)</f>
        <v xml:space="preserve"> </v>
      </c>
      <c r="C1823" s="9" t="str">
        <f>IF(ISBLANK('Report Data'!C1823)," ",'Report Data'!C1823)</f>
        <v xml:space="preserve"> </v>
      </c>
      <c r="D1823" s="9" t="str">
        <f>IF(ISBLANK('Report Data'!D1823)," ",'Report Data'!D1823)</f>
        <v xml:space="preserve"> </v>
      </c>
      <c r="E1823" s="9" t="str">
        <f>IF(ISBLANK('Report Data'!E1823)," ",'Report Data'!E1823)</f>
        <v xml:space="preserve"> </v>
      </c>
      <c r="F1823" s="9" t="str">
        <f>IF(ISBLANK('Report Data'!F1823)," ",'Report Data'!F1823)</f>
        <v xml:space="preserve"> </v>
      </c>
      <c r="G1823" s="9" t="str">
        <f>IF(ISBLANK('Report Data'!G1823)," ",'Report Data'!G1823)</f>
        <v xml:space="preserve"> </v>
      </c>
    </row>
    <row r="1824" spans="1:7">
      <c r="A1824" s="9" t="str">
        <f>IF('INTERIM REPORT'!B1824=" "," ",IF('Report Data'!A1824="",'INTERIM REPORT'!A1823,'Report Data'!A1824))</f>
        <v xml:space="preserve"> </v>
      </c>
      <c r="B1824" s="9" t="str">
        <f>IF(ISBLANK('Report Data'!B1824)," ",'Report Data'!B1824)</f>
        <v xml:space="preserve"> </v>
      </c>
      <c r="C1824" s="9" t="str">
        <f>IF(ISBLANK('Report Data'!C1824)," ",'Report Data'!C1824)</f>
        <v xml:space="preserve"> </v>
      </c>
      <c r="D1824" s="9" t="str">
        <f>IF(ISBLANK('Report Data'!D1824)," ",'Report Data'!D1824)</f>
        <v xml:space="preserve"> </v>
      </c>
      <c r="E1824" s="9" t="str">
        <f>IF(ISBLANK('Report Data'!E1824)," ",'Report Data'!E1824)</f>
        <v xml:space="preserve"> </v>
      </c>
      <c r="F1824" s="9" t="str">
        <f>IF(ISBLANK('Report Data'!F1824)," ",'Report Data'!F1824)</f>
        <v xml:space="preserve"> </v>
      </c>
      <c r="G1824" s="9" t="str">
        <f>IF(ISBLANK('Report Data'!G1824)," ",'Report Data'!G1824)</f>
        <v xml:space="preserve"> </v>
      </c>
    </row>
    <row r="1825" spans="1:7">
      <c r="A1825" s="9" t="str">
        <f>IF('INTERIM REPORT'!B1825=" "," ",IF('Report Data'!A1825="",'INTERIM REPORT'!A1824,'Report Data'!A1825))</f>
        <v xml:space="preserve"> </v>
      </c>
      <c r="B1825" s="9" t="str">
        <f>IF(ISBLANK('Report Data'!B1825)," ",'Report Data'!B1825)</f>
        <v xml:space="preserve"> </v>
      </c>
      <c r="C1825" s="9" t="str">
        <f>IF(ISBLANK('Report Data'!C1825)," ",'Report Data'!C1825)</f>
        <v xml:space="preserve"> </v>
      </c>
      <c r="D1825" s="9" t="str">
        <f>IF(ISBLANK('Report Data'!D1825)," ",'Report Data'!D1825)</f>
        <v xml:space="preserve"> </v>
      </c>
      <c r="E1825" s="9" t="str">
        <f>IF(ISBLANK('Report Data'!E1825)," ",'Report Data'!E1825)</f>
        <v xml:space="preserve"> </v>
      </c>
      <c r="F1825" s="9" t="str">
        <f>IF(ISBLANK('Report Data'!F1825)," ",'Report Data'!F1825)</f>
        <v xml:space="preserve"> </v>
      </c>
      <c r="G1825" s="9" t="str">
        <f>IF(ISBLANK('Report Data'!G1825)," ",'Report Data'!G1825)</f>
        <v xml:space="preserve"> </v>
      </c>
    </row>
    <row r="1826" spans="1:7">
      <c r="A1826" s="9" t="str">
        <f>IF('INTERIM REPORT'!B1826=" "," ",IF('Report Data'!A1826="",'INTERIM REPORT'!A1825,'Report Data'!A1826))</f>
        <v xml:space="preserve"> </v>
      </c>
      <c r="B1826" s="9" t="str">
        <f>IF(ISBLANK('Report Data'!B1826)," ",'Report Data'!B1826)</f>
        <v xml:space="preserve"> </v>
      </c>
      <c r="C1826" s="9" t="str">
        <f>IF(ISBLANK('Report Data'!C1826)," ",'Report Data'!C1826)</f>
        <v xml:space="preserve"> </v>
      </c>
      <c r="D1826" s="9" t="str">
        <f>IF(ISBLANK('Report Data'!D1826)," ",'Report Data'!D1826)</f>
        <v xml:space="preserve"> </v>
      </c>
      <c r="E1826" s="9" t="str">
        <f>IF(ISBLANK('Report Data'!E1826)," ",'Report Data'!E1826)</f>
        <v xml:space="preserve"> </v>
      </c>
      <c r="F1826" s="9" t="str">
        <f>IF(ISBLANK('Report Data'!F1826)," ",'Report Data'!F1826)</f>
        <v xml:space="preserve"> </v>
      </c>
      <c r="G1826" s="9" t="str">
        <f>IF(ISBLANK('Report Data'!G1826)," ",'Report Data'!G1826)</f>
        <v xml:space="preserve"> </v>
      </c>
    </row>
    <row r="1827" spans="1:7">
      <c r="A1827" s="9" t="str">
        <f>IF('INTERIM REPORT'!B1827=" "," ",IF('Report Data'!A1827="",'INTERIM REPORT'!A1826,'Report Data'!A1827))</f>
        <v xml:space="preserve"> </v>
      </c>
      <c r="B1827" s="9" t="str">
        <f>IF(ISBLANK('Report Data'!B1827)," ",'Report Data'!B1827)</f>
        <v xml:space="preserve"> </v>
      </c>
      <c r="C1827" s="9" t="str">
        <f>IF(ISBLANK('Report Data'!C1827)," ",'Report Data'!C1827)</f>
        <v xml:space="preserve"> </v>
      </c>
      <c r="D1827" s="9" t="str">
        <f>IF(ISBLANK('Report Data'!D1827)," ",'Report Data'!D1827)</f>
        <v xml:space="preserve"> </v>
      </c>
      <c r="E1827" s="9" t="str">
        <f>IF(ISBLANK('Report Data'!E1827)," ",'Report Data'!E1827)</f>
        <v xml:space="preserve"> </v>
      </c>
      <c r="F1827" s="9" t="str">
        <f>IF(ISBLANK('Report Data'!F1827)," ",'Report Data'!F1827)</f>
        <v xml:space="preserve"> </v>
      </c>
      <c r="G1827" s="9" t="str">
        <f>IF(ISBLANK('Report Data'!G1827)," ",'Report Data'!G1827)</f>
        <v xml:space="preserve"> </v>
      </c>
    </row>
    <row r="1828" spans="1:7">
      <c r="A1828" s="9" t="str">
        <f>IF('INTERIM REPORT'!B1828=" "," ",IF('Report Data'!A1828="",'INTERIM REPORT'!A1827,'Report Data'!A1828))</f>
        <v xml:space="preserve"> </v>
      </c>
      <c r="B1828" s="9" t="str">
        <f>IF(ISBLANK('Report Data'!B1828)," ",'Report Data'!B1828)</f>
        <v xml:space="preserve"> </v>
      </c>
      <c r="C1828" s="9" t="str">
        <f>IF(ISBLANK('Report Data'!C1828)," ",'Report Data'!C1828)</f>
        <v xml:space="preserve"> </v>
      </c>
      <c r="D1828" s="9" t="str">
        <f>IF(ISBLANK('Report Data'!D1828)," ",'Report Data'!D1828)</f>
        <v xml:space="preserve"> </v>
      </c>
      <c r="E1828" s="9" t="str">
        <f>IF(ISBLANK('Report Data'!E1828)," ",'Report Data'!E1828)</f>
        <v xml:space="preserve"> </v>
      </c>
      <c r="F1828" s="9" t="str">
        <f>IF(ISBLANK('Report Data'!F1828)," ",'Report Data'!F1828)</f>
        <v xml:space="preserve"> </v>
      </c>
      <c r="G1828" s="9" t="str">
        <f>IF(ISBLANK('Report Data'!G1828)," ",'Report Data'!G1828)</f>
        <v xml:space="preserve"> </v>
      </c>
    </row>
    <row r="1829" spans="1:7">
      <c r="A1829" s="9" t="str">
        <f>IF('INTERIM REPORT'!B1829=" "," ",IF('Report Data'!A1829="",'INTERIM REPORT'!A1828,'Report Data'!A1829))</f>
        <v xml:space="preserve"> </v>
      </c>
      <c r="B1829" s="9" t="str">
        <f>IF(ISBLANK('Report Data'!B1829)," ",'Report Data'!B1829)</f>
        <v xml:space="preserve"> </v>
      </c>
      <c r="C1829" s="9" t="str">
        <f>IF(ISBLANK('Report Data'!C1829)," ",'Report Data'!C1829)</f>
        <v xml:space="preserve"> </v>
      </c>
      <c r="D1829" s="9" t="str">
        <f>IF(ISBLANK('Report Data'!D1829)," ",'Report Data'!D1829)</f>
        <v xml:space="preserve"> </v>
      </c>
      <c r="E1829" s="9" t="str">
        <f>IF(ISBLANK('Report Data'!E1829)," ",'Report Data'!E1829)</f>
        <v xml:space="preserve"> </v>
      </c>
      <c r="F1829" s="9" t="str">
        <f>IF(ISBLANK('Report Data'!F1829)," ",'Report Data'!F1829)</f>
        <v xml:space="preserve"> </v>
      </c>
      <c r="G1829" s="9" t="str">
        <f>IF(ISBLANK('Report Data'!G1829)," ",'Report Data'!G1829)</f>
        <v xml:space="preserve"> </v>
      </c>
    </row>
    <row r="1830" spans="1:7">
      <c r="A1830" s="9" t="str">
        <f>IF('INTERIM REPORT'!B1830=" "," ",IF('Report Data'!A1830="",'INTERIM REPORT'!A1829,'Report Data'!A1830))</f>
        <v xml:space="preserve"> </v>
      </c>
      <c r="B1830" s="9" t="str">
        <f>IF(ISBLANK('Report Data'!B1830)," ",'Report Data'!B1830)</f>
        <v xml:space="preserve"> </v>
      </c>
      <c r="C1830" s="9" t="str">
        <f>IF(ISBLANK('Report Data'!C1830)," ",'Report Data'!C1830)</f>
        <v xml:space="preserve"> </v>
      </c>
      <c r="D1830" s="9" t="str">
        <f>IF(ISBLANK('Report Data'!D1830)," ",'Report Data'!D1830)</f>
        <v xml:space="preserve"> </v>
      </c>
      <c r="E1830" s="9" t="str">
        <f>IF(ISBLANK('Report Data'!E1830)," ",'Report Data'!E1830)</f>
        <v xml:space="preserve"> </v>
      </c>
      <c r="F1830" s="9" t="str">
        <f>IF(ISBLANK('Report Data'!F1830)," ",'Report Data'!F1830)</f>
        <v xml:space="preserve"> </v>
      </c>
      <c r="G1830" s="9" t="str">
        <f>IF(ISBLANK('Report Data'!G1830)," ",'Report Data'!G1830)</f>
        <v xml:space="preserve"> </v>
      </c>
    </row>
    <row r="1831" spans="1:7">
      <c r="A1831" s="9" t="str">
        <f>IF('INTERIM REPORT'!B1831=" "," ",IF('Report Data'!A1831="",'INTERIM REPORT'!A1830,'Report Data'!A1831))</f>
        <v xml:space="preserve"> </v>
      </c>
      <c r="B1831" s="9" t="str">
        <f>IF(ISBLANK('Report Data'!B1831)," ",'Report Data'!B1831)</f>
        <v xml:space="preserve"> </v>
      </c>
      <c r="C1831" s="9" t="str">
        <f>IF(ISBLANK('Report Data'!C1831)," ",'Report Data'!C1831)</f>
        <v xml:space="preserve"> </v>
      </c>
      <c r="D1831" s="9" t="str">
        <f>IF(ISBLANK('Report Data'!D1831)," ",'Report Data'!D1831)</f>
        <v xml:space="preserve"> </v>
      </c>
      <c r="E1831" s="9" t="str">
        <f>IF(ISBLANK('Report Data'!E1831)," ",'Report Data'!E1831)</f>
        <v xml:space="preserve"> </v>
      </c>
      <c r="F1831" s="9" t="str">
        <f>IF(ISBLANK('Report Data'!F1831)," ",'Report Data'!F1831)</f>
        <v xml:space="preserve"> </v>
      </c>
      <c r="G1831" s="9" t="str">
        <f>IF(ISBLANK('Report Data'!G1831)," ",'Report Data'!G1831)</f>
        <v xml:space="preserve"> </v>
      </c>
    </row>
    <row r="1832" spans="1:7">
      <c r="A1832" s="9" t="str">
        <f>IF('INTERIM REPORT'!B1832=" "," ",IF('Report Data'!A1832="",'INTERIM REPORT'!A1831,'Report Data'!A1832))</f>
        <v xml:space="preserve"> </v>
      </c>
      <c r="B1832" s="9" t="str">
        <f>IF(ISBLANK('Report Data'!B1832)," ",'Report Data'!B1832)</f>
        <v xml:space="preserve"> </v>
      </c>
      <c r="C1832" s="9" t="str">
        <f>IF(ISBLANK('Report Data'!C1832)," ",'Report Data'!C1832)</f>
        <v xml:space="preserve"> </v>
      </c>
      <c r="D1832" s="9" t="str">
        <f>IF(ISBLANK('Report Data'!D1832)," ",'Report Data'!D1832)</f>
        <v xml:space="preserve"> </v>
      </c>
      <c r="E1832" s="9" t="str">
        <f>IF(ISBLANK('Report Data'!E1832)," ",'Report Data'!E1832)</f>
        <v xml:space="preserve"> </v>
      </c>
      <c r="F1832" s="9" t="str">
        <f>IF(ISBLANK('Report Data'!F1832)," ",'Report Data'!F1832)</f>
        <v xml:space="preserve"> </v>
      </c>
      <c r="G1832" s="9" t="str">
        <f>IF(ISBLANK('Report Data'!G1832)," ",'Report Data'!G1832)</f>
        <v xml:space="preserve"> </v>
      </c>
    </row>
    <row r="1833" spans="1:7">
      <c r="A1833" s="9" t="str">
        <f>IF('INTERIM REPORT'!B1833=" "," ",IF('Report Data'!A1833="",'INTERIM REPORT'!A1832,'Report Data'!A1833))</f>
        <v xml:space="preserve"> </v>
      </c>
      <c r="B1833" s="9" t="str">
        <f>IF(ISBLANK('Report Data'!B1833)," ",'Report Data'!B1833)</f>
        <v xml:space="preserve"> </v>
      </c>
      <c r="C1833" s="9" t="str">
        <f>IF(ISBLANK('Report Data'!C1833)," ",'Report Data'!C1833)</f>
        <v xml:space="preserve"> </v>
      </c>
      <c r="D1833" s="9" t="str">
        <f>IF(ISBLANK('Report Data'!D1833)," ",'Report Data'!D1833)</f>
        <v xml:space="preserve"> </v>
      </c>
      <c r="E1833" s="9" t="str">
        <f>IF(ISBLANK('Report Data'!E1833)," ",'Report Data'!E1833)</f>
        <v xml:space="preserve"> </v>
      </c>
      <c r="F1833" s="9" t="str">
        <f>IF(ISBLANK('Report Data'!F1833)," ",'Report Data'!F1833)</f>
        <v xml:space="preserve"> </v>
      </c>
      <c r="G1833" s="9" t="str">
        <f>IF(ISBLANK('Report Data'!G1833)," ",'Report Data'!G1833)</f>
        <v xml:space="preserve"> </v>
      </c>
    </row>
    <row r="1834" spans="1:7">
      <c r="A1834" s="9" t="str">
        <f>IF('INTERIM REPORT'!B1834=" "," ",IF('Report Data'!A1834="",'INTERIM REPORT'!A1833,'Report Data'!A1834))</f>
        <v xml:space="preserve"> </v>
      </c>
      <c r="B1834" s="9" t="str">
        <f>IF(ISBLANK('Report Data'!B1834)," ",'Report Data'!B1834)</f>
        <v xml:space="preserve"> </v>
      </c>
      <c r="C1834" s="9" t="str">
        <f>IF(ISBLANK('Report Data'!C1834)," ",'Report Data'!C1834)</f>
        <v xml:space="preserve"> </v>
      </c>
      <c r="D1834" s="9" t="str">
        <f>IF(ISBLANK('Report Data'!D1834)," ",'Report Data'!D1834)</f>
        <v xml:space="preserve"> </v>
      </c>
      <c r="E1834" s="9" t="str">
        <f>IF(ISBLANK('Report Data'!E1834)," ",'Report Data'!E1834)</f>
        <v xml:space="preserve"> </v>
      </c>
      <c r="F1834" s="9" t="str">
        <f>IF(ISBLANK('Report Data'!F1834)," ",'Report Data'!F1834)</f>
        <v xml:space="preserve"> </v>
      </c>
      <c r="G1834" s="9" t="str">
        <f>IF(ISBLANK('Report Data'!G1834)," ",'Report Data'!G1834)</f>
        <v xml:space="preserve"> </v>
      </c>
    </row>
    <row r="1835" spans="1:7">
      <c r="A1835" s="9" t="str">
        <f>IF('INTERIM REPORT'!B1835=" "," ",IF('Report Data'!A1835="",'INTERIM REPORT'!A1834,'Report Data'!A1835))</f>
        <v xml:space="preserve"> </v>
      </c>
      <c r="B1835" s="9" t="str">
        <f>IF(ISBLANK('Report Data'!B1835)," ",'Report Data'!B1835)</f>
        <v xml:space="preserve"> </v>
      </c>
      <c r="C1835" s="9" t="str">
        <f>IF(ISBLANK('Report Data'!C1835)," ",'Report Data'!C1835)</f>
        <v xml:space="preserve"> </v>
      </c>
      <c r="D1835" s="9" t="str">
        <f>IF(ISBLANK('Report Data'!D1835)," ",'Report Data'!D1835)</f>
        <v xml:space="preserve"> </v>
      </c>
      <c r="E1835" s="9" t="str">
        <f>IF(ISBLANK('Report Data'!E1835)," ",'Report Data'!E1835)</f>
        <v xml:space="preserve"> </v>
      </c>
      <c r="F1835" s="9" t="str">
        <f>IF(ISBLANK('Report Data'!F1835)," ",'Report Data'!F1835)</f>
        <v xml:space="preserve"> </v>
      </c>
      <c r="G1835" s="9" t="str">
        <f>IF(ISBLANK('Report Data'!G1835)," ",'Report Data'!G1835)</f>
        <v xml:space="preserve"> </v>
      </c>
    </row>
    <row r="1836" spans="1:7">
      <c r="A1836" s="9" t="str">
        <f>IF('INTERIM REPORT'!B1836=" "," ",IF('Report Data'!A1836="",'INTERIM REPORT'!A1835,'Report Data'!A1836))</f>
        <v xml:space="preserve"> </v>
      </c>
      <c r="B1836" s="9" t="str">
        <f>IF(ISBLANK('Report Data'!B1836)," ",'Report Data'!B1836)</f>
        <v xml:space="preserve"> </v>
      </c>
      <c r="C1836" s="9" t="str">
        <f>IF(ISBLANK('Report Data'!C1836)," ",'Report Data'!C1836)</f>
        <v xml:space="preserve"> </v>
      </c>
      <c r="D1836" s="9" t="str">
        <f>IF(ISBLANK('Report Data'!D1836)," ",'Report Data'!D1836)</f>
        <v xml:space="preserve"> </v>
      </c>
      <c r="E1836" s="9" t="str">
        <f>IF(ISBLANK('Report Data'!E1836)," ",'Report Data'!E1836)</f>
        <v xml:space="preserve"> </v>
      </c>
      <c r="F1836" s="9" t="str">
        <f>IF(ISBLANK('Report Data'!F1836)," ",'Report Data'!F1836)</f>
        <v xml:space="preserve"> </v>
      </c>
      <c r="G1836" s="9" t="str">
        <f>IF(ISBLANK('Report Data'!G1836)," ",'Report Data'!G1836)</f>
        <v xml:space="preserve"> </v>
      </c>
    </row>
    <row r="1837" spans="1:7">
      <c r="A1837" s="9" t="str">
        <f>IF('INTERIM REPORT'!B1837=" "," ",IF('Report Data'!A1837="",'INTERIM REPORT'!A1836,'Report Data'!A1837))</f>
        <v xml:space="preserve"> </v>
      </c>
      <c r="B1837" s="9" t="str">
        <f>IF(ISBLANK('Report Data'!B1837)," ",'Report Data'!B1837)</f>
        <v xml:space="preserve"> </v>
      </c>
      <c r="C1837" s="9" t="str">
        <f>IF(ISBLANK('Report Data'!C1837)," ",'Report Data'!C1837)</f>
        <v xml:space="preserve"> </v>
      </c>
      <c r="D1837" s="9" t="str">
        <f>IF(ISBLANK('Report Data'!D1837)," ",'Report Data'!D1837)</f>
        <v xml:space="preserve"> </v>
      </c>
      <c r="E1837" s="9" t="str">
        <f>IF(ISBLANK('Report Data'!E1837)," ",'Report Data'!E1837)</f>
        <v xml:space="preserve"> </v>
      </c>
      <c r="F1837" s="9" t="str">
        <f>IF(ISBLANK('Report Data'!F1837)," ",'Report Data'!F1837)</f>
        <v xml:space="preserve"> </v>
      </c>
      <c r="G1837" s="9" t="str">
        <f>IF(ISBLANK('Report Data'!G1837)," ",'Report Data'!G1837)</f>
        <v xml:space="preserve"> </v>
      </c>
    </row>
    <row r="1838" spans="1:7">
      <c r="A1838" s="9" t="str">
        <f>IF('INTERIM REPORT'!B1838=" "," ",IF('Report Data'!A1838="",'INTERIM REPORT'!A1837,'Report Data'!A1838))</f>
        <v xml:space="preserve"> </v>
      </c>
      <c r="B1838" s="9" t="str">
        <f>IF(ISBLANK('Report Data'!B1838)," ",'Report Data'!B1838)</f>
        <v xml:space="preserve"> </v>
      </c>
      <c r="C1838" s="9" t="str">
        <f>IF(ISBLANK('Report Data'!C1838)," ",'Report Data'!C1838)</f>
        <v xml:space="preserve"> </v>
      </c>
      <c r="D1838" s="9" t="str">
        <f>IF(ISBLANK('Report Data'!D1838)," ",'Report Data'!D1838)</f>
        <v xml:space="preserve"> </v>
      </c>
      <c r="E1838" s="9" t="str">
        <f>IF(ISBLANK('Report Data'!E1838)," ",'Report Data'!E1838)</f>
        <v xml:space="preserve"> </v>
      </c>
      <c r="F1838" s="9" t="str">
        <f>IF(ISBLANK('Report Data'!F1838)," ",'Report Data'!F1838)</f>
        <v xml:space="preserve"> </v>
      </c>
      <c r="G1838" s="9" t="str">
        <f>IF(ISBLANK('Report Data'!G1838)," ",'Report Data'!G1838)</f>
        <v xml:space="preserve"> </v>
      </c>
    </row>
    <row r="1839" spans="1:7">
      <c r="A1839" s="9" t="str">
        <f>IF('INTERIM REPORT'!B1839=" "," ",IF('Report Data'!A1839="",'INTERIM REPORT'!A1838,'Report Data'!A1839))</f>
        <v xml:space="preserve"> </v>
      </c>
      <c r="B1839" s="9" t="str">
        <f>IF(ISBLANK('Report Data'!B1839)," ",'Report Data'!B1839)</f>
        <v xml:space="preserve"> </v>
      </c>
      <c r="C1839" s="9" t="str">
        <f>IF(ISBLANK('Report Data'!C1839)," ",'Report Data'!C1839)</f>
        <v xml:space="preserve"> </v>
      </c>
      <c r="D1839" s="9" t="str">
        <f>IF(ISBLANK('Report Data'!D1839)," ",'Report Data'!D1839)</f>
        <v xml:space="preserve"> </v>
      </c>
      <c r="E1839" s="9" t="str">
        <f>IF(ISBLANK('Report Data'!E1839)," ",'Report Data'!E1839)</f>
        <v xml:space="preserve"> </v>
      </c>
      <c r="F1839" s="9" t="str">
        <f>IF(ISBLANK('Report Data'!F1839)," ",'Report Data'!F1839)</f>
        <v xml:space="preserve"> </v>
      </c>
      <c r="G1839" s="9" t="str">
        <f>IF(ISBLANK('Report Data'!G1839)," ",'Report Data'!G1839)</f>
        <v xml:space="preserve"> </v>
      </c>
    </row>
    <row r="1840" spans="1:7">
      <c r="A1840" s="9" t="str">
        <f>IF('INTERIM REPORT'!B1840=" "," ",IF('Report Data'!A1840="",'INTERIM REPORT'!A1839,'Report Data'!A1840))</f>
        <v xml:space="preserve"> </v>
      </c>
      <c r="B1840" s="9" t="str">
        <f>IF(ISBLANK('Report Data'!B1840)," ",'Report Data'!B1840)</f>
        <v xml:space="preserve"> </v>
      </c>
      <c r="C1840" s="9" t="str">
        <f>IF(ISBLANK('Report Data'!C1840)," ",'Report Data'!C1840)</f>
        <v xml:space="preserve"> </v>
      </c>
      <c r="D1840" s="9" t="str">
        <f>IF(ISBLANK('Report Data'!D1840)," ",'Report Data'!D1840)</f>
        <v xml:space="preserve"> </v>
      </c>
      <c r="E1840" s="9" t="str">
        <f>IF(ISBLANK('Report Data'!E1840)," ",'Report Data'!E1840)</f>
        <v xml:space="preserve"> </v>
      </c>
      <c r="F1840" s="9" t="str">
        <f>IF(ISBLANK('Report Data'!F1840)," ",'Report Data'!F1840)</f>
        <v xml:space="preserve"> </v>
      </c>
      <c r="G1840" s="9" t="str">
        <f>IF(ISBLANK('Report Data'!G1840)," ",'Report Data'!G1840)</f>
        <v xml:space="preserve"> </v>
      </c>
    </row>
    <row r="1841" spans="1:7">
      <c r="A1841" s="9" t="str">
        <f>IF('INTERIM REPORT'!B1841=" "," ",IF('Report Data'!A1841="",'INTERIM REPORT'!A1840,'Report Data'!A1841))</f>
        <v xml:space="preserve"> </v>
      </c>
      <c r="B1841" s="9" t="str">
        <f>IF(ISBLANK('Report Data'!B1841)," ",'Report Data'!B1841)</f>
        <v xml:space="preserve"> </v>
      </c>
      <c r="C1841" s="9" t="str">
        <f>IF(ISBLANK('Report Data'!C1841)," ",'Report Data'!C1841)</f>
        <v xml:space="preserve"> </v>
      </c>
      <c r="D1841" s="9" t="str">
        <f>IF(ISBLANK('Report Data'!D1841)," ",'Report Data'!D1841)</f>
        <v xml:space="preserve"> </v>
      </c>
      <c r="E1841" s="9" t="str">
        <f>IF(ISBLANK('Report Data'!E1841)," ",'Report Data'!E1841)</f>
        <v xml:space="preserve"> </v>
      </c>
      <c r="F1841" s="9" t="str">
        <f>IF(ISBLANK('Report Data'!F1841)," ",'Report Data'!F1841)</f>
        <v xml:space="preserve"> </v>
      </c>
      <c r="G1841" s="9" t="str">
        <f>IF(ISBLANK('Report Data'!G1841)," ",'Report Data'!G1841)</f>
        <v xml:space="preserve"> </v>
      </c>
    </row>
    <row r="1842" spans="1:7">
      <c r="A1842" s="9" t="str">
        <f>IF('INTERIM REPORT'!B1842=" "," ",IF('Report Data'!A1842="",'INTERIM REPORT'!A1841,'Report Data'!A1842))</f>
        <v xml:space="preserve"> </v>
      </c>
      <c r="B1842" s="9" t="str">
        <f>IF(ISBLANK('Report Data'!B1842)," ",'Report Data'!B1842)</f>
        <v xml:space="preserve"> </v>
      </c>
      <c r="C1842" s="9" t="str">
        <f>IF(ISBLANK('Report Data'!C1842)," ",'Report Data'!C1842)</f>
        <v xml:space="preserve"> </v>
      </c>
      <c r="D1842" s="9" t="str">
        <f>IF(ISBLANK('Report Data'!D1842)," ",'Report Data'!D1842)</f>
        <v xml:space="preserve"> </v>
      </c>
      <c r="E1842" s="9" t="str">
        <f>IF(ISBLANK('Report Data'!E1842)," ",'Report Data'!E1842)</f>
        <v xml:space="preserve"> </v>
      </c>
      <c r="F1842" s="9" t="str">
        <f>IF(ISBLANK('Report Data'!F1842)," ",'Report Data'!F1842)</f>
        <v xml:space="preserve"> </v>
      </c>
      <c r="G1842" s="9" t="str">
        <f>IF(ISBLANK('Report Data'!G1842)," ",'Report Data'!G1842)</f>
        <v xml:space="preserve"> </v>
      </c>
    </row>
    <row r="1843" spans="1:7">
      <c r="A1843" s="9" t="str">
        <f>IF('INTERIM REPORT'!B1843=" "," ",IF('Report Data'!A1843="",'INTERIM REPORT'!A1842,'Report Data'!A1843))</f>
        <v xml:space="preserve"> </v>
      </c>
      <c r="B1843" s="9" t="str">
        <f>IF(ISBLANK('Report Data'!B1843)," ",'Report Data'!B1843)</f>
        <v xml:space="preserve"> </v>
      </c>
      <c r="C1843" s="9" t="str">
        <f>IF(ISBLANK('Report Data'!C1843)," ",'Report Data'!C1843)</f>
        <v xml:space="preserve"> </v>
      </c>
      <c r="D1843" s="9" t="str">
        <f>IF(ISBLANK('Report Data'!D1843)," ",'Report Data'!D1843)</f>
        <v xml:space="preserve"> </v>
      </c>
      <c r="E1843" s="9" t="str">
        <f>IF(ISBLANK('Report Data'!E1843)," ",'Report Data'!E1843)</f>
        <v xml:space="preserve"> </v>
      </c>
      <c r="F1843" s="9" t="str">
        <f>IF(ISBLANK('Report Data'!F1843)," ",'Report Data'!F1843)</f>
        <v xml:space="preserve"> </v>
      </c>
      <c r="G1843" s="9" t="str">
        <f>IF(ISBLANK('Report Data'!G1843)," ",'Report Data'!G1843)</f>
        <v xml:space="preserve"> </v>
      </c>
    </row>
    <row r="1844" spans="1:7">
      <c r="A1844" s="9" t="str">
        <f>IF('INTERIM REPORT'!B1844=" "," ",IF('Report Data'!A1844="",'INTERIM REPORT'!A1843,'Report Data'!A1844))</f>
        <v xml:space="preserve"> </v>
      </c>
      <c r="B1844" s="9" t="str">
        <f>IF(ISBLANK('Report Data'!B1844)," ",'Report Data'!B1844)</f>
        <v xml:space="preserve"> </v>
      </c>
      <c r="C1844" s="9" t="str">
        <f>IF(ISBLANK('Report Data'!C1844)," ",'Report Data'!C1844)</f>
        <v xml:space="preserve"> </v>
      </c>
      <c r="D1844" s="9" t="str">
        <f>IF(ISBLANK('Report Data'!D1844)," ",'Report Data'!D1844)</f>
        <v xml:space="preserve"> </v>
      </c>
      <c r="E1844" s="9" t="str">
        <f>IF(ISBLANK('Report Data'!E1844)," ",'Report Data'!E1844)</f>
        <v xml:space="preserve"> </v>
      </c>
      <c r="F1844" s="9" t="str">
        <f>IF(ISBLANK('Report Data'!F1844)," ",'Report Data'!F1844)</f>
        <v xml:space="preserve"> </v>
      </c>
      <c r="G1844" s="9" t="str">
        <f>IF(ISBLANK('Report Data'!G1844)," ",'Report Data'!G1844)</f>
        <v xml:space="preserve"> </v>
      </c>
    </row>
    <row r="1845" spans="1:7">
      <c r="A1845" s="9" t="str">
        <f>IF('INTERIM REPORT'!B1845=" "," ",IF('Report Data'!A1845="",'INTERIM REPORT'!A1844,'Report Data'!A1845))</f>
        <v xml:space="preserve"> </v>
      </c>
      <c r="B1845" s="9" t="str">
        <f>IF(ISBLANK('Report Data'!B1845)," ",'Report Data'!B1845)</f>
        <v xml:space="preserve"> </v>
      </c>
      <c r="C1845" s="9" t="str">
        <f>IF(ISBLANK('Report Data'!C1845)," ",'Report Data'!C1845)</f>
        <v xml:space="preserve"> </v>
      </c>
      <c r="D1845" s="9" t="str">
        <f>IF(ISBLANK('Report Data'!D1845)," ",'Report Data'!D1845)</f>
        <v xml:space="preserve"> </v>
      </c>
      <c r="E1845" s="9" t="str">
        <f>IF(ISBLANK('Report Data'!E1845)," ",'Report Data'!E1845)</f>
        <v xml:space="preserve"> </v>
      </c>
      <c r="F1845" s="9" t="str">
        <f>IF(ISBLANK('Report Data'!F1845)," ",'Report Data'!F1845)</f>
        <v xml:space="preserve"> </v>
      </c>
      <c r="G1845" s="9" t="str">
        <f>IF(ISBLANK('Report Data'!G1845)," ",'Report Data'!G1845)</f>
        <v xml:space="preserve"> </v>
      </c>
    </row>
    <row r="1846" spans="1:7">
      <c r="A1846" s="9" t="str">
        <f>IF('INTERIM REPORT'!B1846=" "," ",IF('Report Data'!A1846="",'INTERIM REPORT'!A1845,'Report Data'!A1846))</f>
        <v xml:space="preserve"> </v>
      </c>
      <c r="B1846" s="9" t="str">
        <f>IF(ISBLANK('Report Data'!B1846)," ",'Report Data'!B1846)</f>
        <v xml:space="preserve"> </v>
      </c>
      <c r="C1846" s="9" t="str">
        <f>IF(ISBLANK('Report Data'!C1846)," ",'Report Data'!C1846)</f>
        <v xml:space="preserve"> </v>
      </c>
      <c r="D1846" s="9" t="str">
        <f>IF(ISBLANK('Report Data'!D1846)," ",'Report Data'!D1846)</f>
        <v xml:space="preserve"> </v>
      </c>
      <c r="E1846" s="9" t="str">
        <f>IF(ISBLANK('Report Data'!E1846)," ",'Report Data'!E1846)</f>
        <v xml:space="preserve"> </v>
      </c>
      <c r="F1846" s="9" t="str">
        <f>IF(ISBLANK('Report Data'!F1846)," ",'Report Data'!F1846)</f>
        <v xml:space="preserve"> </v>
      </c>
      <c r="G1846" s="9" t="str">
        <f>IF(ISBLANK('Report Data'!G1846)," ",'Report Data'!G1846)</f>
        <v xml:space="preserve"> </v>
      </c>
    </row>
    <row r="1847" spans="1:7">
      <c r="A1847" s="9" t="str">
        <f>IF('INTERIM REPORT'!B1847=" "," ",IF('Report Data'!A1847="",'INTERIM REPORT'!A1846,'Report Data'!A1847))</f>
        <v xml:space="preserve"> </v>
      </c>
      <c r="B1847" s="9" t="str">
        <f>IF(ISBLANK('Report Data'!B1847)," ",'Report Data'!B1847)</f>
        <v xml:space="preserve"> </v>
      </c>
      <c r="C1847" s="9" t="str">
        <f>IF(ISBLANK('Report Data'!C1847)," ",'Report Data'!C1847)</f>
        <v xml:space="preserve"> </v>
      </c>
      <c r="D1847" s="9" t="str">
        <f>IF(ISBLANK('Report Data'!D1847)," ",'Report Data'!D1847)</f>
        <v xml:space="preserve"> </v>
      </c>
      <c r="E1847" s="9" t="str">
        <f>IF(ISBLANK('Report Data'!E1847)," ",'Report Data'!E1847)</f>
        <v xml:space="preserve"> </v>
      </c>
      <c r="F1847" s="9" t="str">
        <f>IF(ISBLANK('Report Data'!F1847)," ",'Report Data'!F1847)</f>
        <v xml:space="preserve"> </v>
      </c>
      <c r="G1847" s="9" t="str">
        <f>IF(ISBLANK('Report Data'!G1847)," ",'Report Data'!G1847)</f>
        <v xml:space="preserve"> </v>
      </c>
    </row>
    <row r="1848" spans="1:7">
      <c r="A1848" s="9" t="str">
        <f>IF('INTERIM REPORT'!B1848=" "," ",IF('Report Data'!A1848="",'INTERIM REPORT'!A1847,'Report Data'!A1848))</f>
        <v xml:space="preserve"> </v>
      </c>
      <c r="B1848" s="9" t="str">
        <f>IF(ISBLANK('Report Data'!B1848)," ",'Report Data'!B1848)</f>
        <v xml:space="preserve"> </v>
      </c>
      <c r="C1848" s="9" t="str">
        <f>IF(ISBLANK('Report Data'!C1848)," ",'Report Data'!C1848)</f>
        <v xml:space="preserve"> </v>
      </c>
      <c r="D1848" s="9" t="str">
        <f>IF(ISBLANK('Report Data'!D1848)," ",'Report Data'!D1848)</f>
        <v xml:space="preserve"> </v>
      </c>
      <c r="E1848" s="9" t="str">
        <f>IF(ISBLANK('Report Data'!E1848)," ",'Report Data'!E1848)</f>
        <v xml:space="preserve"> </v>
      </c>
      <c r="F1848" s="9" t="str">
        <f>IF(ISBLANK('Report Data'!F1848)," ",'Report Data'!F1848)</f>
        <v xml:space="preserve"> </v>
      </c>
      <c r="G1848" s="9" t="str">
        <f>IF(ISBLANK('Report Data'!G1848)," ",'Report Data'!G1848)</f>
        <v xml:space="preserve"> </v>
      </c>
    </row>
    <row r="1849" spans="1:7">
      <c r="A1849" s="9" t="str">
        <f>IF('INTERIM REPORT'!B1849=" "," ",IF('Report Data'!A1849="",'INTERIM REPORT'!A1848,'Report Data'!A1849))</f>
        <v xml:space="preserve"> </v>
      </c>
      <c r="B1849" s="9" t="str">
        <f>IF(ISBLANK('Report Data'!B1849)," ",'Report Data'!B1849)</f>
        <v xml:space="preserve"> </v>
      </c>
      <c r="C1849" s="9" t="str">
        <f>IF(ISBLANK('Report Data'!C1849)," ",'Report Data'!C1849)</f>
        <v xml:space="preserve"> </v>
      </c>
      <c r="D1849" s="9" t="str">
        <f>IF(ISBLANK('Report Data'!D1849)," ",'Report Data'!D1849)</f>
        <v xml:space="preserve"> </v>
      </c>
      <c r="E1849" s="9" t="str">
        <f>IF(ISBLANK('Report Data'!E1849)," ",'Report Data'!E1849)</f>
        <v xml:space="preserve"> </v>
      </c>
      <c r="F1849" s="9" t="str">
        <f>IF(ISBLANK('Report Data'!F1849)," ",'Report Data'!F1849)</f>
        <v xml:space="preserve"> </v>
      </c>
      <c r="G1849" s="9" t="str">
        <f>IF(ISBLANK('Report Data'!G1849)," ",'Report Data'!G1849)</f>
        <v xml:space="preserve"> </v>
      </c>
    </row>
    <row r="1850" spans="1:7">
      <c r="A1850" s="9" t="str">
        <f>IF('INTERIM REPORT'!B1850=" "," ",IF('Report Data'!A1850="",'INTERIM REPORT'!A1849,'Report Data'!A1850))</f>
        <v xml:space="preserve"> </v>
      </c>
      <c r="B1850" s="9" t="str">
        <f>IF(ISBLANK('Report Data'!B1850)," ",'Report Data'!B1850)</f>
        <v xml:space="preserve"> </v>
      </c>
      <c r="C1850" s="9" t="str">
        <f>IF(ISBLANK('Report Data'!C1850)," ",'Report Data'!C1850)</f>
        <v xml:space="preserve"> </v>
      </c>
      <c r="D1850" s="9" t="str">
        <f>IF(ISBLANK('Report Data'!D1850)," ",'Report Data'!D1850)</f>
        <v xml:space="preserve"> </v>
      </c>
      <c r="E1850" s="9" t="str">
        <f>IF(ISBLANK('Report Data'!E1850)," ",'Report Data'!E1850)</f>
        <v xml:space="preserve"> </v>
      </c>
      <c r="F1850" s="9" t="str">
        <f>IF(ISBLANK('Report Data'!F1850)," ",'Report Data'!F1850)</f>
        <v xml:space="preserve"> </v>
      </c>
      <c r="G1850" s="9" t="str">
        <f>IF(ISBLANK('Report Data'!G1850)," ",'Report Data'!G1850)</f>
        <v xml:space="preserve"> </v>
      </c>
    </row>
    <row r="1851" spans="1:7">
      <c r="A1851" s="9" t="str">
        <f>IF('INTERIM REPORT'!B1851=" "," ",IF('Report Data'!A1851="",'INTERIM REPORT'!A1850,'Report Data'!A1851))</f>
        <v xml:space="preserve"> </v>
      </c>
      <c r="B1851" s="9" t="str">
        <f>IF(ISBLANK('Report Data'!B1851)," ",'Report Data'!B1851)</f>
        <v xml:space="preserve"> </v>
      </c>
      <c r="C1851" s="9" t="str">
        <f>IF(ISBLANK('Report Data'!C1851)," ",'Report Data'!C1851)</f>
        <v xml:space="preserve"> </v>
      </c>
      <c r="D1851" s="9" t="str">
        <f>IF(ISBLANK('Report Data'!D1851)," ",'Report Data'!D1851)</f>
        <v xml:space="preserve"> </v>
      </c>
      <c r="E1851" s="9" t="str">
        <f>IF(ISBLANK('Report Data'!E1851)," ",'Report Data'!E1851)</f>
        <v xml:space="preserve"> </v>
      </c>
      <c r="F1851" s="9" t="str">
        <f>IF(ISBLANK('Report Data'!F1851)," ",'Report Data'!F1851)</f>
        <v xml:space="preserve"> </v>
      </c>
      <c r="G1851" s="9" t="str">
        <f>IF(ISBLANK('Report Data'!G1851)," ",'Report Data'!G1851)</f>
        <v xml:space="preserve"> </v>
      </c>
    </row>
    <row r="1852" spans="1:7">
      <c r="A1852" s="9" t="str">
        <f>IF('INTERIM REPORT'!B1852=" "," ",IF('Report Data'!A1852="",'INTERIM REPORT'!A1851,'Report Data'!A1852))</f>
        <v xml:space="preserve"> </v>
      </c>
      <c r="B1852" s="9" t="str">
        <f>IF(ISBLANK('Report Data'!B1852)," ",'Report Data'!B1852)</f>
        <v xml:space="preserve"> </v>
      </c>
      <c r="C1852" s="9" t="str">
        <f>IF(ISBLANK('Report Data'!C1852)," ",'Report Data'!C1852)</f>
        <v xml:space="preserve"> </v>
      </c>
      <c r="D1852" s="9" t="str">
        <f>IF(ISBLANK('Report Data'!D1852)," ",'Report Data'!D1852)</f>
        <v xml:space="preserve"> </v>
      </c>
      <c r="E1852" s="9" t="str">
        <f>IF(ISBLANK('Report Data'!E1852)," ",'Report Data'!E1852)</f>
        <v xml:space="preserve"> </v>
      </c>
      <c r="F1852" s="9" t="str">
        <f>IF(ISBLANK('Report Data'!F1852)," ",'Report Data'!F1852)</f>
        <v xml:space="preserve"> </v>
      </c>
      <c r="G1852" s="9" t="str">
        <f>IF(ISBLANK('Report Data'!G1852)," ",'Report Data'!G1852)</f>
        <v xml:space="preserve"> </v>
      </c>
    </row>
    <row r="1853" spans="1:7">
      <c r="A1853" s="9" t="str">
        <f>IF('INTERIM REPORT'!B1853=" "," ",IF('Report Data'!A1853="",'INTERIM REPORT'!A1852,'Report Data'!A1853))</f>
        <v xml:space="preserve"> </v>
      </c>
      <c r="B1853" s="9" t="str">
        <f>IF(ISBLANK('Report Data'!B1853)," ",'Report Data'!B1853)</f>
        <v xml:space="preserve"> </v>
      </c>
      <c r="C1853" s="9" t="str">
        <f>IF(ISBLANK('Report Data'!C1853)," ",'Report Data'!C1853)</f>
        <v xml:space="preserve"> </v>
      </c>
      <c r="D1853" s="9" t="str">
        <f>IF(ISBLANK('Report Data'!D1853)," ",'Report Data'!D1853)</f>
        <v xml:space="preserve"> </v>
      </c>
      <c r="E1853" s="9" t="str">
        <f>IF(ISBLANK('Report Data'!E1853)," ",'Report Data'!E1853)</f>
        <v xml:space="preserve"> </v>
      </c>
      <c r="F1853" s="9" t="str">
        <f>IF(ISBLANK('Report Data'!F1853)," ",'Report Data'!F1853)</f>
        <v xml:space="preserve"> </v>
      </c>
      <c r="G1853" s="9" t="str">
        <f>IF(ISBLANK('Report Data'!G1853)," ",'Report Data'!G1853)</f>
        <v xml:space="preserve"> </v>
      </c>
    </row>
    <row r="1854" spans="1:7">
      <c r="A1854" s="9" t="str">
        <f>IF('INTERIM REPORT'!B1854=" "," ",IF('Report Data'!A1854="",'INTERIM REPORT'!A1853,'Report Data'!A1854))</f>
        <v xml:space="preserve"> </v>
      </c>
      <c r="B1854" s="9" t="str">
        <f>IF(ISBLANK('Report Data'!B1854)," ",'Report Data'!B1854)</f>
        <v xml:space="preserve"> </v>
      </c>
      <c r="C1854" s="9" t="str">
        <f>IF(ISBLANK('Report Data'!C1854)," ",'Report Data'!C1854)</f>
        <v xml:space="preserve"> </v>
      </c>
      <c r="D1854" s="9" t="str">
        <f>IF(ISBLANK('Report Data'!D1854)," ",'Report Data'!D1854)</f>
        <v xml:space="preserve"> </v>
      </c>
      <c r="E1854" s="9" t="str">
        <f>IF(ISBLANK('Report Data'!E1854)," ",'Report Data'!E1854)</f>
        <v xml:space="preserve"> </v>
      </c>
      <c r="F1854" s="9" t="str">
        <f>IF(ISBLANK('Report Data'!F1854)," ",'Report Data'!F1854)</f>
        <v xml:space="preserve"> </v>
      </c>
      <c r="G1854" s="9" t="str">
        <f>IF(ISBLANK('Report Data'!G1854)," ",'Report Data'!G1854)</f>
        <v xml:space="preserve"> </v>
      </c>
    </row>
    <row r="1855" spans="1:7">
      <c r="A1855" s="9" t="str">
        <f>IF('INTERIM REPORT'!B1855=" "," ",IF('Report Data'!A1855="",'INTERIM REPORT'!A1854,'Report Data'!A1855))</f>
        <v xml:space="preserve"> </v>
      </c>
      <c r="B1855" s="9" t="str">
        <f>IF(ISBLANK('Report Data'!B1855)," ",'Report Data'!B1855)</f>
        <v xml:space="preserve"> </v>
      </c>
      <c r="C1855" s="9" t="str">
        <f>IF(ISBLANK('Report Data'!C1855)," ",'Report Data'!C1855)</f>
        <v xml:space="preserve"> </v>
      </c>
      <c r="D1855" s="9" t="str">
        <f>IF(ISBLANK('Report Data'!D1855)," ",'Report Data'!D1855)</f>
        <v xml:space="preserve"> </v>
      </c>
      <c r="E1855" s="9" t="str">
        <f>IF(ISBLANK('Report Data'!E1855)," ",'Report Data'!E1855)</f>
        <v xml:space="preserve"> </v>
      </c>
      <c r="F1855" s="9" t="str">
        <f>IF(ISBLANK('Report Data'!F1855)," ",'Report Data'!F1855)</f>
        <v xml:space="preserve"> </v>
      </c>
      <c r="G1855" s="9" t="str">
        <f>IF(ISBLANK('Report Data'!G1855)," ",'Report Data'!G1855)</f>
        <v xml:space="preserve"> </v>
      </c>
    </row>
    <row r="1856" spans="1:7">
      <c r="A1856" s="9" t="str">
        <f>IF('INTERIM REPORT'!B1856=" "," ",IF('Report Data'!A1856="",'INTERIM REPORT'!A1855,'Report Data'!A1856))</f>
        <v xml:space="preserve"> </v>
      </c>
      <c r="B1856" s="9" t="str">
        <f>IF(ISBLANK('Report Data'!B1856)," ",'Report Data'!B1856)</f>
        <v xml:space="preserve"> </v>
      </c>
      <c r="C1856" s="9" t="str">
        <f>IF(ISBLANK('Report Data'!C1856)," ",'Report Data'!C1856)</f>
        <v xml:space="preserve"> </v>
      </c>
      <c r="D1856" s="9" t="str">
        <f>IF(ISBLANK('Report Data'!D1856)," ",'Report Data'!D1856)</f>
        <v xml:space="preserve"> </v>
      </c>
      <c r="E1856" s="9" t="str">
        <f>IF(ISBLANK('Report Data'!E1856)," ",'Report Data'!E1856)</f>
        <v xml:space="preserve"> </v>
      </c>
      <c r="F1856" s="9" t="str">
        <f>IF(ISBLANK('Report Data'!F1856)," ",'Report Data'!F1856)</f>
        <v xml:space="preserve"> </v>
      </c>
      <c r="G1856" s="9" t="str">
        <f>IF(ISBLANK('Report Data'!G1856)," ",'Report Data'!G1856)</f>
        <v xml:space="preserve"> </v>
      </c>
    </row>
    <row r="1857" spans="1:7">
      <c r="A1857" s="9" t="str">
        <f>IF('INTERIM REPORT'!B1857=" "," ",IF('Report Data'!A1857="",'INTERIM REPORT'!A1856,'Report Data'!A1857))</f>
        <v xml:space="preserve"> </v>
      </c>
      <c r="B1857" s="9" t="str">
        <f>IF(ISBLANK('Report Data'!B1857)," ",'Report Data'!B1857)</f>
        <v xml:space="preserve"> </v>
      </c>
      <c r="C1857" s="9" t="str">
        <f>IF(ISBLANK('Report Data'!C1857)," ",'Report Data'!C1857)</f>
        <v xml:space="preserve"> </v>
      </c>
      <c r="D1857" s="9" t="str">
        <f>IF(ISBLANK('Report Data'!D1857)," ",'Report Data'!D1857)</f>
        <v xml:space="preserve"> </v>
      </c>
      <c r="E1857" s="9" t="str">
        <f>IF(ISBLANK('Report Data'!E1857)," ",'Report Data'!E1857)</f>
        <v xml:space="preserve"> </v>
      </c>
      <c r="F1857" s="9" t="str">
        <f>IF(ISBLANK('Report Data'!F1857)," ",'Report Data'!F1857)</f>
        <v xml:space="preserve"> </v>
      </c>
      <c r="G1857" s="9" t="str">
        <f>IF(ISBLANK('Report Data'!G1857)," ",'Report Data'!G1857)</f>
        <v xml:space="preserve"> </v>
      </c>
    </row>
    <row r="1858" spans="1:7">
      <c r="A1858" s="9" t="str">
        <f>IF('INTERIM REPORT'!B1858=" "," ",IF('Report Data'!A1858="",'INTERIM REPORT'!A1857,'Report Data'!A1858))</f>
        <v xml:space="preserve"> </v>
      </c>
      <c r="B1858" s="9" t="str">
        <f>IF(ISBLANK('Report Data'!B1858)," ",'Report Data'!B1858)</f>
        <v xml:space="preserve"> </v>
      </c>
      <c r="C1858" s="9" t="str">
        <f>IF(ISBLANK('Report Data'!C1858)," ",'Report Data'!C1858)</f>
        <v xml:space="preserve"> </v>
      </c>
      <c r="D1858" s="9" t="str">
        <f>IF(ISBLANK('Report Data'!D1858)," ",'Report Data'!D1858)</f>
        <v xml:space="preserve"> </v>
      </c>
      <c r="E1858" s="9" t="str">
        <f>IF(ISBLANK('Report Data'!E1858)," ",'Report Data'!E1858)</f>
        <v xml:space="preserve"> </v>
      </c>
      <c r="F1858" s="9" t="str">
        <f>IF(ISBLANK('Report Data'!F1858)," ",'Report Data'!F1858)</f>
        <v xml:space="preserve"> </v>
      </c>
      <c r="G1858" s="9" t="str">
        <f>IF(ISBLANK('Report Data'!G1858)," ",'Report Data'!G1858)</f>
        <v xml:space="preserve"> </v>
      </c>
    </row>
    <row r="1859" spans="1:7">
      <c r="A1859" s="9" t="str">
        <f>IF('INTERIM REPORT'!B1859=" "," ",IF('Report Data'!A1859="",'INTERIM REPORT'!A1858,'Report Data'!A1859))</f>
        <v xml:space="preserve"> </v>
      </c>
      <c r="B1859" s="9" t="str">
        <f>IF(ISBLANK('Report Data'!B1859)," ",'Report Data'!B1859)</f>
        <v xml:space="preserve"> </v>
      </c>
      <c r="C1859" s="9" t="str">
        <f>IF(ISBLANK('Report Data'!C1859)," ",'Report Data'!C1859)</f>
        <v xml:space="preserve"> </v>
      </c>
      <c r="D1859" s="9" t="str">
        <f>IF(ISBLANK('Report Data'!D1859)," ",'Report Data'!D1859)</f>
        <v xml:space="preserve"> </v>
      </c>
      <c r="E1859" s="9" t="str">
        <f>IF(ISBLANK('Report Data'!E1859)," ",'Report Data'!E1859)</f>
        <v xml:space="preserve"> </v>
      </c>
      <c r="F1859" s="9" t="str">
        <f>IF(ISBLANK('Report Data'!F1859)," ",'Report Data'!F1859)</f>
        <v xml:space="preserve"> </v>
      </c>
      <c r="G1859" s="9" t="str">
        <f>IF(ISBLANK('Report Data'!G1859)," ",'Report Data'!G1859)</f>
        <v xml:space="preserve"> </v>
      </c>
    </row>
    <row r="1860" spans="1:7">
      <c r="A1860" s="9" t="str">
        <f>IF('INTERIM REPORT'!B1860=" "," ",IF('Report Data'!A1860="",'INTERIM REPORT'!A1859,'Report Data'!A1860))</f>
        <v xml:space="preserve"> </v>
      </c>
      <c r="B1860" s="9" t="str">
        <f>IF(ISBLANK('Report Data'!B1860)," ",'Report Data'!B1860)</f>
        <v xml:space="preserve"> </v>
      </c>
      <c r="C1860" s="9" t="str">
        <f>IF(ISBLANK('Report Data'!C1860)," ",'Report Data'!C1860)</f>
        <v xml:space="preserve"> </v>
      </c>
      <c r="D1860" s="9" t="str">
        <f>IF(ISBLANK('Report Data'!D1860)," ",'Report Data'!D1860)</f>
        <v xml:space="preserve"> </v>
      </c>
      <c r="E1860" s="9" t="str">
        <f>IF(ISBLANK('Report Data'!E1860)," ",'Report Data'!E1860)</f>
        <v xml:space="preserve"> </v>
      </c>
      <c r="F1860" s="9" t="str">
        <f>IF(ISBLANK('Report Data'!F1860)," ",'Report Data'!F1860)</f>
        <v xml:space="preserve"> </v>
      </c>
      <c r="G1860" s="9" t="str">
        <f>IF(ISBLANK('Report Data'!G1860)," ",'Report Data'!G1860)</f>
        <v xml:space="preserve"> </v>
      </c>
    </row>
    <row r="1861" spans="1:7">
      <c r="A1861" s="9" t="str">
        <f>IF('INTERIM REPORT'!B1861=" "," ",IF('Report Data'!A1861="",'INTERIM REPORT'!A1860,'Report Data'!A1861))</f>
        <v xml:space="preserve"> </v>
      </c>
      <c r="B1861" s="9" t="str">
        <f>IF(ISBLANK('Report Data'!B1861)," ",'Report Data'!B1861)</f>
        <v xml:space="preserve"> </v>
      </c>
      <c r="C1861" s="9" t="str">
        <f>IF(ISBLANK('Report Data'!C1861)," ",'Report Data'!C1861)</f>
        <v xml:space="preserve"> </v>
      </c>
      <c r="D1861" s="9" t="str">
        <f>IF(ISBLANK('Report Data'!D1861)," ",'Report Data'!D1861)</f>
        <v xml:space="preserve"> </v>
      </c>
      <c r="E1861" s="9" t="str">
        <f>IF(ISBLANK('Report Data'!E1861)," ",'Report Data'!E1861)</f>
        <v xml:space="preserve"> </v>
      </c>
      <c r="F1861" s="9" t="str">
        <f>IF(ISBLANK('Report Data'!F1861)," ",'Report Data'!F1861)</f>
        <v xml:space="preserve"> </v>
      </c>
      <c r="G1861" s="9" t="str">
        <f>IF(ISBLANK('Report Data'!G1861)," ",'Report Data'!G1861)</f>
        <v xml:space="preserve"> </v>
      </c>
    </row>
    <row r="1862" spans="1:7">
      <c r="A1862" s="9" t="str">
        <f>IF('INTERIM REPORT'!B1862=" "," ",IF('Report Data'!A1862="",'INTERIM REPORT'!A1861,'Report Data'!A1862))</f>
        <v xml:space="preserve"> </v>
      </c>
      <c r="B1862" s="9" t="str">
        <f>IF(ISBLANK('Report Data'!B1862)," ",'Report Data'!B1862)</f>
        <v xml:space="preserve"> </v>
      </c>
      <c r="C1862" s="9" t="str">
        <f>IF(ISBLANK('Report Data'!C1862)," ",'Report Data'!C1862)</f>
        <v xml:space="preserve"> </v>
      </c>
      <c r="D1862" s="9" t="str">
        <f>IF(ISBLANK('Report Data'!D1862)," ",'Report Data'!D1862)</f>
        <v xml:space="preserve"> </v>
      </c>
      <c r="E1862" s="9" t="str">
        <f>IF(ISBLANK('Report Data'!E1862)," ",'Report Data'!E1862)</f>
        <v xml:space="preserve"> </v>
      </c>
      <c r="F1862" s="9" t="str">
        <f>IF(ISBLANK('Report Data'!F1862)," ",'Report Data'!F1862)</f>
        <v xml:space="preserve"> </v>
      </c>
      <c r="G1862" s="9" t="str">
        <f>IF(ISBLANK('Report Data'!G1862)," ",'Report Data'!G1862)</f>
        <v xml:space="preserve"> </v>
      </c>
    </row>
    <row r="1863" spans="1:7">
      <c r="A1863" s="9" t="str">
        <f>IF('INTERIM REPORT'!B1863=" "," ",IF('Report Data'!A1863="",'INTERIM REPORT'!A1862,'Report Data'!A1863))</f>
        <v xml:space="preserve"> </v>
      </c>
      <c r="B1863" s="9" t="str">
        <f>IF(ISBLANK('Report Data'!B1863)," ",'Report Data'!B1863)</f>
        <v xml:space="preserve"> </v>
      </c>
      <c r="C1863" s="9" t="str">
        <f>IF(ISBLANK('Report Data'!C1863)," ",'Report Data'!C1863)</f>
        <v xml:space="preserve"> </v>
      </c>
      <c r="D1863" s="9" t="str">
        <f>IF(ISBLANK('Report Data'!D1863)," ",'Report Data'!D1863)</f>
        <v xml:space="preserve"> </v>
      </c>
      <c r="E1863" s="9" t="str">
        <f>IF(ISBLANK('Report Data'!E1863)," ",'Report Data'!E1863)</f>
        <v xml:space="preserve"> </v>
      </c>
      <c r="F1863" s="9" t="str">
        <f>IF(ISBLANK('Report Data'!F1863)," ",'Report Data'!F1863)</f>
        <v xml:space="preserve"> </v>
      </c>
      <c r="G1863" s="9" t="str">
        <f>IF(ISBLANK('Report Data'!G1863)," ",'Report Data'!G1863)</f>
        <v xml:space="preserve"> </v>
      </c>
    </row>
    <row r="1864" spans="1:7">
      <c r="A1864" s="9" t="str">
        <f>IF('INTERIM REPORT'!B1864=" "," ",IF('Report Data'!A1864="",'INTERIM REPORT'!A1863,'Report Data'!A1864))</f>
        <v xml:space="preserve"> </v>
      </c>
      <c r="B1864" s="9" t="str">
        <f>IF(ISBLANK('Report Data'!B1864)," ",'Report Data'!B1864)</f>
        <v xml:space="preserve"> </v>
      </c>
      <c r="C1864" s="9" t="str">
        <f>IF(ISBLANK('Report Data'!C1864)," ",'Report Data'!C1864)</f>
        <v xml:space="preserve"> </v>
      </c>
      <c r="D1864" s="9" t="str">
        <f>IF(ISBLANK('Report Data'!D1864)," ",'Report Data'!D1864)</f>
        <v xml:space="preserve"> </v>
      </c>
      <c r="E1864" s="9" t="str">
        <f>IF(ISBLANK('Report Data'!E1864)," ",'Report Data'!E1864)</f>
        <v xml:space="preserve"> </v>
      </c>
      <c r="F1864" s="9" t="str">
        <f>IF(ISBLANK('Report Data'!F1864)," ",'Report Data'!F1864)</f>
        <v xml:space="preserve"> </v>
      </c>
      <c r="G1864" s="9" t="str">
        <f>IF(ISBLANK('Report Data'!G1864)," ",'Report Data'!G1864)</f>
        <v xml:space="preserve"> </v>
      </c>
    </row>
    <row r="1865" spans="1:7">
      <c r="A1865" s="9" t="str">
        <f>IF('INTERIM REPORT'!B1865=" "," ",IF('Report Data'!A1865="",'INTERIM REPORT'!A1864,'Report Data'!A1865))</f>
        <v xml:space="preserve"> </v>
      </c>
      <c r="B1865" s="9" t="str">
        <f>IF(ISBLANK('Report Data'!B1865)," ",'Report Data'!B1865)</f>
        <v xml:space="preserve"> </v>
      </c>
      <c r="C1865" s="9" t="str">
        <f>IF(ISBLANK('Report Data'!C1865)," ",'Report Data'!C1865)</f>
        <v xml:space="preserve"> </v>
      </c>
      <c r="D1865" s="9" t="str">
        <f>IF(ISBLANK('Report Data'!D1865)," ",'Report Data'!D1865)</f>
        <v xml:space="preserve"> </v>
      </c>
      <c r="E1865" s="9" t="str">
        <f>IF(ISBLANK('Report Data'!E1865)," ",'Report Data'!E1865)</f>
        <v xml:space="preserve"> </v>
      </c>
      <c r="F1865" s="9" t="str">
        <f>IF(ISBLANK('Report Data'!F1865)," ",'Report Data'!F1865)</f>
        <v xml:space="preserve"> </v>
      </c>
      <c r="G1865" s="9" t="str">
        <f>IF(ISBLANK('Report Data'!G1865)," ",'Report Data'!G1865)</f>
        <v xml:space="preserve"> </v>
      </c>
    </row>
    <row r="1866" spans="1:7">
      <c r="A1866" s="9" t="str">
        <f>IF('INTERIM REPORT'!B1866=" "," ",IF('Report Data'!A1866="",'INTERIM REPORT'!A1865,'Report Data'!A1866))</f>
        <v xml:space="preserve"> </v>
      </c>
      <c r="B1866" s="9" t="str">
        <f>IF(ISBLANK('Report Data'!B1866)," ",'Report Data'!B1866)</f>
        <v xml:space="preserve"> </v>
      </c>
      <c r="C1866" s="9" t="str">
        <f>IF(ISBLANK('Report Data'!C1866)," ",'Report Data'!C1866)</f>
        <v xml:space="preserve"> </v>
      </c>
      <c r="D1866" s="9" t="str">
        <f>IF(ISBLANK('Report Data'!D1866)," ",'Report Data'!D1866)</f>
        <v xml:space="preserve"> </v>
      </c>
      <c r="E1866" s="9" t="str">
        <f>IF(ISBLANK('Report Data'!E1866)," ",'Report Data'!E1866)</f>
        <v xml:space="preserve"> </v>
      </c>
      <c r="F1866" s="9" t="str">
        <f>IF(ISBLANK('Report Data'!F1866)," ",'Report Data'!F1866)</f>
        <v xml:space="preserve"> </v>
      </c>
      <c r="G1866" s="9" t="str">
        <f>IF(ISBLANK('Report Data'!G1866)," ",'Report Data'!G1866)</f>
        <v xml:space="preserve"> </v>
      </c>
    </row>
    <row r="1867" spans="1:7">
      <c r="A1867" s="9" t="str">
        <f>IF('INTERIM REPORT'!B1867=" "," ",IF('Report Data'!A1867="",'INTERIM REPORT'!A1866,'Report Data'!A1867))</f>
        <v xml:space="preserve"> </v>
      </c>
      <c r="B1867" s="9" t="str">
        <f>IF(ISBLANK('Report Data'!B1867)," ",'Report Data'!B1867)</f>
        <v xml:space="preserve"> </v>
      </c>
      <c r="C1867" s="9" t="str">
        <f>IF(ISBLANK('Report Data'!C1867)," ",'Report Data'!C1867)</f>
        <v xml:space="preserve"> </v>
      </c>
      <c r="D1867" s="9" t="str">
        <f>IF(ISBLANK('Report Data'!D1867)," ",'Report Data'!D1867)</f>
        <v xml:space="preserve"> </v>
      </c>
      <c r="E1867" s="9" t="str">
        <f>IF(ISBLANK('Report Data'!E1867)," ",'Report Data'!E1867)</f>
        <v xml:space="preserve"> </v>
      </c>
      <c r="F1867" s="9" t="str">
        <f>IF(ISBLANK('Report Data'!F1867)," ",'Report Data'!F1867)</f>
        <v xml:space="preserve"> </v>
      </c>
      <c r="G1867" s="9" t="str">
        <f>IF(ISBLANK('Report Data'!G1867)," ",'Report Data'!G1867)</f>
        <v xml:space="preserve"> </v>
      </c>
    </row>
    <row r="1868" spans="1:7">
      <c r="A1868" s="9" t="str">
        <f>IF('INTERIM REPORT'!B1868=" "," ",IF('Report Data'!A1868="",'INTERIM REPORT'!A1867,'Report Data'!A1868))</f>
        <v xml:space="preserve"> </v>
      </c>
      <c r="B1868" s="9" t="str">
        <f>IF(ISBLANK('Report Data'!B1868)," ",'Report Data'!B1868)</f>
        <v xml:space="preserve"> </v>
      </c>
      <c r="C1868" s="9" t="str">
        <f>IF(ISBLANK('Report Data'!C1868)," ",'Report Data'!C1868)</f>
        <v xml:space="preserve"> </v>
      </c>
      <c r="D1868" s="9" t="str">
        <f>IF(ISBLANK('Report Data'!D1868)," ",'Report Data'!D1868)</f>
        <v xml:space="preserve"> </v>
      </c>
      <c r="E1868" s="9" t="str">
        <f>IF(ISBLANK('Report Data'!E1868)," ",'Report Data'!E1868)</f>
        <v xml:space="preserve"> </v>
      </c>
      <c r="F1868" s="9" t="str">
        <f>IF(ISBLANK('Report Data'!F1868)," ",'Report Data'!F1868)</f>
        <v xml:space="preserve"> </v>
      </c>
      <c r="G1868" s="9" t="str">
        <f>IF(ISBLANK('Report Data'!G1868)," ",'Report Data'!G1868)</f>
        <v xml:space="preserve"> </v>
      </c>
    </row>
    <row r="1869" spans="1:7">
      <c r="A1869" s="9" t="str">
        <f>IF('INTERIM REPORT'!B1869=" "," ",IF('Report Data'!A1869="",'INTERIM REPORT'!A1868,'Report Data'!A1869))</f>
        <v xml:space="preserve"> </v>
      </c>
      <c r="B1869" s="9" t="str">
        <f>IF(ISBLANK('Report Data'!B1869)," ",'Report Data'!B1869)</f>
        <v xml:space="preserve"> </v>
      </c>
      <c r="C1869" s="9" t="str">
        <f>IF(ISBLANK('Report Data'!C1869)," ",'Report Data'!C1869)</f>
        <v xml:space="preserve"> </v>
      </c>
      <c r="D1869" s="9" t="str">
        <f>IF(ISBLANK('Report Data'!D1869)," ",'Report Data'!D1869)</f>
        <v xml:space="preserve"> </v>
      </c>
      <c r="E1869" s="9" t="str">
        <f>IF(ISBLANK('Report Data'!E1869)," ",'Report Data'!E1869)</f>
        <v xml:space="preserve"> </v>
      </c>
      <c r="F1869" s="9" t="str">
        <f>IF(ISBLANK('Report Data'!F1869)," ",'Report Data'!F1869)</f>
        <v xml:space="preserve"> </v>
      </c>
      <c r="G1869" s="9" t="str">
        <f>IF(ISBLANK('Report Data'!G1869)," ",'Report Data'!G1869)</f>
        <v xml:space="preserve"> </v>
      </c>
    </row>
    <row r="1870" spans="1:7">
      <c r="A1870" s="9" t="str">
        <f>IF('INTERIM REPORT'!B1870=" "," ",IF('Report Data'!A1870="",'INTERIM REPORT'!A1869,'Report Data'!A1870))</f>
        <v xml:space="preserve"> </v>
      </c>
      <c r="B1870" s="9" t="str">
        <f>IF(ISBLANK('Report Data'!B1870)," ",'Report Data'!B1870)</f>
        <v xml:space="preserve"> </v>
      </c>
      <c r="C1870" s="9" t="str">
        <f>IF(ISBLANK('Report Data'!C1870)," ",'Report Data'!C1870)</f>
        <v xml:space="preserve"> </v>
      </c>
      <c r="D1870" s="9" t="str">
        <f>IF(ISBLANK('Report Data'!D1870)," ",'Report Data'!D1870)</f>
        <v xml:space="preserve"> </v>
      </c>
      <c r="E1870" s="9" t="str">
        <f>IF(ISBLANK('Report Data'!E1870)," ",'Report Data'!E1870)</f>
        <v xml:space="preserve"> </v>
      </c>
      <c r="F1870" s="9" t="str">
        <f>IF(ISBLANK('Report Data'!F1870)," ",'Report Data'!F1870)</f>
        <v xml:space="preserve"> </v>
      </c>
      <c r="G1870" s="9" t="str">
        <f>IF(ISBLANK('Report Data'!G1870)," ",'Report Data'!G1870)</f>
        <v xml:space="preserve"> </v>
      </c>
    </row>
    <row r="1871" spans="1:7">
      <c r="A1871" s="9" t="str">
        <f>IF('INTERIM REPORT'!B1871=" "," ",IF('Report Data'!A1871="",'INTERIM REPORT'!A1870,'Report Data'!A1871))</f>
        <v xml:space="preserve"> </v>
      </c>
      <c r="B1871" s="9" t="str">
        <f>IF(ISBLANK('Report Data'!B1871)," ",'Report Data'!B1871)</f>
        <v xml:space="preserve"> </v>
      </c>
      <c r="C1871" s="9" t="str">
        <f>IF(ISBLANK('Report Data'!C1871)," ",'Report Data'!C1871)</f>
        <v xml:space="preserve"> </v>
      </c>
      <c r="D1871" s="9" t="str">
        <f>IF(ISBLANK('Report Data'!D1871)," ",'Report Data'!D1871)</f>
        <v xml:space="preserve"> </v>
      </c>
      <c r="E1871" s="9" t="str">
        <f>IF(ISBLANK('Report Data'!E1871)," ",'Report Data'!E1871)</f>
        <v xml:space="preserve"> </v>
      </c>
      <c r="F1871" s="9" t="str">
        <f>IF(ISBLANK('Report Data'!F1871)," ",'Report Data'!F1871)</f>
        <v xml:space="preserve"> </v>
      </c>
      <c r="G1871" s="9" t="str">
        <f>IF(ISBLANK('Report Data'!G1871)," ",'Report Data'!G1871)</f>
        <v xml:space="preserve"> </v>
      </c>
    </row>
    <row r="1872" spans="1:7">
      <c r="A1872" s="9" t="str">
        <f>IF('INTERIM REPORT'!B1872=" "," ",IF('Report Data'!A1872="",'INTERIM REPORT'!A1871,'Report Data'!A1872))</f>
        <v xml:space="preserve"> </v>
      </c>
      <c r="B1872" s="9" t="str">
        <f>IF(ISBLANK('Report Data'!B1872)," ",'Report Data'!B1872)</f>
        <v xml:space="preserve"> </v>
      </c>
      <c r="C1872" s="9" t="str">
        <f>IF(ISBLANK('Report Data'!C1872)," ",'Report Data'!C1872)</f>
        <v xml:space="preserve"> </v>
      </c>
      <c r="D1872" s="9" t="str">
        <f>IF(ISBLANK('Report Data'!D1872)," ",'Report Data'!D1872)</f>
        <v xml:space="preserve"> </v>
      </c>
      <c r="E1872" s="9" t="str">
        <f>IF(ISBLANK('Report Data'!E1872)," ",'Report Data'!E1872)</f>
        <v xml:space="preserve"> </v>
      </c>
      <c r="F1872" s="9" t="str">
        <f>IF(ISBLANK('Report Data'!F1872)," ",'Report Data'!F1872)</f>
        <v xml:space="preserve"> </v>
      </c>
      <c r="G1872" s="9" t="str">
        <f>IF(ISBLANK('Report Data'!G1872)," ",'Report Data'!G1872)</f>
        <v xml:space="preserve"> </v>
      </c>
    </row>
    <row r="1873" spans="1:7">
      <c r="A1873" s="9" t="str">
        <f>IF('INTERIM REPORT'!B1873=" "," ",IF('Report Data'!A1873="",'INTERIM REPORT'!A1872,'Report Data'!A1873))</f>
        <v xml:space="preserve"> </v>
      </c>
      <c r="B1873" s="9" t="str">
        <f>IF(ISBLANK('Report Data'!B1873)," ",'Report Data'!B1873)</f>
        <v xml:space="preserve"> </v>
      </c>
      <c r="C1873" s="9" t="str">
        <f>IF(ISBLANK('Report Data'!C1873)," ",'Report Data'!C1873)</f>
        <v xml:space="preserve"> </v>
      </c>
      <c r="D1873" s="9" t="str">
        <f>IF(ISBLANK('Report Data'!D1873)," ",'Report Data'!D1873)</f>
        <v xml:space="preserve"> </v>
      </c>
      <c r="E1873" s="9" t="str">
        <f>IF(ISBLANK('Report Data'!E1873)," ",'Report Data'!E1873)</f>
        <v xml:space="preserve"> </v>
      </c>
      <c r="F1873" s="9" t="str">
        <f>IF(ISBLANK('Report Data'!F1873)," ",'Report Data'!F1873)</f>
        <v xml:space="preserve"> </v>
      </c>
      <c r="G1873" s="9" t="str">
        <f>IF(ISBLANK('Report Data'!G1873)," ",'Report Data'!G1873)</f>
        <v xml:space="preserve"> </v>
      </c>
    </row>
    <row r="1874" spans="1:7">
      <c r="A1874" s="9" t="str">
        <f>IF('INTERIM REPORT'!B1874=" "," ",IF('Report Data'!A1874="",'INTERIM REPORT'!A1873,'Report Data'!A1874))</f>
        <v xml:space="preserve"> </v>
      </c>
      <c r="B1874" s="9" t="str">
        <f>IF(ISBLANK('Report Data'!B1874)," ",'Report Data'!B1874)</f>
        <v xml:space="preserve"> </v>
      </c>
      <c r="C1874" s="9" t="str">
        <f>IF(ISBLANK('Report Data'!C1874)," ",'Report Data'!C1874)</f>
        <v xml:space="preserve"> </v>
      </c>
      <c r="D1874" s="9" t="str">
        <f>IF(ISBLANK('Report Data'!D1874)," ",'Report Data'!D1874)</f>
        <v xml:space="preserve"> </v>
      </c>
      <c r="E1874" s="9" t="str">
        <f>IF(ISBLANK('Report Data'!E1874)," ",'Report Data'!E1874)</f>
        <v xml:space="preserve"> </v>
      </c>
      <c r="F1874" s="9" t="str">
        <f>IF(ISBLANK('Report Data'!F1874)," ",'Report Data'!F1874)</f>
        <v xml:space="preserve"> </v>
      </c>
      <c r="G1874" s="9" t="str">
        <f>IF(ISBLANK('Report Data'!G1874)," ",'Report Data'!G1874)</f>
        <v xml:space="preserve"> </v>
      </c>
    </row>
    <row r="1875" spans="1:7">
      <c r="A1875" s="9" t="str">
        <f>IF('INTERIM REPORT'!B1875=" "," ",IF('Report Data'!A1875="",'INTERIM REPORT'!A1874,'Report Data'!A1875))</f>
        <v xml:space="preserve"> </v>
      </c>
      <c r="B1875" s="9" t="str">
        <f>IF(ISBLANK('Report Data'!B1875)," ",'Report Data'!B1875)</f>
        <v xml:space="preserve"> </v>
      </c>
      <c r="C1875" s="9" t="str">
        <f>IF(ISBLANK('Report Data'!C1875)," ",'Report Data'!C1875)</f>
        <v xml:space="preserve"> </v>
      </c>
      <c r="D1875" s="9" t="str">
        <f>IF(ISBLANK('Report Data'!D1875)," ",'Report Data'!D1875)</f>
        <v xml:space="preserve"> </v>
      </c>
      <c r="E1875" s="9" t="str">
        <f>IF(ISBLANK('Report Data'!E1875)," ",'Report Data'!E1875)</f>
        <v xml:space="preserve"> </v>
      </c>
      <c r="F1875" s="9" t="str">
        <f>IF(ISBLANK('Report Data'!F1875)," ",'Report Data'!F1875)</f>
        <v xml:space="preserve"> </v>
      </c>
      <c r="G1875" s="9" t="str">
        <f>IF(ISBLANK('Report Data'!G1875)," ",'Report Data'!G1875)</f>
        <v xml:space="preserve"> </v>
      </c>
    </row>
    <row r="1876" spans="1:7">
      <c r="A1876" s="9" t="str">
        <f>IF('INTERIM REPORT'!B1876=" "," ",IF('Report Data'!A1876="",'INTERIM REPORT'!A1875,'Report Data'!A1876))</f>
        <v xml:space="preserve"> </v>
      </c>
      <c r="B1876" s="9" t="str">
        <f>IF(ISBLANK('Report Data'!B1876)," ",'Report Data'!B1876)</f>
        <v xml:space="preserve"> </v>
      </c>
      <c r="C1876" s="9" t="str">
        <f>IF(ISBLANK('Report Data'!C1876)," ",'Report Data'!C1876)</f>
        <v xml:space="preserve"> </v>
      </c>
      <c r="D1876" s="9" t="str">
        <f>IF(ISBLANK('Report Data'!D1876)," ",'Report Data'!D1876)</f>
        <v xml:space="preserve"> </v>
      </c>
      <c r="E1876" s="9" t="str">
        <f>IF(ISBLANK('Report Data'!E1876)," ",'Report Data'!E1876)</f>
        <v xml:space="preserve"> </v>
      </c>
      <c r="F1876" s="9" t="str">
        <f>IF(ISBLANK('Report Data'!F1876)," ",'Report Data'!F1876)</f>
        <v xml:space="preserve"> </v>
      </c>
      <c r="G1876" s="9" t="str">
        <f>IF(ISBLANK('Report Data'!G1876)," ",'Report Data'!G1876)</f>
        <v xml:space="preserve"> </v>
      </c>
    </row>
    <row r="1877" spans="1:7">
      <c r="A1877" s="9" t="str">
        <f>IF('INTERIM REPORT'!B1877=" "," ",IF('Report Data'!A1877="",'INTERIM REPORT'!A1876,'Report Data'!A1877))</f>
        <v xml:space="preserve"> </v>
      </c>
      <c r="B1877" s="9" t="str">
        <f>IF(ISBLANK('Report Data'!B1877)," ",'Report Data'!B1877)</f>
        <v xml:space="preserve"> </v>
      </c>
      <c r="C1877" s="9" t="str">
        <f>IF(ISBLANK('Report Data'!C1877)," ",'Report Data'!C1877)</f>
        <v xml:space="preserve"> </v>
      </c>
      <c r="D1877" s="9" t="str">
        <f>IF(ISBLANK('Report Data'!D1877)," ",'Report Data'!D1877)</f>
        <v xml:space="preserve"> </v>
      </c>
      <c r="E1877" s="9" t="str">
        <f>IF(ISBLANK('Report Data'!E1877)," ",'Report Data'!E1877)</f>
        <v xml:space="preserve"> </v>
      </c>
      <c r="F1877" s="9" t="str">
        <f>IF(ISBLANK('Report Data'!F1877)," ",'Report Data'!F1877)</f>
        <v xml:space="preserve"> </v>
      </c>
      <c r="G1877" s="9" t="str">
        <f>IF(ISBLANK('Report Data'!G1877)," ",'Report Data'!G1877)</f>
        <v xml:space="preserve"> </v>
      </c>
    </row>
    <row r="1878" spans="1:7">
      <c r="A1878" s="9" t="str">
        <f>IF('INTERIM REPORT'!B1878=" "," ",IF('Report Data'!A1878="",'INTERIM REPORT'!A1877,'Report Data'!A1878))</f>
        <v xml:space="preserve"> </v>
      </c>
      <c r="B1878" s="9" t="str">
        <f>IF(ISBLANK('Report Data'!B1878)," ",'Report Data'!B1878)</f>
        <v xml:space="preserve"> </v>
      </c>
      <c r="C1878" s="9" t="str">
        <f>IF(ISBLANK('Report Data'!C1878)," ",'Report Data'!C1878)</f>
        <v xml:space="preserve"> </v>
      </c>
      <c r="D1878" s="9" t="str">
        <f>IF(ISBLANK('Report Data'!D1878)," ",'Report Data'!D1878)</f>
        <v xml:space="preserve"> </v>
      </c>
      <c r="E1878" s="9" t="str">
        <f>IF(ISBLANK('Report Data'!E1878)," ",'Report Data'!E1878)</f>
        <v xml:space="preserve"> </v>
      </c>
      <c r="F1878" s="9" t="str">
        <f>IF(ISBLANK('Report Data'!F1878)," ",'Report Data'!F1878)</f>
        <v xml:space="preserve"> </v>
      </c>
      <c r="G1878" s="9" t="str">
        <f>IF(ISBLANK('Report Data'!G1878)," ",'Report Data'!G1878)</f>
        <v xml:space="preserve"> </v>
      </c>
    </row>
    <row r="1879" spans="1:7">
      <c r="A1879" s="9" t="str">
        <f>IF('INTERIM REPORT'!B1879=" "," ",IF('Report Data'!A1879="",'INTERIM REPORT'!A1878,'Report Data'!A1879))</f>
        <v xml:space="preserve"> </v>
      </c>
      <c r="B1879" s="9" t="str">
        <f>IF(ISBLANK('Report Data'!B1879)," ",'Report Data'!B1879)</f>
        <v xml:space="preserve"> </v>
      </c>
      <c r="C1879" s="9" t="str">
        <f>IF(ISBLANK('Report Data'!C1879)," ",'Report Data'!C1879)</f>
        <v xml:space="preserve"> </v>
      </c>
      <c r="D1879" s="9" t="str">
        <f>IF(ISBLANK('Report Data'!D1879)," ",'Report Data'!D1879)</f>
        <v xml:space="preserve"> </v>
      </c>
      <c r="E1879" s="9" t="str">
        <f>IF(ISBLANK('Report Data'!E1879)," ",'Report Data'!E1879)</f>
        <v xml:space="preserve"> </v>
      </c>
      <c r="F1879" s="9" t="str">
        <f>IF(ISBLANK('Report Data'!F1879)," ",'Report Data'!F1879)</f>
        <v xml:space="preserve"> </v>
      </c>
      <c r="G1879" s="9" t="str">
        <f>IF(ISBLANK('Report Data'!G1879)," ",'Report Data'!G1879)</f>
        <v xml:space="preserve"> </v>
      </c>
    </row>
    <row r="1880" spans="1:7">
      <c r="A1880" s="9" t="str">
        <f>IF('INTERIM REPORT'!B1880=" "," ",IF('Report Data'!A1880="",'INTERIM REPORT'!A1879,'Report Data'!A1880))</f>
        <v xml:space="preserve"> </v>
      </c>
      <c r="B1880" s="9" t="str">
        <f>IF(ISBLANK('Report Data'!B1880)," ",'Report Data'!B1880)</f>
        <v xml:space="preserve"> </v>
      </c>
      <c r="C1880" s="9" t="str">
        <f>IF(ISBLANK('Report Data'!C1880)," ",'Report Data'!C1880)</f>
        <v xml:space="preserve"> </v>
      </c>
      <c r="D1880" s="9" t="str">
        <f>IF(ISBLANK('Report Data'!D1880)," ",'Report Data'!D1880)</f>
        <v xml:space="preserve"> </v>
      </c>
      <c r="E1880" s="9" t="str">
        <f>IF(ISBLANK('Report Data'!E1880)," ",'Report Data'!E1880)</f>
        <v xml:space="preserve"> </v>
      </c>
      <c r="F1880" s="9" t="str">
        <f>IF(ISBLANK('Report Data'!F1880)," ",'Report Data'!F1880)</f>
        <v xml:space="preserve"> </v>
      </c>
      <c r="G1880" s="9" t="str">
        <f>IF(ISBLANK('Report Data'!G1880)," ",'Report Data'!G1880)</f>
        <v xml:space="preserve"> </v>
      </c>
    </row>
    <row r="1881" spans="1:7">
      <c r="A1881" s="9" t="str">
        <f>IF('INTERIM REPORT'!B1881=" "," ",IF('Report Data'!A1881="",'INTERIM REPORT'!A1880,'Report Data'!A1881))</f>
        <v xml:space="preserve"> </v>
      </c>
      <c r="B1881" s="9" t="str">
        <f>IF(ISBLANK('Report Data'!B1881)," ",'Report Data'!B1881)</f>
        <v xml:space="preserve"> </v>
      </c>
      <c r="C1881" s="9" t="str">
        <f>IF(ISBLANK('Report Data'!C1881)," ",'Report Data'!C1881)</f>
        <v xml:space="preserve"> </v>
      </c>
      <c r="D1881" s="9" t="str">
        <f>IF(ISBLANK('Report Data'!D1881)," ",'Report Data'!D1881)</f>
        <v xml:space="preserve"> </v>
      </c>
      <c r="E1881" s="9" t="str">
        <f>IF(ISBLANK('Report Data'!E1881)," ",'Report Data'!E1881)</f>
        <v xml:space="preserve"> </v>
      </c>
      <c r="F1881" s="9" t="str">
        <f>IF(ISBLANK('Report Data'!F1881)," ",'Report Data'!F1881)</f>
        <v xml:space="preserve"> </v>
      </c>
      <c r="G1881" s="9" t="str">
        <f>IF(ISBLANK('Report Data'!G1881)," ",'Report Data'!G1881)</f>
        <v xml:space="preserve"> </v>
      </c>
    </row>
    <row r="1882" spans="1:7">
      <c r="A1882" s="9" t="str">
        <f>IF('INTERIM REPORT'!B1882=" "," ",IF('Report Data'!A1882="",'INTERIM REPORT'!A1881,'Report Data'!A1882))</f>
        <v xml:space="preserve"> </v>
      </c>
      <c r="B1882" s="9" t="str">
        <f>IF(ISBLANK('Report Data'!B1882)," ",'Report Data'!B1882)</f>
        <v xml:space="preserve"> </v>
      </c>
      <c r="C1882" s="9" t="str">
        <f>IF(ISBLANK('Report Data'!C1882)," ",'Report Data'!C1882)</f>
        <v xml:space="preserve"> </v>
      </c>
      <c r="D1882" s="9" t="str">
        <f>IF(ISBLANK('Report Data'!D1882)," ",'Report Data'!D1882)</f>
        <v xml:space="preserve"> </v>
      </c>
      <c r="E1882" s="9" t="str">
        <f>IF(ISBLANK('Report Data'!E1882)," ",'Report Data'!E1882)</f>
        <v xml:space="preserve"> </v>
      </c>
      <c r="F1882" s="9" t="str">
        <f>IF(ISBLANK('Report Data'!F1882)," ",'Report Data'!F1882)</f>
        <v xml:space="preserve"> </v>
      </c>
      <c r="G1882" s="9" t="str">
        <f>IF(ISBLANK('Report Data'!G1882)," ",'Report Data'!G1882)</f>
        <v xml:space="preserve"> </v>
      </c>
    </row>
    <row r="1883" spans="1:7">
      <c r="A1883" s="9" t="str">
        <f>IF('INTERIM REPORT'!B1883=" "," ",IF('Report Data'!A1883="",'INTERIM REPORT'!A1882,'Report Data'!A1883))</f>
        <v xml:space="preserve"> </v>
      </c>
      <c r="B1883" s="9" t="str">
        <f>IF(ISBLANK('Report Data'!B1883)," ",'Report Data'!B1883)</f>
        <v xml:space="preserve"> </v>
      </c>
      <c r="C1883" s="9" t="str">
        <f>IF(ISBLANK('Report Data'!C1883)," ",'Report Data'!C1883)</f>
        <v xml:space="preserve"> </v>
      </c>
      <c r="D1883" s="9" t="str">
        <f>IF(ISBLANK('Report Data'!D1883)," ",'Report Data'!D1883)</f>
        <v xml:space="preserve"> </v>
      </c>
      <c r="E1883" s="9" t="str">
        <f>IF(ISBLANK('Report Data'!E1883)," ",'Report Data'!E1883)</f>
        <v xml:space="preserve"> </v>
      </c>
      <c r="F1883" s="9" t="str">
        <f>IF(ISBLANK('Report Data'!F1883)," ",'Report Data'!F1883)</f>
        <v xml:space="preserve"> </v>
      </c>
      <c r="G1883" s="9" t="str">
        <f>IF(ISBLANK('Report Data'!G1883)," ",'Report Data'!G1883)</f>
        <v xml:space="preserve"> </v>
      </c>
    </row>
    <row r="1884" spans="1:7">
      <c r="A1884" s="9" t="str">
        <f>IF('INTERIM REPORT'!B1884=" "," ",IF('Report Data'!A1884="",'INTERIM REPORT'!A1883,'Report Data'!A1884))</f>
        <v xml:space="preserve"> </v>
      </c>
      <c r="B1884" s="9" t="str">
        <f>IF(ISBLANK('Report Data'!B1884)," ",'Report Data'!B1884)</f>
        <v xml:space="preserve"> </v>
      </c>
      <c r="C1884" s="9" t="str">
        <f>IF(ISBLANK('Report Data'!C1884)," ",'Report Data'!C1884)</f>
        <v xml:space="preserve"> </v>
      </c>
      <c r="D1884" s="9" t="str">
        <f>IF(ISBLANK('Report Data'!D1884)," ",'Report Data'!D1884)</f>
        <v xml:space="preserve"> </v>
      </c>
      <c r="E1884" s="9" t="str">
        <f>IF(ISBLANK('Report Data'!E1884)," ",'Report Data'!E1884)</f>
        <v xml:space="preserve"> </v>
      </c>
      <c r="F1884" s="9" t="str">
        <f>IF(ISBLANK('Report Data'!F1884)," ",'Report Data'!F1884)</f>
        <v xml:space="preserve"> </v>
      </c>
      <c r="G1884" s="9" t="str">
        <f>IF(ISBLANK('Report Data'!G1884)," ",'Report Data'!G1884)</f>
        <v xml:space="preserve"> </v>
      </c>
    </row>
    <row r="1885" spans="1:7">
      <c r="A1885" s="9" t="str">
        <f>IF('INTERIM REPORT'!B1885=" "," ",IF('Report Data'!A1885="",'INTERIM REPORT'!A1884,'Report Data'!A1885))</f>
        <v xml:space="preserve"> </v>
      </c>
      <c r="B1885" s="9" t="str">
        <f>IF(ISBLANK('Report Data'!B1885)," ",'Report Data'!B1885)</f>
        <v xml:space="preserve"> </v>
      </c>
      <c r="C1885" s="9" t="str">
        <f>IF(ISBLANK('Report Data'!C1885)," ",'Report Data'!C1885)</f>
        <v xml:space="preserve"> </v>
      </c>
      <c r="D1885" s="9" t="str">
        <f>IF(ISBLANK('Report Data'!D1885)," ",'Report Data'!D1885)</f>
        <v xml:space="preserve"> </v>
      </c>
      <c r="E1885" s="9" t="str">
        <f>IF(ISBLANK('Report Data'!E1885)," ",'Report Data'!E1885)</f>
        <v xml:space="preserve"> </v>
      </c>
      <c r="F1885" s="9" t="str">
        <f>IF(ISBLANK('Report Data'!F1885)," ",'Report Data'!F1885)</f>
        <v xml:space="preserve"> </v>
      </c>
      <c r="G1885" s="9" t="str">
        <f>IF(ISBLANK('Report Data'!G1885)," ",'Report Data'!G1885)</f>
        <v xml:space="preserve"> </v>
      </c>
    </row>
    <row r="1886" spans="1:7">
      <c r="A1886" s="9" t="str">
        <f>IF('INTERIM REPORT'!B1886=" "," ",IF('Report Data'!A1886="",'INTERIM REPORT'!A1885,'Report Data'!A1886))</f>
        <v xml:space="preserve"> </v>
      </c>
      <c r="B1886" s="9" t="str">
        <f>IF(ISBLANK('Report Data'!B1886)," ",'Report Data'!B1886)</f>
        <v xml:space="preserve"> </v>
      </c>
      <c r="C1886" s="9" t="str">
        <f>IF(ISBLANK('Report Data'!C1886)," ",'Report Data'!C1886)</f>
        <v xml:space="preserve"> </v>
      </c>
      <c r="D1886" s="9" t="str">
        <f>IF(ISBLANK('Report Data'!D1886)," ",'Report Data'!D1886)</f>
        <v xml:space="preserve"> </v>
      </c>
      <c r="E1886" s="9" t="str">
        <f>IF(ISBLANK('Report Data'!E1886)," ",'Report Data'!E1886)</f>
        <v xml:space="preserve"> </v>
      </c>
      <c r="F1886" s="9" t="str">
        <f>IF(ISBLANK('Report Data'!F1886)," ",'Report Data'!F1886)</f>
        <v xml:space="preserve"> </v>
      </c>
      <c r="G1886" s="9" t="str">
        <f>IF(ISBLANK('Report Data'!G1886)," ",'Report Data'!G1886)</f>
        <v xml:space="preserve"> </v>
      </c>
    </row>
    <row r="1887" spans="1:7">
      <c r="A1887" s="9" t="str">
        <f>IF('INTERIM REPORT'!B1887=" "," ",IF('Report Data'!A1887="",'INTERIM REPORT'!A1886,'Report Data'!A1887))</f>
        <v xml:space="preserve"> </v>
      </c>
      <c r="B1887" s="9" t="str">
        <f>IF(ISBLANK('Report Data'!B1887)," ",'Report Data'!B1887)</f>
        <v xml:space="preserve"> </v>
      </c>
      <c r="C1887" s="9" t="str">
        <f>IF(ISBLANK('Report Data'!C1887)," ",'Report Data'!C1887)</f>
        <v xml:space="preserve"> </v>
      </c>
      <c r="D1887" s="9" t="str">
        <f>IF(ISBLANK('Report Data'!D1887)," ",'Report Data'!D1887)</f>
        <v xml:space="preserve"> </v>
      </c>
      <c r="E1887" s="9" t="str">
        <f>IF(ISBLANK('Report Data'!E1887)," ",'Report Data'!E1887)</f>
        <v xml:space="preserve"> </v>
      </c>
      <c r="F1887" s="9" t="str">
        <f>IF(ISBLANK('Report Data'!F1887)," ",'Report Data'!F1887)</f>
        <v xml:space="preserve"> </v>
      </c>
      <c r="G1887" s="9" t="str">
        <f>IF(ISBLANK('Report Data'!G1887)," ",'Report Data'!G1887)</f>
        <v xml:space="preserve"> </v>
      </c>
    </row>
    <row r="1888" spans="1:7">
      <c r="A1888" s="9" t="str">
        <f>IF('INTERIM REPORT'!B1888=" "," ",IF('Report Data'!A1888="",'INTERIM REPORT'!A1887,'Report Data'!A1888))</f>
        <v xml:space="preserve"> </v>
      </c>
      <c r="B1888" s="9" t="str">
        <f>IF(ISBLANK('Report Data'!B1888)," ",'Report Data'!B1888)</f>
        <v xml:space="preserve"> </v>
      </c>
      <c r="C1888" s="9" t="str">
        <f>IF(ISBLANK('Report Data'!C1888)," ",'Report Data'!C1888)</f>
        <v xml:space="preserve"> </v>
      </c>
      <c r="D1888" s="9" t="str">
        <f>IF(ISBLANK('Report Data'!D1888)," ",'Report Data'!D1888)</f>
        <v xml:space="preserve"> </v>
      </c>
      <c r="E1888" s="9" t="str">
        <f>IF(ISBLANK('Report Data'!E1888)," ",'Report Data'!E1888)</f>
        <v xml:space="preserve"> </v>
      </c>
      <c r="F1888" s="9" t="str">
        <f>IF(ISBLANK('Report Data'!F1888)," ",'Report Data'!F1888)</f>
        <v xml:space="preserve"> </v>
      </c>
      <c r="G1888" s="9" t="str">
        <f>IF(ISBLANK('Report Data'!G1888)," ",'Report Data'!G1888)</f>
        <v xml:space="preserve"> </v>
      </c>
    </row>
    <row r="1889" spans="1:7">
      <c r="A1889" s="9" t="str">
        <f>IF('INTERIM REPORT'!B1889=" "," ",IF('Report Data'!A1889="",'INTERIM REPORT'!A1888,'Report Data'!A1889))</f>
        <v xml:space="preserve"> </v>
      </c>
      <c r="B1889" s="9" t="str">
        <f>IF(ISBLANK('Report Data'!B1889)," ",'Report Data'!B1889)</f>
        <v xml:space="preserve"> </v>
      </c>
      <c r="C1889" s="9" t="str">
        <f>IF(ISBLANK('Report Data'!C1889)," ",'Report Data'!C1889)</f>
        <v xml:space="preserve"> </v>
      </c>
      <c r="D1889" s="9" t="str">
        <f>IF(ISBLANK('Report Data'!D1889)," ",'Report Data'!D1889)</f>
        <v xml:space="preserve"> </v>
      </c>
      <c r="E1889" s="9" t="str">
        <f>IF(ISBLANK('Report Data'!E1889)," ",'Report Data'!E1889)</f>
        <v xml:space="preserve"> </v>
      </c>
      <c r="F1889" s="9" t="str">
        <f>IF(ISBLANK('Report Data'!F1889)," ",'Report Data'!F1889)</f>
        <v xml:space="preserve"> </v>
      </c>
      <c r="G1889" s="9" t="str">
        <f>IF(ISBLANK('Report Data'!G1889)," ",'Report Data'!G1889)</f>
        <v xml:space="preserve"> </v>
      </c>
    </row>
    <row r="1890" spans="1:7">
      <c r="A1890" s="9" t="str">
        <f>IF('INTERIM REPORT'!B1890=" "," ",IF('Report Data'!A1890="",'INTERIM REPORT'!A1889,'Report Data'!A1890))</f>
        <v xml:space="preserve"> </v>
      </c>
      <c r="B1890" s="9" t="str">
        <f>IF(ISBLANK('Report Data'!B1890)," ",'Report Data'!B1890)</f>
        <v xml:space="preserve"> </v>
      </c>
      <c r="C1890" s="9" t="str">
        <f>IF(ISBLANK('Report Data'!C1890)," ",'Report Data'!C1890)</f>
        <v xml:space="preserve"> </v>
      </c>
      <c r="D1890" s="9" t="str">
        <f>IF(ISBLANK('Report Data'!D1890)," ",'Report Data'!D1890)</f>
        <v xml:space="preserve"> </v>
      </c>
      <c r="E1890" s="9" t="str">
        <f>IF(ISBLANK('Report Data'!E1890)," ",'Report Data'!E1890)</f>
        <v xml:space="preserve"> </v>
      </c>
      <c r="F1890" s="9" t="str">
        <f>IF(ISBLANK('Report Data'!F1890)," ",'Report Data'!F1890)</f>
        <v xml:space="preserve"> </v>
      </c>
      <c r="G1890" s="9" t="str">
        <f>IF(ISBLANK('Report Data'!G1890)," ",'Report Data'!G1890)</f>
        <v xml:space="preserve"> </v>
      </c>
    </row>
    <row r="1891" spans="1:7">
      <c r="A1891" s="9" t="str">
        <f>IF('INTERIM REPORT'!B1891=" "," ",IF('Report Data'!A1891="",'INTERIM REPORT'!A1890,'Report Data'!A1891))</f>
        <v xml:space="preserve"> </v>
      </c>
      <c r="B1891" s="9" t="str">
        <f>IF(ISBLANK('Report Data'!B1891)," ",'Report Data'!B1891)</f>
        <v xml:space="preserve"> </v>
      </c>
      <c r="C1891" s="9" t="str">
        <f>IF(ISBLANK('Report Data'!C1891)," ",'Report Data'!C1891)</f>
        <v xml:space="preserve"> </v>
      </c>
      <c r="D1891" s="9" t="str">
        <f>IF(ISBLANK('Report Data'!D1891)," ",'Report Data'!D1891)</f>
        <v xml:space="preserve"> </v>
      </c>
      <c r="E1891" s="9" t="str">
        <f>IF(ISBLANK('Report Data'!E1891)," ",'Report Data'!E1891)</f>
        <v xml:space="preserve"> </v>
      </c>
      <c r="F1891" s="9" t="str">
        <f>IF(ISBLANK('Report Data'!F1891)," ",'Report Data'!F1891)</f>
        <v xml:space="preserve"> </v>
      </c>
      <c r="G1891" s="9" t="str">
        <f>IF(ISBLANK('Report Data'!G1891)," ",'Report Data'!G1891)</f>
        <v xml:space="preserve"> </v>
      </c>
    </row>
    <row r="1892" spans="1:7">
      <c r="A1892" s="9" t="str">
        <f>IF('INTERIM REPORT'!B1892=" "," ",IF('Report Data'!A1892="",'INTERIM REPORT'!A1891,'Report Data'!A1892))</f>
        <v xml:space="preserve"> </v>
      </c>
      <c r="B1892" s="9" t="str">
        <f>IF(ISBLANK('Report Data'!B1892)," ",'Report Data'!B1892)</f>
        <v xml:space="preserve"> </v>
      </c>
      <c r="C1892" s="9" t="str">
        <f>IF(ISBLANK('Report Data'!C1892)," ",'Report Data'!C1892)</f>
        <v xml:space="preserve"> </v>
      </c>
      <c r="D1892" s="9" t="str">
        <f>IF(ISBLANK('Report Data'!D1892)," ",'Report Data'!D1892)</f>
        <v xml:space="preserve"> </v>
      </c>
      <c r="E1892" s="9" t="str">
        <f>IF(ISBLANK('Report Data'!E1892)," ",'Report Data'!E1892)</f>
        <v xml:space="preserve"> </v>
      </c>
      <c r="F1892" s="9" t="str">
        <f>IF(ISBLANK('Report Data'!F1892)," ",'Report Data'!F1892)</f>
        <v xml:space="preserve"> </v>
      </c>
      <c r="G1892" s="9" t="str">
        <f>IF(ISBLANK('Report Data'!G1892)," ",'Report Data'!G1892)</f>
        <v xml:space="preserve"> </v>
      </c>
    </row>
    <row r="1893" spans="1:7">
      <c r="A1893" s="9" t="str">
        <f>IF('INTERIM REPORT'!B1893=" "," ",IF('Report Data'!A1893="",'INTERIM REPORT'!A1892,'Report Data'!A1893))</f>
        <v xml:space="preserve"> </v>
      </c>
      <c r="B1893" s="9" t="str">
        <f>IF(ISBLANK('Report Data'!B1893)," ",'Report Data'!B1893)</f>
        <v xml:space="preserve"> </v>
      </c>
      <c r="C1893" s="9" t="str">
        <f>IF(ISBLANK('Report Data'!C1893)," ",'Report Data'!C1893)</f>
        <v xml:space="preserve"> </v>
      </c>
      <c r="D1893" s="9" t="str">
        <f>IF(ISBLANK('Report Data'!D1893)," ",'Report Data'!D1893)</f>
        <v xml:space="preserve"> </v>
      </c>
      <c r="E1893" s="9" t="str">
        <f>IF(ISBLANK('Report Data'!E1893)," ",'Report Data'!E1893)</f>
        <v xml:space="preserve"> </v>
      </c>
      <c r="F1893" s="9" t="str">
        <f>IF(ISBLANK('Report Data'!F1893)," ",'Report Data'!F1893)</f>
        <v xml:space="preserve"> </v>
      </c>
      <c r="G1893" s="9" t="str">
        <f>IF(ISBLANK('Report Data'!G1893)," ",'Report Data'!G1893)</f>
        <v xml:space="preserve"> </v>
      </c>
    </row>
    <row r="1894" spans="1:7">
      <c r="A1894" s="9" t="str">
        <f>IF('INTERIM REPORT'!B1894=" "," ",IF('Report Data'!A1894="",'INTERIM REPORT'!A1893,'Report Data'!A1894))</f>
        <v xml:space="preserve"> </v>
      </c>
      <c r="B1894" s="9" t="str">
        <f>IF(ISBLANK('Report Data'!B1894)," ",'Report Data'!B1894)</f>
        <v xml:space="preserve"> </v>
      </c>
      <c r="C1894" s="9" t="str">
        <f>IF(ISBLANK('Report Data'!C1894)," ",'Report Data'!C1894)</f>
        <v xml:space="preserve"> </v>
      </c>
      <c r="D1894" s="9" t="str">
        <f>IF(ISBLANK('Report Data'!D1894)," ",'Report Data'!D1894)</f>
        <v xml:space="preserve"> </v>
      </c>
      <c r="E1894" s="9" t="str">
        <f>IF(ISBLANK('Report Data'!E1894)," ",'Report Data'!E1894)</f>
        <v xml:space="preserve"> </v>
      </c>
      <c r="F1894" s="9" t="str">
        <f>IF(ISBLANK('Report Data'!F1894)," ",'Report Data'!F1894)</f>
        <v xml:space="preserve"> </v>
      </c>
      <c r="G1894" s="9" t="str">
        <f>IF(ISBLANK('Report Data'!G1894)," ",'Report Data'!G1894)</f>
        <v xml:space="preserve"> </v>
      </c>
    </row>
    <row r="1895" spans="1:7">
      <c r="A1895" s="9" t="str">
        <f>IF('INTERIM REPORT'!B1895=" "," ",IF('Report Data'!A1895="",'INTERIM REPORT'!A1894,'Report Data'!A1895))</f>
        <v xml:space="preserve"> </v>
      </c>
      <c r="B1895" s="9" t="str">
        <f>IF(ISBLANK('Report Data'!B1895)," ",'Report Data'!B1895)</f>
        <v xml:space="preserve"> </v>
      </c>
      <c r="C1895" s="9" t="str">
        <f>IF(ISBLANK('Report Data'!C1895)," ",'Report Data'!C1895)</f>
        <v xml:space="preserve"> </v>
      </c>
      <c r="D1895" s="9" t="str">
        <f>IF(ISBLANK('Report Data'!D1895)," ",'Report Data'!D1895)</f>
        <v xml:space="preserve"> </v>
      </c>
      <c r="E1895" s="9" t="str">
        <f>IF(ISBLANK('Report Data'!E1895)," ",'Report Data'!E1895)</f>
        <v xml:space="preserve"> </v>
      </c>
      <c r="F1895" s="9" t="str">
        <f>IF(ISBLANK('Report Data'!F1895)," ",'Report Data'!F1895)</f>
        <v xml:space="preserve"> </v>
      </c>
      <c r="G1895" s="9" t="str">
        <f>IF(ISBLANK('Report Data'!G1895)," ",'Report Data'!G1895)</f>
        <v xml:space="preserve"> </v>
      </c>
    </row>
    <row r="1896" spans="1:7">
      <c r="A1896" s="9" t="str">
        <f>IF('INTERIM REPORT'!B1896=" "," ",IF('Report Data'!A1896="",'INTERIM REPORT'!A1895,'Report Data'!A1896))</f>
        <v xml:space="preserve"> </v>
      </c>
      <c r="B1896" s="9" t="str">
        <f>IF(ISBLANK('Report Data'!B1896)," ",'Report Data'!B1896)</f>
        <v xml:space="preserve"> </v>
      </c>
      <c r="C1896" s="9" t="str">
        <f>IF(ISBLANK('Report Data'!C1896)," ",'Report Data'!C1896)</f>
        <v xml:space="preserve"> </v>
      </c>
      <c r="D1896" s="9" t="str">
        <f>IF(ISBLANK('Report Data'!D1896)," ",'Report Data'!D1896)</f>
        <v xml:space="preserve"> </v>
      </c>
      <c r="E1896" s="9" t="str">
        <f>IF(ISBLANK('Report Data'!E1896)," ",'Report Data'!E1896)</f>
        <v xml:space="preserve"> </v>
      </c>
      <c r="F1896" s="9" t="str">
        <f>IF(ISBLANK('Report Data'!F1896)," ",'Report Data'!F1896)</f>
        <v xml:space="preserve"> </v>
      </c>
      <c r="G1896" s="9" t="str">
        <f>IF(ISBLANK('Report Data'!G1896)," ",'Report Data'!G1896)</f>
        <v xml:space="preserve"> </v>
      </c>
    </row>
    <row r="1897" spans="1:7">
      <c r="A1897" s="9" t="str">
        <f>IF('INTERIM REPORT'!B1897=" "," ",IF('Report Data'!A1897="",'INTERIM REPORT'!A1896,'Report Data'!A1897))</f>
        <v xml:space="preserve"> </v>
      </c>
      <c r="B1897" s="9" t="str">
        <f>IF(ISBLANK('Report Data'!B1897)," ",'Report Data'!B1897)</f>
        <v xml:space="preserve"> </v>
      </c>
      <c r="C1897" s="9" t="str">
        <f>IF(ISBLANK('Report Data'!C1897)," ",'Report Data'!C1897)</f>
        <v xml:space="preserve"> </v>
      </c>
      <c r="D1897" s="9" t="str">
        <f>IF(ISBLANK('Report Data'!D1897)," ",'Report Data'!D1897)</f>
        <v xml:space="preserve"> </v>
      </c>
      <c r="E1897" s="9" t="str">
        <f>IF(ISBLANK('Report Data'!E1897)," ",'Report Data'!E1897)</f>
        <v xml:space="preserve"> </v>
      </c>
      <c r="F1897" s="9" t="str">
        <f>IF(ISBLANK('Report Data'!F1897)," ",'Report Data'!F1897)</f>
        <v xml:space="preserve"> </v>
      </c>
      <c r="G1897" s="9" t="str">
        <f>IF(ISBLANK('Report Data'!G1897)," ",'Report Data'!G1897)</f>
        <v xml:space="preserve"> </v>
      </c>
    </row>
    <row r="1898" spans="1:7">
      <c r="A1898" s="9" t="str">
        <f>IF('INTERIM REPORT'!B1898=" "," ",IF('Report Data'!A1898="",'INTERIM REPORT'!A1897,'Report Data'!A1898))</f>
        <v xml:space="preserve"> </v>
      </c>
      <c r="B1898" s="9" t="str">
        <f>IF(ISBLANK('Report Data'!B1898)," ",'Report Data'!B1898)</f>
        <v xml:space="preserve"> </v>
      </c>
      <c r="C1898" s="9" t="str">
        <f>IF(ISBLANK('Report Data'!C1898)," ",'Report Data'!C1898)</f>
        <v xml:space="preserve"> </v>
      </c>
      <c r="D1898" s="9" t="str">
        <f>IF(ISBLANK('Report Data'!D1898)," ",'Report Data'!D1898)</f>
        <v xml:space="preserve"> </v>
      </c>
      <c r="E1898" s="9" t="str">
        <f>IF(ISBLANK('Report Data'!E1898)," ",'Report Data'!E1898)</f>
        <v xml:space="preserve"> </v>
      </c>
      <c r="F1898" s="9" t="str">
        <f>IF(ISBLANK('Report Data'!F1898)," ",'Report Data'!F1898)</f>
        <v xml:space="preserve"> </v>
      </c>
      <c r="G1898" s="9" t="str">
        <f>IF(ISBLANK('Report Data'!G1898)," ",'Report Data'!G1898)</f>
        <v xml:space="preserve"> </v>
      </c>
    </row>
    <row r="1899" spans="1:7">
      <c r="A1899" s="9" t="str">
        <f>IF('INTERIM REPORT'!B1899=" "," ",IF('Report Data'!A1899="",'INTERIM REPORT'!A1898,'Report Data'!A1899))</f>
        <v xml:space="preserve"> </v>
      </c>
      <c r="B1899" s="9" t="str">
        <f>IF(ISBLANK('Report Data'!B1899)," ",'Report Data'!B1899)</f>
        <v xml:space="preserve"> </v>
      </c>
      <c r="C1899" s="9" t="str">
        <f>IF(ISBLANK('Report Data'!C1899)," ",'Report Data'!C1899)</f>
        <v xml:space="preserve"> </v>
      </c>
      <c r="D1899" s="9" t="str">
        <f>IF(ISBLANK('Report Data'!D1899)," ",'Report Data'!D1899)</f>
        <v xml:space="preserve"> </v>
      </c>
      <c r="E1899" s="9" t="str">
        <f>IF(ISBLANK('Report Data'!E1899)," ",'Report Data'!E1899)</f>
        <v xml:space="preserve"> </v>
      </c>
      <c r="F1899" s="9" t="str">
        <f>IF(ISBLANK('Report Data'!F1899)," ",'Report Data'!F1899)</f>
        <v xml:space="preserve"> </v>
      </c>
      <c r="G1899" s="9" t="str">
        <f>IF(ISBLANK('Report Data'!G1899)," ",'Report Data'!G1899)</f>
        <v xml:space="preserve"> </v>
      </c>
    </row>
    <row r="1900" spans="1:7">
      <c r="A1900" s="9" t="str">
        <f>IF('INTERIM REPORT'!B1900=" "," ",IF('Report Data'!A1900="",'INTERIM REPORT'!A1899,'Report Data'!A1900))</f>
        <v xml:space="preserve"> </v>
      </c>
      <c r="B1900" s="9" t="str">
        <f>IF(ISBLANK('Report Data'!B1900)," ",'Report Data'!B1900)</f>
        <v xml:space="preserve"> </v>
      </c>
      <c r="C1900" s="9" t="str">
        <f>IF(ISBLANK('Report Data'!C1900)," ",'Report Data'!C1900)</f>
        <v xml:space="preserve"> </v>
      </c>
      <c r="D1900" s="9" t="str">
        <f>IF(ISBLANK('Report Data'!D1900)," ",'Report Data'!D1900)</f>
        <v xml:space="preserve"> </v>
      </c>
      <c r="E1900" s="9" t="str">
        <f>IF(ISBLANK('Report Data'!E1900)," ",'Report Data'!E1900)</f>
        <v xml:space="preserve"> </v>
      </c>
      <c r="F1900" s="9" t="str">
        <f>IF(ISBLANK('Report Data'!F1900)," ",'Report Data'!F1900)</f>
        <v xml:space="preserve"> </v>
      </c>
      <c r="G1900" s="9" t="str">
        <f>IF(ISBLANK('Report Data'!G1900)," ",'Report Data'!G1900)</f>
        <v xml:space="preserve"> </v>
      </c>
    </row>
    <row r="1901" spans="1:7">
      <c r="A1901" s="9" t="str">
        <f>IF('INTERIM REPORT'!B1901=" "," ",IF('Report Data'!A1901="",'INTERIM REPORT'!A1900,'Report Data'!A1901))</f>
        <v xml:space="preserve"> </v>
      </c>
      <c r="B1901" s="9" t="str">
        <f>IF(ISBLANK('Report Data'!B1901)," ",'Report Data'!B1901)</f>
        <v xml:space="preserve"> </v>
      </c>
      <c r="C1901" s="9" t="str">
        <f>IF(ISBLANK('Report Data'!C1901)," ",'Report Data'!C1901)</f>
        <v xml:space="preserve"> </v>
      </c>
      <c r="D1901" s="9" t="str">
        <f>IF(ISBLANK('Report Data'!D1901)," ",'Report Data'!D1901)</f>
        <v xml:space="preserve"> </v>
      </c>
      <c r="E1901" s="9" t="str">
        <f>IF(ISBLANK('Report Data'!E1901)," ",'Report Data'!E1901)</f>
        <v xml:space="preserve"> </v>
      </c>
      <c r="F1901" s="9" t="str">
        <f>IF(ISBLANK('Report Data'!F1901)," ",'Report Data'!F1901)</f>
        <v xml:space="preserve"> </v>
      </c>
      <c r="G1901" s="9" t="str">
        <f>IF(ISBLANK('Report Data'!G1901)," ",'Report Data'!G1901)</f>
        <v xml:space="preserve"> </v>
      </c>
    </row>
    <row r="1902" spans="1:7">
      <c r="A1902" s="9" t="str">
        <f>IF('INTERIM REPORT'!B1902=" "," ",IF('Report Data'!A1902="",'INTERIM REPORT'!A1901,'Report Data'!A1902))</f>
        <v xml:space="preserve"> </v>
      </c>
      <c r="B1902" s="9" t="str">
        <f>IF(ISBLANK('Report Data'!B1902)," ",'Report Data'!B1902)</f>
        <v xml:space="preserve"> </v>
      </c>
      <c r="C1902" s="9" t="str">
        <f>IF(ISBLANK('Report Data'!C1902)," ",'Report Data'!C1902)</f>
        <v xml:space="preserve"> </v>
      </c>
      <c r="D1902" s="9" t="str">
        <f>IF(ISBLANK('Report Data'!D1902)," ",'Report Data'!D1902)</f>
        <v xml:space="preserve"> </v>
      </c>
      <c r="E1902" s="9" t="str">
        <f>IF(ISBLANK('Report Data'!E1902)," ",'Report Data'!E1902)</f>
        <v xml:space="preserve"> </v>
      </c>
      <c r="F1902" s="9" t="str">
        <f>IF(ISBLANK('Report Data'!F1902)," ",'Report Data'!F1902)</f>
        <v xml:space="preserve"> </v>
      </c>
      <c r="G1902" s="9" t="str">
        <f>IF(ISBLANK('Report Data'!G1902)," ",'Report Data'!G1902)</f>
        <v xml:space="preserve"> </v>
      </c>
    </row>
    <row r="1903" spans="1:7">
      <c r="A1903" s="9" t="str">
        <f>IF('INTERIM REPORT'!B1903=" "," ",IF('Report Data'!A1903="",'INTERIM REPORT'!A1902,'Report Data'!A1903))</f>
        <v xml:space="preserve"> </v>
      </c>
      <c r="B1903" s="9" t="str">
        <f>IF(ISBLANK('Report Data'!B1903)," ",'Report Data'!B1903)</f>
        <v xml:space="preserve"> </v>
      </c>
      <c r="C1903" s="9" t="str">
        <f>IF(ISBLANK('Report Data'!C1903)," ",'Report Data'!C1903)</f>
        <v xml:space="preserve"> </v>
      </c>
      <c r="D1903" s="9" t="str">
        <f>IF(ISBLANK('Report Data'!D1903)," ",'Report Data'!D1903)</f>
        <v xml:space="preserve"> </v>
      </c>
      <c r="E1903" s="9" t="str">
        <f>IF(ISBLANK('Report Data'!E1903)," ",'Report Data'!E1903)</f>
        <v xml:space="preserve"> </v>
      </c>
      <c r="F1903" s="9" t="str">
        <f>IF(ISBLANK('Report Data'!F1903)," ",'Report Data'!F1903)</f>
        <v xml:space="preserve"> </v>
      </c>
      <c r="G1903" s="9" t="str">
        <f>IF(ISBLANK('Report Data'!G1903)," ",'Report Data'!G1903)</f>
        <v xml:space="preserve"> </v>
      </c>
    </row>
    <row r="1904" spans="1:7">
      <c r="A1904" s="9" t="str">
        <f>IF('INTERIM REPORT'!B1904=" "," ",IF('Report Data'!A1904="",'INTERIM REPORT'!A1903,'Report Data'!A1904))</f>
        <v xml:space="preserve"> </v>
      </c>
      <c r="B1904" s="9" t="str">
        <f>IF(ISBLANK('Report Data'!B1904)," ",'Report Data'!B1904)</f>
        <v xml:space="preserve"> </v>
      </c>
      <c r="C1904" s="9" t="str">
        <f>IF(ISBLANK('Report Data'!C1904)," ",'Report Data'!C1904)</f>
        <v xml:space="preserve"> </v>
      </c>
      <c r="D1904" s="9" t="str">
        <f>IF(ISBLANK('Report Data'!D1904)," ",'Report Data'!D1904)</f>
        <v xml:space="preserve"> </v>
      </c>
      <c r="E1904" s="9" t="str">
        <f>IF(ISBLANK('Report Data'!E1904)," ",'Report Data'!E1904)</f>
        <v xml:space="preserve"> </v>
      </c>
      <c r="F1904" s="9" t="str">
        <f>IF(ISBLANK('Report Data'!F1904)," ",'Report Data'!F1904)</f>
        <v xml:space="preserve"> </v>
      </c>
      <c r="G1904" s="9" t="str">
        <f>IF(ISBLANK('Report Data'!G1904)," ",'Report Data'!G1904)</f>
        <v xml:space="preserve"> </v>
      </c>
    </row>
    <row r="1905" spans="1:7">
      <c r="A1905" s="9" t="str">
        <f>IF('INTERIM REPORT'!B1905=" "," ",IF('Report Data'!A1905="",'INTERIM REPORT'!A1904,'Report Data'!A1905))</f>
        <v xml:space="preserve"> </v>
      </c>
      <c r="B1905" s="9" t="str">
        <f>IF(ISBLANK('Report Data'!B1905)," ",'Report Data'!B1905)</f>
        <v xml:space="preserve"> </v>
      </c>
      <c r="C1905" s="9" t="str">
        <f>IF(ISBLANK('Report Data'!C1905)," ",'Report Data'!C1905)</f>
        <v xml:space="preserve"> </v>
      </c>
      <c r="D1905" s="9" t="str">
        <f>IF(ISBLANK('Report Data'!D1905)," ",'Report Data'!D1905)</f>
        <v xml:space="preserve"> </v>
      </c>
      <c r="E1905" s="9" t="str">
        <f>IF(ISBLANK('Report Data'!E1905)," ",'Report Data'!E1905)</f>
        <v xml:space="preserve"> </v>
      </c>
      <c r="F1905" s="9" t="str">
        <f>IF(ISBLANK('Report Data'!F1905)," ",'Report Data'!F1905)</f>
        <v xml:space="preserve"> </v>
      </c>
      <c r="G1905" s="9" t="str">
        <f>IF(ISBLANK('Report Data'!G1905)," ",'Report Data'!G1905)</f>
        <v xml:space="preserve"> </v>
      </c>
    </row>
    <row r="1906" spans="1:7">
      <c r="A1906" s="9" t="str">
        <f>IF('INTERIM REPORT'!B1906=" "," ",IF('Report Data'!A1906="",'INTERIM REPORT'!A1905,'Report Data'!A1906))</f>
        <v xml:space="preserve"> </v>
      </c>
      <c r="B1906" s="9" t="str">
        <f>IF(ISBLANK('Report Data'!B1906)," ",'Report Data'!B1906)</f>
        <v xml:space="preserve"> </v>
      </c>
      <c r="C1906" s="9" t="str">
        <f>IF(ISBLANK('Report Data'!C1906)," ",'Report Data'!C1906)</f>
        <v xml:space="preserve"> </v>
      </c>
      <c r="D1906" s="9" t="str">
        <f>IF(ISBLANK('Report Data'!D1906)," ",'Report Data'!D1906)</f>
        <v xml:space="preserve"> </v>
      </c>
      <c r="E1906" s="9" t="str">
        <f>IF(ISBLANK('Report Data'!E1906)," ",'Report Data'!E1906)</f>
        <v xml:space="preserve"> </v>
      </c>
      <c r="F1906" s="9" t="str">
        <f>IF(ISBLANK('Report Data'!F1906)," ",'Report Data'!F1906)</f>
        <v xml:space="preserve"> </v>
      </c>
      <c r="G1906" s="9" t="str">
        <f>IF(ISBLANK('Report Data'!G1906)," ",'Report Data'!G1906)</f>
        <v xml:space="preserve"> </v>
      </c>
    </row>
    <row r="1907" spans="1:7">
      <c r="A1907" s="9" t="str">
        <f>IF('INTERIM REPORT'!B1907=" "," ",IF('Report Data'!A1907="",'INTERIM REPORT'!A1906,'Report Data'!A1907))</f>
        <v xml:space="preserve"> </v>
      </c>
      <c r="B1907" s="9" t="str">
        <f>IF(ISBLANK('Report Data'!B1907)," ",'Report Data'!B1907)</f>
        <v xml:space="preserve"> </v>
      </c>
      <c r="C1907" s="9" t="str">
        <f>IF(ISBLANK('Report Data'!C1907)," ",'Report Data'!C1907)</f>
        <v xml:space="preserve"> </v>
      </c>
      <c r="D1907" s="9" t="str">
        <f>IF(ISBLANK('Report Data'!D1907)," ",'Report Data'!D1907)</f>
        <v xml:space="preserve"> </v>
      </c>
      <c r="E1907" s="9" t="str">
        <f>IF(ISBLANK('Report Data'!E1907)," ",'Report Data'!E1907)</f>
        <v xml:space="preserve"> </v>
      </c>
      <c r="F1907" s="9" t="str">
        <f>IF(ISBLANK('Report Data'!F1907)," ",'Report Data'!F1907)</f>
        <v xml:space="preserve"> </v>
      </c>
      <c r="G1907" s="9" t="str">
        <f>IF(ISBLANK('Report Data'!G1907)," ",'Report Data'!G1907)</f>
        <v xml:space="preserve"> </v>
      </c>
    </row>
    <row r="1908" spans="1:7">
      <c r="A1908" s="9" t="str">
        <f>IF('INTERIM REPORT'!B1908=" "," ",IF('Report Data'!A1908="",'INTERIM REPORT'!A1907,'Report Data'!A1908))</f>
        <v xml:space="preserve"> </v>
      </c>
      <c r="B1908" s="9" t="str">
        <f>IF(ISBLANK('Report Data'!B1908)," ",'Report Data'!B1908)</f>
        <v xml:space="preserve"> </v>
      </c>
      <c r="C1908" s="9" t="str">
        <f>IF(ISBLANK('Report Data'!C1908)," ",'Report Data'!C1908)</f>
        <v xml:space="preserve"> </v>
      </c>
      <c r="D1908" s="9" t="str">
        <f>IF(ISBLANK('Report Data'!D1908)," ",'Report Data'!D1908)</f>
        <v xml:space="preserve"> </v>
      </c>
      <c r="E1908" s="9" t="str">
        <f>IF(ISBLANK('Report Data'!E1908)," ",'Report Data'!E1908)</f>
        <v xml:space="preserve"> </v>
      </c>
      <c r="F1908" s="9" t="str">
        <f>IF(ISBLANK('Report Data'!F1908)," ",'Report Data'!F1908)</f>
        <v xml:space="preserve"> </v>
      </c>
      <c r="G1908" s="9" t="str">
        <f>IF(ISBLANK('Report Data'!G1908)," ",'Report Data'!G1908)</f>
        <v xml:space="preserve"> </v>
      </c>
    </row>
    <row r="1909" spans="1:7">
      <c r="A1909" s="9" t="str">
        <f>IF('INTERIM REPORT'!B1909=" "," ",IF('Report Data'!A1909="",'INTERIM REPORT'!A1908,'Report Data'!A1909))</f>
        <v xml:space="preserve"> </v>
      </c>
      <c r="B1909" s="9" t="str">
        <f>IF(ISBLANK('Report Data'!B1909)," ",'Report Data'!B1909)</f>
        <v xml:space="preserve"> </v>
      </c>
      <c r="C1909" s="9" t="str">
        <f>IF(ISBLANK('Report Data'!C1909)," ",'Report Data'!C1909)</f>
        <v xml:space="preserve"> </v>
      </c>
      <c r="D1909" s="9" t="str">
        <f>IF(ISBLANK('Report Data'!D1909)," ",'Report Data'!D1909)</f>
        <v xml:space="preserve"> </v>
      </c>
      <c r="E1909" s="9" t="str">
        <f>IF(ISBLANK('Report Data'!E1909)," ",'Report Data'!E1909)</f>
        <v xml:space="preserve"> </v>
      </c>
      <c r="F1909" s="9" t="str">
        <f>IF(ISBLANK('Report Data'!F1909)," ",'Report Data'!F1909)</f>
        <v xml:space="preserve"> </v>
      </c>
      <c r="G1909" s="9" t="str">
        <f>IF(ISBLANK('Report Data'!G1909)," ",'Report Data'!G1909)</f>
        <v xml:space="preserve"> </v>
      </c>
    </row>
    <row r="1910" spans="1:7">
      <c r="A1910" s="9" t="str">
        <f>IF('INTERIM REPORT'!B1910=" "," ",IF('Report Data'!A1910="",'INTERIM REPORT'!A1909,'Report Data'!A1910))</f>
        <v xml:space="preserve"> </v>
      </c>
      <c r="B1910" s="9" t="str">
        <f>IF(ISBLANK('Report Data'!B1910)," ",'Report Data'!B1910)</f>
        <v xml:space="preserve"> </v>
      </c>
      <c r="C1910" s="9" t="str">
        <f>IF(ISBLANK('Report Data'!C1910)," ",'Report Data'!C1910)</f>
        <v xml:space="preserve"> </v>
      </c>
      <c r="D1910" s="9" t="str">
        <f>IF(ISBLANK('Report Data'!D1910)," ",'Report Data'!D1910)</f>
        <v xml:space="preserve"> </v>
      </c>
      <c r="E1910" s="9" t="str">
        <f>IF(ISBLANK('Report Data'!E1910)," ",'Report Data'!E1910)</f>
        <v xml:space="preserve"> </v>
      </c>
      <c r="F1910" s="9" t="str">
        <f>IF(ISBLANK('Report Data'!F1910)," ",'Report Data'!F1910)</f>
        <v xml:space="preserve"> </v>
      </c>
      <c r="G1910" s="9" t="str">
        <f>IF(ISBLANK('Report Data'!G1910)," ",'Report Data'!G1910)</f>
        <v xml:space="preserve"> </v>
      </c>
    </row>
    <row r="1911" spans="1:7">
      <c r="A1911" s="9" t="str">
        <f>IF('INTERIM REPORT'!B1911=" "," ",IF('Report Data'!A1911="",'INTERIM REPORT'!A1910,'Report Data'!A1911))</f>
        <v xml:space="preserve"> </v>
      </c>
      <c r="B1911" s="9" t="str">
        <f>IF(ISBLANK('Report Data'!B1911)," ",'Report Data'!B1911)</f>
        <v xml:space="preserve"> </v>
      </c>
      <c r="C1911" s="9" t="str">
        <f>IF(ISBLANK('Report Data'!C1911)," ",'Report Data'!C1911)</f>
        <v xml:space="preserve"> </v>
      </c>
      <c r="D1911" s="9" t="str">
        <f>IF(ISBLANK('Report Data'!D1911)," ",'Report Data'!D1911)</f>
        <v xml:space="preserve"> </v>
      </c>
      <c r="E1911" s="9" t="str">
        <f>IF(ISBLANK('Report Data'!E1911)," ",'Report Data'!E1911)</f>
        <v xml:space="preserve"> </v>
      </c>
      <c r="F1911" s="9" t="str">
        <f>IF(ISBLANK('Report Data'!F1911)," ",'Report Data'!F1911)</f>
        <v xml:space="preserve"> </v>
      </c>
      <c r="G1911" s="9" t="str">
        <f>IF(ISBLANK('Report Data'!G1911)," ",'Report Data'!G1911)</f>
        <v xml:space="preserve"> </v>
      </c>
    </row>
    <row r="1912" spans="1:7">
      <c r="A1912" s="9" t="str">
        <f>IF('INTERIM REPORT'!B1912=" "," ",IF('Report Data'!A1912="",'INTERIM REPORT'!A1911,'Report Data'!A1912))</f>
        <v xml:space="preserve"> </v>
      </c>
      <c r="B1912" s="9" t="str">
        <f>IF(ISBLANK('Report Data'!B1912)," ",'Report Data'!B1912)</f>
        <v xml:space="preserve"> </v>
      </c>
      <c r="C1912" s="9" t="str">
        <f>IF(ISBLANK('Report Data'!C1912)," ",'Report Data'!C1912)</f>
        <v xml:space="preserve"> </v>
      </c>
      <c r="D1912" s="9" t="str">
        <f>IF(ISBLANK('Report Data'!D1912)," ",'Report Data'!D1912)</f>
        <v xml:space="preserve"> </v>
      </c>
      <c r="E1912" s="9" t="str">
        <f>IF(ISBLANK('Report Data'!E1912)," ",'Report Data'!E1912)</f>
        <v xml:space="preserve"> </v>
      </c>
      <c r="F1912" s="9" t="str">
        <f>IF(ISBLANK('Report Data'!F1912)," ",'Report Data'!F1912)</f>
        <v xml:space="preserve"> </v>
      </c>
      <c r="G1912" s="9" t="str">
        <f>IF(ISBLANK('Report Data'!G1912)," ",'Report Data'!G1912)</f>
        <v xml:space="preserve"> </v>
      </c>
    </row>
    <row r="1913" spans="1:7">
      <c r="A1913" s="9" t="str">
        <f>IF('INTERIM REPORT'!B1913=" "," ",IF('Report Data'!A1913="",'INTERIM REPORT'!A1912,'Report Data'!A1913))</f>
        <v xml:space="preserve"> </v>
      </c>
      <c r="B1913" s="9" t="str">
        <f>IF(ISBLANK('Report Data'!B1913)," ",'Report Data'!B1913)</f>
        <v xml:space="preserve"> </v>
      </c>
      <c r="C1913" s="9" t="str">
        <f>IF(ISBLANK('Report Data'!C1913)," ",'Report Data'!C1913)</f>
        <v xml:space="preserve"> </v>
      </c>
      <c r="D1913" s="9" t="str">
        <f>IF(ISBLANK('Report Data'!D1913)," ",'Report Data'!D1913)</f>
        <v xml:space="preserve"> </v>
      </c>
      <c r="E1913" s="9" t="str">
        <f>IF(ISBLANK('Report Data'!E1913)," ",'Report Data'!E1913)</f>
        <v xml:space="preserve"> </v>
      </c>
      <c r="F1913" s="9" t="str">
        <f>IF(ISBLANK('Report Data'!F1913)," ",'Report Data'!F1913)</f>
        <v xml:space="preserve"> </v>
      </c>
      <c r="G1913" s="9" t="str">
        <f>IF(ISBLANK('Report Data'!G1913)," ",'Report Data'!G1913)</f>
        <v xml:space="preserve"> </v>
      </c>
    </row>
    <row r="1914" spans="1:7">
      <c r="A1914" s="9" t="str">
        <f>IF('INTERIM REPORT'!B1914=" "," ",IF('Report Data'!A1914="",'INTERIM REPORT'!A1913,'Report Data'!A1914))</f>
        <v xml:space="preserve"> </v>
      </c>
      <c r="B1914" s="9" t="str">
        <f>IF(ISBLANK('Report Data'!B1914)," ",'Report Data'!B1914)</f>
        <v xml:space="preserve"> </v>
      </c>
      <c r="C1914" s="9" t="str">
        <f>IF(ISBLANK('Report Data'!C1914)," ",'Report Data'!C1914)</f>
        <v xml:space="preserve"> </v>
      </c>
      <c r="D1914" s="9" t="str">
        <f>IF(ISBLANK('Report Data'!D1914)," ",'Report Data'!D1914)</f>
        <v xml:space="preserve"> </v>
      </c>
      <c r="E1914" s="9" t="str">
        <f>IF(ISBLANK('Report Data'!E1914)," ",'Report Data'!E1914)</f>
        <v xml:space="preserve"> </v>
      </c>
      <c r="F1914" s="9" t="str">
        <f>IF(ISBLANK('Report Data'!F1914)," ",'Report Data'!F1914)</f>
        <v xml:space="preserve"> </v>
      </c>
      <c r="G1914" s="9" t="str">
        <f>IF(ISBLANK('Report Data'!G1914)," ",'Report Data'!G1914)</f>
        <v xml:space="preserve"> </v>
      </c>
    </row>
    <row r="1915" spans="1:7">
      <c r="A1915" s="9" t="str">
        <f>IF('INTERIM REPORT'!B1915=" "," ",IF('Report Data'!A1915="",'INTERIM REPORT'!A1914,'Report Data'!A1915))</f>
        <v xml:space="preserve"> </v>
      </c>
      <c r="B1915" s="9" t="str">
        <f>IF(ISBLANK('Report Data'!B1915)," ",'Report Data'!B1915)</f>
        <v xml:space="preserve"> </v>
      </c>
      <c r="C1915" s="9" t="str">
        <f>IF(ISBLANK('Report Data'!C1915)," ",'Report Data'!C1915)</f>
        <v xml:space="preserve"> </v>
      </c>
      <c r="D1915" s="9" t="str">
        <f>IF(ISBLANK('Report Data'!D1915)," ",'Report Data'!D1915)</f>
        <v xml:space="preserve"> </v>
      </c>
      <c r="E1915" s="9" t="str">
        <f>IF(ISBLANK('Report Data'!E1915)," ",'Report Data'!E1915)</f>
        <v xml:space="preserve"> </v>
      </c>
      <c r="F1915" s="9" t="str">
        <f>IF(ISBLANK('Report Data'!F1915)," ",'Report Data'!F1915)</f>
        <v xml:space="preserve"> </v>
      </c>
      <c r="G1915" s="9" t="str">
        <f>IF(ISBLANK('Report Data'!G1915)," ",'Report Data'!G1915)</f>
        <v xml:space="preserve"> </v>
      </c>
    </row>
    <row r="1916" spans="1:7">
      <c r="A1916" s="9" t="str">
        <f>IF('INTERIM REPORT'!B1916=" "," ",IF('Report Data'!A1916="",'INTERIM REPORT'!A1915,'Report Data'!A1916))</f>
        <v xml:space="preserve"> </v>
      </c>
      <c r="B1916" s="9" t="str">
        <f>IF(ISBLANK('Report Data'!B1916)," ",'Report Data'!B1916)</f>
        <v xml:space="preserve"> </v>
      </c>
      <c r="C1916" s="9" t="str">
        <f>IF(ISBLANK('Report Data'!C1916)," ",'Report Data'!C1916)</f>
        <v xml:space="preserve"> </v>
      </c>
      <c r="D1916" s="9" t="str">
        <f>IF(ISBLANK('Report Data'!D1916)," ",'Report Data'!D1916)</f>
        <v xml:space="preserve"> </v>
      </c>
      <c r="E1916" s="9" t="str">
        <f>IF(ISBLANK('Report Data'!E1916)," ",'Report Data'!E1916)</f>
        <v xml:space="preserve"> </v>
      </c>
      <c r="F1916" s="9" t="str">
        <f>IF(ISBLANK('Report Data'!F1916)," ",'Report Data'!F1916)</f>
        <v xml:space="preserve"> </v>
      </c>
      <c r="G1916" s="9" t="str">
        <f>IF(ISBLANK('Report Data'!G1916)," ",'Report Data'!G1916)</f>
        <v xml:space="preserve"> </v>
      </c>
    </row>
    <row r="1917" spans="1:7">
      <c r="A1917" s="9" t="str">
        <f>IF('INTERIM REPORT'!B1917=" "," ",IF('Report Data'!A1917="",'INTERIM REPORT'!A1916,'Report Data'!A1917))</f>
        <v xml:space="preserve"> </v>
      </c>
      <c r="B1917" s="9" t="str">
        <f>IF(ISBLANK('Report Data'!B1917)," ",'Report Data'!B1917)</f>
        <v xml:space="preserve"> </v>
      </c>
      <c r="C1917" s="9" t="str">
        <f>IF(ISBLANK('Report Data'!C1917)," ",'Report Data'!C1917)</f>
        <v xml:space="preserve"> </v>
      </c>
      <c r="D1917" s="9" t="str">
        <f>IF(ISBLANK('Report Data'!D1917)," ",'Report Data'!D1917)</f>
        <v xml:space="preserve"> </v>
      </c>
      <c r="E1917" s="9" t="str">
        <f>IF(ISBLANK('Report Data'!E1917)," ",'Report Data'!E1917)</f>
        <v xml:space="preserve"> </v>
      </c>
      <c r="F1917" s="9" t="str">
        <f>IF(ISBLANK('Report Data'!F1917)," ",'Report Data'!F1917)</f>
        <v xml:space="preserve"> </v>
      </c>
      <c r="G1917" s="9" t="str">
        <f>IF(ISBLANK('Report Data'!G1917)," ",'Report Data'!G1917)</f>
        <v xml:space="preserve"> </v>
      </c>
    </row>
    <row r="1918" spans="1:7">
      <c r="A1918" s="9" t="str">
        <f>IF('INTERIM REPORT'!B1918=" "," ",IF('Report Data'!A1918="",'INTERIM REPORT'!A1917,'Report Data'!A1918))</f>
        <v xml:space="preserve"> </v>
      </c>
      <c r="B1918" s="9" t="str">
        <f>IF(ISBLANK('Report Data'!B1918)," ",'Report Data'!B1918)</f>
        <v xml:space="preserve"> </v>
      </c>
      <c r="C1918" s="9" t="str">
        <f>IF(ISBLANK('Report Data'!C1918)," ",'Report Data'!C1918)</f>
        <v xml:space="preserve"> </v>
      </c>
      <c r="D1918" s="9" t="str">
        <f>IF(ISBLANK('Report Data'!D1918)," ",'Report Data'!D1918)</f>
        <v xml:space="preserve"> </v>
      </c>
      <c r="E1918" s="9" t="str">
        <f>IF(ISBLANK('Report Data'!E1918)," ",'Report Data'!E1918)</f>
        <v xml:space="preserve"> </v>
      </c>
      <c r="F1918" s="9" t="str">
        <f>IF(ISBLANK('Report Data'!F1918)," ",'Report Data'!F1918)</f>
        <v xml:space="preserve"> </v>
      </c>
      <c r="G1918" s="9" t="str">
        <f>IF(ISBLANK('Report Data'!G1918)," ",'Report Data'!G1918)</f>
        <v xml:space="preserve"> </v>
      </c>
    </row>
    <row r="1919" spans="1:7">
      <c r="A1919" s="9" t="str">
        <f>IF('INTERIM REPORT'!B1919=" "," ",IF('Report Data'!A1919="",'INTERIM REPORT'!A1918,'Report Data'!A1919))</f>
        <v xml:space="preserve"> </v>
      </c>
      <c r="B1919" s="9" t="str">
        <f>IF(ISBLANK('Report Data'!B1919)," ",'Report Data'!B1919)</f>
        <v xml:space="preserve"> </v>
      </c>
      <c r="C1919" s="9" t="str">
        <f>IF(ISBLANK('Report Data'!C1919)," ",'Report Data'!C1919)</f>
        <v xml:space="preserve"> </v>
      </c>
      <c r="D1919" s="9" t="str">
        <f>IF(ISBLANK('Report Data'!D1919)," ",'Report Data'!D1919)</f>
        <v xml:space="preserve"> </v>
      </c>
      <c r="E1919" s="9" t="str">
        <f>IF(ISBLANK('Report Data'!E1919)," ",'Report Data'!E1919)</f>
        <v xml:space="preserve"> </v>
      </c>
      <c r="F1919" s="9" t="str">
        <f>IF(ISBLANK('Report Data'!F1919)," ",'Report Data'!F1919)</f>
        <v xml:space="preserve"> </v>
      </c>
      <c r="G1919" s="9" t="str">
        <f>IF(ISBLANK('Report Data'!G1919)," ",'Report Data'!G1919)</f>
        <v xml:space="preserve"> </v>
      </c>
    </row>
    <row r="1920" spans="1:7">
      <c r="A1920" s="9" t="str">
        <f>IF('INTERIM REPORT'!B1920=" "," ",IF('Report Data'!A1920="",'INTERIM REPORT'!A1919,'Report Data'!A1920))</f>
        <v xml:space="preserve"> </v>
      </c>
      <c r="B1920" s="9" t="str">
        <f>IF(ISBLANK('Report Data'!B1920)," ",'Report Data'!B1920)</f>
        <v xml:space="preserve"> </v>
      </c>
      <c r="C1920" s="9" t="str">
        <f>IF(ISBLANK('Report Data'!C1920)," ",'Report Data'!C1920)</f>
        <v xml:space="preserve"> </v>
      </c>
      <c r="D1920" s="9" t="str">
        <f>IF(ISBLANK('Report Data'!D1920)," ",'Report Data'!D1920)</f>
        <v xml:space="preserve"> </v>
      </c>
      <c r="E1920" s="9" t="str">
        <f>IF(ISBLANK('Report Data'!E1920)," ",'Report Data'!E1920)</f>
        <v xml:space="preserve"> </v>
      </c>
      <c r="F1920" s="9" t="str">
        <f>IF(ISBLANK('Report Data'!F1920)," ",'Report Data'!F1920)</f>
        <v xml:space="preserve"> </v>
      </c>
      <c r="G1920" s="9" t="str">
        <f>IF(ISBLANK('Report Data'!G1920)," ",'Report Data'!G1920)</f>
        <v xml:space="preserve"> </v>
      </c>
    </row>
    <row r="1921" spans="1:7">
      <c r="A1921" s="9" t="str">
        <f>IF('INTERIM REPORT'!B1921=" "," ",IF('Report Data'!A1921="",'INTERIM REPORT'!A1920,'Report Data'!A1921))</f>
        <v xml:space="preserve"> </v>
      </c>
      <c r="B1921" s="9" t="str">
        <f>IF(ISBLANK('Report Data'!B1921)," ",'Report Data'!B1921)</f>
        <v xml:space="preserve"> </v>
      </c>
      <c r="C1921" s="9" t="str">
        <f>IF(ISBLANK('Report Data'!C1921)," ",'Report Data'!C1921)</f>
        <v xml:space="preserve"> </v>
      </c>
      <c r="D1921" s="9" t="str">
        <f>IF(ISBLANK('Report Data'!D1921)," ",'Report Data'!D1921)</f>
        <v xml:space="preserve"> </v>
      </c>
      <c r="E1921" s="9" t="str">
        <f>IF(ISBLANK('Report Data'!E1921)," ",'Report Data'!E1921)</f>
        <v xml:space="preserve"> </v>
      </c>
      <c r="F1921" s="9" t="str">
        <f>IF(ISBLANK('Report Data'!F1921)," ",'Report Data'!F1921)</f>
        <v xml:space="preserve"> </v>
      </c>
      <c r="G1921" s="9" t="str">
        <f>IF(ISBLANK('Report Data'!G1921)," ",'Report Data'!G1921)</f>
        <v xml:space="preserve"> </v>
      </c>
    </row>
    <row r="1922" spans="1:7">
      <c r="A1922" s="9" t="str">
        <f>IF('INTERIM REPORT'!B1922=" "," ",IF('Report Data'!A1922="",'INTERIM REPORT'!A1921,'Report Data'!A1922))</f>
        <v xml:space="preserve"> </v>
      </c>
      <c r="B1922" s="9" t="str">
        <f>IF(ISBLANK('Report Data'!B1922)," ",'Report Data'!B1922)</f>
        <v xml:space="preserve"> </v>
      </c>
      <c r="C1922" s="9" t="str">
        <f>IF(ISBLANK('Report Data'!C1922)," ",'Report Data'!C1922)</f>
        <v xml:space="preserve"> </v>
      </c>
      <c r="D1922" s="9" t="str">
        <f>IF(ISBLANK('Report Data'!D1922)," ",'Report Data'!D1922)</f>
        <v xml:space="preserve"> </v>
      </c>
      <c r="E1922" s="9" t="str">
        <f>IF(ISBLANK('Report Data'!E1922)," ",'Report Data'!E1922)</f>
        <v xml:space="preserve"> </v>
      </c>
      <c r="F1922" s="9" t="str">
        <f>IF(ISBLANK('Report Data'!F1922)," ",'Report Data'!F1922)</f>
        <v xml:space="preserve"> </v>
      </c>
      <c r="G1922" s="9" t="str">
        <f>IF(ISBLANK('Report Data'!G1922)," ",'Report Data'!G1922)</f>
        <v xml:space="preserve"> </v>
      </c>
    </row>
    <row r="1923" spans="1:7">
      <c r="A1923" s="9" t="str">
        <f>IF('INTERIM REPORT'!B1923=" "," ",IF('Report Data'!A1923="",'INTERIM REPORT'!A1922,'Report Data'!A1923))</f>
        <v xml:space="preserve"> </v>
      </c>
      <c r="B1923" s="9" t="str">
        <f>IF(ISBLANK('Report Data'!B1923)," ",'Report Data'!B1923)</f>
        <v xml:space="preserve"> </v>
      </c>
      <c r="C1923" s="9" t="str">
        <f>IF(ISBLANK('Report Data'!C1923)," ",'Report Data'!C1923)</f>
        <v xml:space="preserve"> </v>
      </c>
      <c r="D1923" s="9" t="str">
        <f>IF(ISBLANK('Report Data'!D1923)," ",'Report Data'!D1923)</f>
        <v xml:space="preserve"> </v>
      </c>
      <c r="E1923" s="9" t="str">
        <f>IF(ISBLANK('Report Data'!E1923)," ",'Report Data'!E1923)</f>
        <v xml:space="preserve"> </v>
      </c>
      <c r="F1923" s="9" t="str">
        <f>IF(ISBLANK('Report Data'!F1923)," ",'Report Data'!F1923)</f>
        <v xml:space="preserve"> </v>
      </c>
      <c r="G1923" s="9" t="str">
        <f>IF(ISBLANK('Report Data'!G1923)," ",'Report Data'!G1923)</f>
        <v xml:space="preserve"> </v>
      </c>
    </row>
    <row r="1924" spans="1:7">
      <c r="A1924" s="9" t="str">
        <f>IF('INTERIM REPORT'!B1924=" "," ",IF('Report Data'!A1924="",'INTERIM REPORT'!A1923,'Report Data'!A1924))</f>
        <v xml:space="preserve"> </v>
      </c>
      <c r="B1924" s="9" t="str">
        <f>IF(ISBLANK('Report Data'!B1924)," ",'Report Data'!B1924)</f>
        <v xml:space="preserve"> </v>
      </c>
      <c r="C1924" s="9" t="str">
        <f>IF(ISBLANK('Report Data'!C1924)," ",'Report Data'!C1924)</f>
        <v xml:space="preserve"> </v>
      </c>
      <c r="D1924" s="9" t="str">
        <f>IF(ISBLANK('Report Data'!D1924)," ",'Report Data'!D1924)</f>
        <v xml:space="preserve"> </v>
      </c>
      <c r="E1924" s="9" t="str">
        <f>IF(ISBLANK('Report Data'!E1924)," ",'Report Data'!E1924)</f>
        <v xml:space="preserve"> </v>
      </c>
      <c r="F1924" s="9" t="str">
        <f>IF(ISBLANK('Report Data'!F1924)," ",'Report Data'!F1924)</f>
        <v xml:space="preserve"> </v>
      </c>
      <c r="G1924" s="9" t="str">
        <f>IF(ISBLANK('Report Data'!G1924)," ",'Report Data'!G1924)</f>
        <v xml:space="preserve"> </v>
      </c>
    </row>
    <row r="1925" spans="1:7">
      <c r="A1925" s="9" t="str">
        <f>IF('INTERIM REPORT'!B1925=" "," ",IF('Report Data'!A1925="",'INTERIM REPORT'!A1924,'Report Data'!A1925))</f>
        <v xml:space="preserve"> </v>
      </c>
      <c r="B1925" s="9" t="str">
        <f>IF(ISBLANK('Report Data'!B1925)," ",'Report Data'!B1925)</f>
        <v xml:space="preserve"> </v>
      </c>
      <c r="C1925" s="9" t="str">
        <f>IF(ISBLANK('Report Data'!C1925)," ",'Report Data'!C1925)</f>
        <v xml:space="preserve"> </v>
      </c>
      <c r="D1925" s="9" t="str">
        <f>IF(ISBLANK('Report Data'!D1925)," ",'Report Data'!D1925)</f>
        <v xml:space="preserve"> </v>
      </c>
      <c r="E1925" s="9" t="str">
        <f>IF(ISBLANK('Report Data'!E1925)," ",'Report Data'!E1925)</f>
        <v xml:space="preserve"> </v>
      </c>
      <c r="F1925" s="9" t="str">
        <f>IF(ISBLANK('Report Data'!F1925)," ",'Report Data'!F1925)</f>
        <v xml:space="preserve"> </v>
      </c>
      <c r="G1925" s="9" t="str">
        <f>IF(ISBLANK('Report Data'!G1925)," ",'Report Data'!G1925)</f>
        <v xml:space="preserve"> </v>
      </c>
    </row>
    <row r="1926" spans="1:7">
      <c r="A1926" s="9" t="str">
        <f>IF('INTERIM REPORT'!B1926=" "," ",IF('Report Data'!A1926="",'INTERIM REPORT'!A1925,'Report Data'!A1926))</f>
        <v xml:space="preserve"> </v>
      </c>
      <c r="B1926" s="9" t="str">
        <f>IF(ISBLANK('Report Data'!B1926)," ",'Report Data'!B1926)</f>
        <v xml:space="preserve"> </v>
      </c>
      <c r="C1926" s="9" t="str">
        <f>IF(ISBLANK('Report Data'!C1926)," ",'Report Data'!C1926)</f>
        <v xml:space="preserve"> </v>
      </c>
      <c r="D1926" s="9" t="str">
        <f>IF(ISBLANK('Report Data'!D1926)," ",'Report Data'!D1926)</f>
        <v xml:space="preserve"> </v>
      </c>
      <c r="E1926" s="9" t="str">
        <f>IF(ISBLANK('Report Data'!E1926)," ",'Report Data'!E1926)</f>
        <v xml:space="preserve"> </v>
      </c>
      <c r="F1926" s="9" t="str">
        <f>IF(ISBLANK('Report Data'!F1926)," ",'Report Data'!F1926)</f>
        <v xml:space="preserve"> </v>
      </c>
      <c r="G1926" s="9" t="str">
        <f>IF(ISBLANK('Report Data'!G1926)," ",'Report Data'!G1926)</f>
        <v xml:space="preserve"> </v>
      </c>
    </row>
    <row r="1927" spans="1:7">
      <c r="A1927" s="9" t="str">
        <f>IF('INTERIM REPORT'!B1927=" "," ",IF('Report Data'!A1927="",'INTERIM REPORT'!A1926,'Report Data'!A1927))</f>
        <v xml:space="preserve"> </v>
      </c>
      <c r="B1927" s="9" t="str">
        <f>IF(ISBLANK('Report Data'!B1927)," ",'Report Data'!B1927)</f>
        <v xml:space="preserve"> </v>
      </c>
      <c r="C1927" s="9" t="str">
        <f>IF(ISBLANK('Report Data'!C1927)," ",'Report Data'!C1927)</f>
        <v xml:space="preserve"> </v>
      </c>
      <c r="D1927" s="9" t="str">
        <f>IF(ISBLANK('Report Data'!D1927)," ",'Report Data'!D1927)</f>
        <v xml:space="preserve"> </v>
      </c>
      <c r="E1927" s="9" t="str">
        <f>IF(ISBLANK('Report Data'!E1927)," ",'Report Data'!E1927)</f>
        <v xml:space="preserve"> </v>
      </c>
      <c r="F1927" s="9" t="str">
        <f>IF(ISBLANK('Report Data'!F1927)," ",'Report Data'!F1927)</f>
        <v xml:space="preserve"> </v>
      </c>
      <c r="G1927" s="9" t="str">
        <f>IF(ISBLANK('Report Data'!G1927)," ",'Report Data'!G1927)</f>
        <v xml:space="preserve"> </v>
      </c>
    </row>
    <row r="1928" spans="1:7">
      <c r="A1928" s="9" t="str">
        <f>IF('INTERIM REPORT'!B1928=" "," ",IF('Report Data'!A1928="",'INTERIM REPORT'!A1927,'Report Data'!A1928))</f>
        <v xml:space="preserve"> </v>
      </c>
      <c r="B1928" s="9" t="str">
        <f>IF(ISBLANK('Report Data'!B1928)," ",'Report Data'!B1928)</f>
        <v xml:space="preserve"> </v>
      </c>
      <c r="C1928" s="9" t="str">
        <f>IF(ISBLANK('Report Data'!C1928)," ",'Report Data'!C1928)</f>
        <v xml:space="preserve"> </v>
      </c>
      <c r="D1928" s="9" t="str">
        <f>IF(ISBLANK('Report Data'!D1928)," ",'Report Data'!D1928)</f>
        <v xml:space="preserve"> </v>
      </c>
      <c r="E1928" s="9" t="str">
        <f>IF(ISBLANK('Report Data'!E1928)," ",'Report Data'!E1928)</f>
        <v xml:space="preserve"> </v>
      </c>
      <c r="F1928" s="9" t="str">
        <f>IF(ISBLANK('Report Data'!F1928)," ",'Report Data'!F1928)</f>
        <v xml:space="preserve"> </v>
      </c>
      <c r="G1928" s="9" t="str">
        <f>IF(ISBLANK('Report Data'!G1928)," ",'Report Data'!G1928)</f>
        <v xml:space="preserve"> </v>
      </c>
    </row>
    <row r="1929" spans="1:7">
      <c r="A1929" s="9" t="str">
        <f>IF('INTERIM REPORT'!B1929=" "," ",IF('Report Data'!A1929="",'INTERIM REPORT'!A1928,'Report Data'!A1929))</f>
        <v xml:space="preserve"> </v>
      </c>
      <c r="B1929" s="9" t="str">
        <f>IF(ISBLANK('Report Data'!B1929)," ",'Report Data'!B1929)</f>
        <v xml:space="preserve"> </v>
      </c>
      <c r="C1929" s="9" t="str">
        <f>IF(ISBLANK('Report Data'!C1929)," ",'Report Data'!C1929)</f>
        <v xml:space="preserve"> </v>
      </c>
      <c r="D1929" s="9" t="str">
        <f>IF(ISBLANK('Report Data'!D1929)," ",'Report Data'!D1929)</f>
        <v xml:space="preserve"> </v>
      </c>
      <c r="E1929" s="9" t="str">
        <f>IF(ISBLANK('Report Data'!E1929)," ",'Report Data'!E1929)</f>
        <v xml:space="preserve"> </v>
      </c>
      <c r="F1929" s="9" t="str">
        <f>IF(ISBLANK('Report Data'!F1929)," ",'Report Data'!F1929)</f>
        <v xml:space="preserve"> </v>
      </c>
      <c r="G1929" s="9" t="str">
        <f>IF(ISBLANK('Report Data'!G1929)," ",'Report Data'!G1929)</f>
        <v xml:space="preserve"> </v>
      </c>
    </row>
    <row r="1930" spans="1:7">
      <c r="A1930" s="9" t="str">
        <f>IF('INTERIM REPORT'!B1930=" "," ",IF('Report Data'!A1930="",'INTERIM REPORT'!A1929,'Report Data'!A1930))</f>
        <v xml:space="preserve"> </v>
      </c>
      <c r="B1930" s="9" t="str">
        <f>IF(ISBLANK('Report Data'!B1930)," ",'Report Data'!B1930)</f>
        <v xml:space="preserve"> </v>
      </c>
      <c r="C1930" s="9" t="str">
        <f>IF(ISBLANK('Report Data'!C1930)," ",'Report Data'!C1930)</f>
        <v xml:space="preserve"> </v>
      </c>
      <c r="D1930" s="9" t="str">
        <f>IF(ISBLANK('Report Data'!D1930)," ",'Report Data'!D1930)</f>
        <v xml:space="preserve"> </v>
      </c>
      <c r="E1930" s="9" t="str">
        <f>IF(ISBLANK('Report Data'!E1930)," ",'Report Data'!E1930)</f>
        <v xml:space="preserve"> </v>
      </c>
      <c r="F1930" s="9" t="str">
        <f>IF(ISBLANK('Report Data'!F1930)," ",'Report Data'!F1930)</f>
        <v xml:space="preserve"> </v>
      </c>
      <c r="G1930" s="9" t="str">
        <f>IF(ISBLANK('Report Data'!G1930)," ",'Report Data'!G1930)</f>
        <v xml:space="preserve"> </v>
      </c>
    </row>
    <row r="1931" spans="1:7">
      <c r="A1931" s="9" t="str">
        <f>IF('INTERIM REPORT'!B1931=" "," ",IF('Report Data'!A1931="",'INTERIM REPORT'!A1930,'Report Data'!A1931))</f>
        <v xml:space="preserve"> </v>
      </c>
      <c r="B1931" s="9" t="str">
        <f>IF(ISBLANK('Report Data'!B1931)," ",'Report Data'!B1931)</f>
        <v xml:space="preserve"> </v>
      </c>
      <c r="C1931" s="9" t="str">
        <f>IF(ISBLANK('Report Data'!C1931)," ",'Report Data'!C1931)</f>
        <v xml:space="preserve"> </v>
      </c>
      <c r="D1931" s="9" t="str">
        <f>IF(ISBLANK('Report Data'!D1931)," ",'Report Data'!D1931)</f>
        <v xml:space="preserve"> </v>
      </c>
      <c r="E1931" s="9" t="str">
        <f>IF(ISBLANK('Report Data'!E1931)," ",'Report Data'!E1931)</f>
        <v xml:space="preserve"> </v>
      </c>
      <c r="F1931" s="9" t="str">
        <f>IF(ISBLANK('Report Data'!F1931)," ",'Report Data'!F1931)</f>
        <v xml:space="preserve"> </v>
      </c>
      <c r="G1931" s="9" t="str">
        <f>IF(ISBLANK('Report Data'!G1931)," ",'Report Data'!G1931)</f>
        <v xml:space="preserve"> </v>
      </c>
    </row>
    <row r="1932" spans="1:7">
      <c r="A1932" s="9" t="str">
        <f>IF('INTERIM REPORT'!B1932=" "," ",IF('Report Data'!A1932="",'INTERIM REPORT'!A1931,'Report Data'!A1932))</f>
        <v xml:space="preserve"> </v>
      </c>
      <c r="B1932" s="9" t="str">
        <f>IF(ISBLANK('Report Data'!B1932)," ",'Report Data'!B1932)</f>
        <v xml:space="preserve"> </v>
      </c>
      <c r="C1932" s="9" t="str">
        <f>IF(ISBLANK('Report Data'!C1932)," ",'Report Data'!C1932)</f>
        <v xml:space="preserve"> </v>
      </c>
      <c r="D1932" s="9" t="str">
        <f>IF(ISBLANK('Report Data'!D1932)," ",'Report Data'!D1932)</f>
        <v xml:space="preserve"> </v>
      </c>
      <c r="E1932" s="9" t="str">
        <f>IF(ISBLANK('Report Data'!E1932)," ",'Report Data'!E1932)</f>
        <v xml:space="preserve"> </v>
      </c>
      <c r="F1932" s="9" t="str">
        <f>IF(ISBLANK('Report Data'!F1932)," ",'Report Data'!F1932)</f>
        <v xml:space="preserve"> </v>
      </c>
      <c r="G1932" s="9" t="str">
        <f>IF(ISBLANK('Report Data'!G1932)," ",'Report Data'!G1932)</f>
        <v xml:space="preserve"> </v>
      </c>
    </row>
    <row r="1933" spans="1:7">
      <c r="A1933" s="9" t="str">
        <f>IF('INTERIM REPORT'!B1933=" "," ",IF('Report Data'!A1933="",'INTERIM REPORT'!A1932,'Report Data'!A1933))</f>
        <v xml:space="preserve"> </v>
      </c>
      <c r="B1933" s="9" t="str">
        <f>IF(ISBLANK('Report Data'!B1933)," ",'Report Data'!B1933)</f>
        <v xml:space="preserve"> </v>
      </c>
      <c r="C1933" s="9" t="str">
        <f>IF(ISBLANK('Report Data'!C1933)," ",'Report Data'!C1933)</f>
        <v xml:space="preserve"> </v>
      </c>
      <c r="D1933" s="9" t="str">
        <f>IF(ISBLANK('Report Data'!D1933)," ",'Report Data'!D1933)</f>
        <v xml:space="preserve"> </v>
      </c>
      <c r="E1933" s="9" t="str">
        <f>IF(ISBLANK('Report Data'!E1933)," ",'Report Data'!E1933)</f>
        <v xml:space="preserve"> </v>
      </c>
      <c r="F1933" s="9" t="str">
        <f>IF(ISBLANK('Report Data'!F1933)," ",'Report Data'!F1933)</f>
        <v xml:space="preserve"> </v>
      </c>
      <c r="G1933" s="9" t="str">
        <f>IF(ISBLANK('Report Data'!G1933)," ",'Report Data'!G1933)</f>
        <v xml:space="preserve"> </v>
      </c>
    </row>
    <row r="1934" spans="1:7">
      <c r="A1934" s="9" t="str">
        <f>IF('INTERIM REPORT'!B1934=" "," ",IF('Report Data'!A1934="",'INTERIM REPORT'!A1933,'Report Data'!A1934))</f>
        <v xml:space="preserve"> </v>
      </c>
      <c r="B1934" s="9" t="str">
        <f>IF(ISBLANK('Report Data'!B1934)," ",'Report Data'!B1934)</f>
        <v xml:space="preserve"> </v>
      </c>
      <c r="C1934" s="9" t="str">
        <f>IF(ISBLANK('Report Data'!C1934)," ",'Report Data'!C1934)</f>
        <v xml:space="preserve"> </v>
      </c>
      <c r="D1934" s="9" t="str">
        <f>IF(ISBLANK('Report Data'!D1934)," ",'Report Data'!D1934)</f>
        <v xml:space="preserve"> </v>
      </c>
      <c r="E1934" s="9" t="str">
        <f>IF(ISBLANK('Report Data'!E1934)," ",'Report Data'!E1934)</f>
        <v xml:space="preserve"> </v>
      </c>
      <c r="F1934" s="9" t="str">
        <f>IF(ISBLANK('Report Data'!F1934)," ",'Report Data'!F1934)</f>
        <v xml:space="preserve"> </v>
      </c>
      <c r="G1934" s="9" t="str">
        <f>IF(ISBLANK('Report Data'!G1934)," ",'Report Data'!G1934)</f>
        <v xml:space="preserve"> </v>
      </c>
    </row>
    <row r="1935" spans="1:7">
      <c r="A1935" s="9" t="str">
        <f>IF('INTERIM REPORT'!B1935=" "," ",IF('Report Data'!A1935="",'INTERIM REPORT'!A1934,'Report Data'!A1935))</f>
        <v xml:space="preserve"> </v>
      </c>
      <c r="B1935" s="9" t="str">
        <f>IF(ISBLANK('Report Data'!B1935)," ",'Report Data'!B1935)</f>
        <v xml:space="preserve"> </v>
      </c>
      <c r="C1935" s="9" t="str">
        <f>IF(ISBLANK('Report Data'!C1935)," ",'Report Data'!C1935)</f>
        <v xml:space="preserve"> </v>
      </c>
      <c r="D1935" s="9" t="str">
        <f>IF(ISBLANK('Report Data'!D1935)," ",'Report Data'!D1935)</f>
        <v xml:space="preserve"> </v>
      </c>
      <c r="E1935" s="9" t="str">
        <f>IF(ISBLANK('Report Data'!E1935)," ",'Report Data'!E1935)</f>
        <v xml:space="preserve"> </v>
      </c>
      <c r="F1935" s="9" t="str">
        <f>IF(ISBLANK('Report Data'!F1935)," ",'Report Data'!F1935)</f>
        <v xml:space="preserve"> </v>
      </c>
      <c r="G1935" s="9" t="str">
        <f>IF(ISBLANK('Report Data'!G1935)," ",'Report Data'!G1935)</f>
        <v xml:space="preserve"> </v>
      </c>
    </row>
    <row r="1936" spans="1:7">
      <c r="A1936" s="9" t="str">
        <f>IF('INTERIM REPORT'!B1936=" "," ",IF('Report Data'!A1936="",'INTERIM REPORT'!A1935,'Report Data'!A1936))</f>
        <v xml:space="preserve"> </v>
      </c>
      <c r="B1936" s="9" t="str">
        <f>IF(ISBLANK('Report Data'!B1936)," ",'Report Data'!B1936)</f>
        <v xml:space="preserve"> </v>
      </c>
      <c r="C1936" s="9" t="str">
        <f>IF(ISBLANK('Report Data'!C1936)," ",'Report Data'!C1936)</f>
        <v xml:space="preserve"> </v>
      </c>
      <c r="D1936" s="9" t="str">
        <f>IF(ISBLANK('Report Data'!D1936)," ",'Report Data'!D1936)</f>
        <v xml:space="preserve"> </v>
      </c>
      <c r="E1936" s="9" t="str">
        <f>IF(ISBLANK('Report Data'!E1936)," ",'Report Data'!E1936)</f>
        <v xml:space="preserve"> </v>
      </c>
      <c r="F1936" s="9" t="str">
        <f>IF(ISBLANK('Report Data'!F1936)," ",'Report Data'!F1936)</f>
        <v xml:space="preserve"> </v>
      </c>
      <c r="G1936" s="9" t="str">
        <f>IF(ISBLANK('Report Data'!G1936)," ",'Report Data'!G1936)</f>
        <v xml:space="preserve"> </v>
      </c>
    </row>
    <row r="1937" spans="1:7">
      <c r="A1937" s="9" t="str">
        <f>IF('INTERIM REPORT'!B1937=" "," ",IF('Report Data'!A1937="",'INTERIM REPORT'!A1936,'Report Data'!A1937))</f>
        <v xml:space="preserve"> </v>
      </c>
      <c r="B1937" s="9" t="str">
        <f>IF(ISBLANK('Report Data'!B1937)," ",'Report Data'!B1937)</f>
        <v xml:space="preserve"> </v>
      </c>
      <c r="C1937" s="9" t="str">
        <f>IF(ISBLANK('Report Data'!C1937)," ",'Report Data'!C1937)</f>
        <v xml:space="preserve"> </v>
      </c>
      <c r="D1937" s="9" t="str">
        <f>IF(ISBLANK('Report Data'!D1937)," ",'Report Data'!D1937)</f>
        <v xml:space="preserve"> </v>
      </c>
      <c r="E1937" s="9" t="str">
        <f>IF(ISBLANK('Report Data'!E1937)," ",'Report Data'!E1937)</f>
        <v xml:space="preserve"> </v>
      </c>
      <c r="F1937" s="9" t="str">
        <f>IF(ISBLANK('Report Data'!F1937)," ",'Report Data'!F1937)</f>
        <v xml:space="preserve"> </v>
      </c>
      <c r="G1937" s="9" t="str">
        <f>IF(ISBLANK('Report Data'!G1937)," ",'Report Data'!G1937)</f>
        <v xml:space="preserve"> </v>
      </c>
    </row>
    <row r="1938" spans="1:7">
      <c r="A1938" s="9" t="str">
        <f>IF('INTERIM REPORT'!B1938=" "," ",IF('Report Data'!A1938="",'INTERIM REPORT'!A1937,'Report Data'!A1938))</f>
        <v xml:space="preserve"> </v>
      </c>
      <c r="B1938" s="9" t="str">
        <f>IF(ISBLANK('Report Data'!B1938)," ",'Report Data'!B1938)</f>
        <v xml:space="preserve"> </v>
      </c>
      <c r="C1938" s="9" t="str">
        <f>IF(ISBLANK('Report Data'!C1938)," ",'Report Data'!C1938)</f>
        <v xml:space="preserve"> </v>
      </c>
      <c r="D1938" s="9" t="str">
        <f>IF(ISBLANK('Report Data'!D1938)," ",'Report Data'!D1938)</f>
        <v xml:space="preserve"> </v>
      </c>
      <c r="E1938" s="9" t="str">
        <f>IF(ISBLANK('Report Data'!E1938)," ",'Report Data'!E1938)</f>
        <v xml:space="preserve"> </v>
      </c>
      <c r="F1938" s="9" t="str">
        <f>IF(ISBLANK('Report Data'!F1938)," ",'Report Data'!F1938)</f>
        <v xml:space="preserve"> </v>
      </c>
      <c r="G1938" s="9" t="str">
        <f>IF(ISBLANK('Report Data'!G1938)," ",'Report Data'!G1938)</f>
        <v xml:space="preserve"> </v>
      </c>
    </row>
    <row r="1939" spans="1:7">
      <c r="A1939" s="9" t="str">
        <f>IF('INTERIM REPORT'!B1939=" "," ",IF('Report Data'!A1939="",'INTERIM REPORT'!A1938,'Report Data'!A1939))</f>
        <v xml:space="preserve"> </v>
      </c>
      <c r="B1939" s="9" t="str">
        <f>IF(ISBLANK('Report Data'!B1939)," ",'Report Data'!B1939)</f>
        <v xml:space="preserve"> </v>
      </c>
      <c r="C1939" s="9" t="str">
        <f>IF(ISBLANK('Report Data'!C1939)," ",'Report Data'!C1939)</f>
        <v xml:space="preserve"> </v>
      </c>
      <c r="D1939" s="9" t="str">
        <f>IF(ISBLANK('Report Data'!D1939)," ",'Report Data'!D1939)</f>
        <v xml:space="preserve"> </v>
      </c>
      <c r="E1939" s="9" t="str">
        <f>IF(ISBLANK('Report Data'!E1939)," ",'Report Data'!E1939)</f>
        <v xml:space="preserve"> </v>
      </c>
      <c r="F1939" s="9" t="str">
        <f>IF(ISBLANK('Report Data'!F1939)," ",'Report Data'!F1939)</f>
        <v xml:space="preserve"> </v>
      </c>
      <c r="G1939" s="9" t="str">
        <f>IF(ISBLANK('Report Data'!G1939)," ",'Report Data'!G1939)</f>
        <v xml:space="preserve"> </v>
      </c>
    </row>
    <row r="1940" spans="1:7">
      <c r="A1940" s="9" t="str">
        <f>IF('INTERIM REPORT'!B1940=" "," ",IF('Report Data'!A1940="",'INTERIM REPORT'!A1939,'Report Data'!A1940))</f>
        <v xml:space="preserve"> </v>
      </c>
      <c r="B1940" s="9" t="str">
        <f>IF(ISBLANK('Report Data'!B1940)," ",'Report Data'!B1940)</f>
        <v xml:space="preserve"> </v>
      </c>
      <c r="C1940" s="9" t="str">
        <f>IF(ISBLANK('Report Data'!C1940)," ",'Report Data'!C1940)</f>
        <v xml:space="preserve"> </v>
      </c>
      <c r="D1940" s="9" t="str">
        <f>IF(ISBLANK('Report Data'!D1940)," ",'Report Data'!D1940)</f>
        <v xml:space="preserve"> </v>
      </c>
      <c r="E1940" s="9" t="str">
        <f>IF(ISBLANK('Report Data'!E1940)," ",'Report Data'!E1940)</f>
        <v xml:space="preserve"> </v>
      </c>
      <c r="F1940" s="9" t="str">
        <f>IF(ISBLANK('Report Data'!F1940)," ",'Report Data'!F1940)</f>
        <v xml:space="preserve"> </v>
      </c>
      <c r="G1940" s="9" t="str">
        <f>IF(ISBLANK('Report Data'!G1940)," ",'Report Data'!G1940)</f>
        <v xml:space="preserve"> </v>
      </c>
    </row>
    <row r="1941" spans="1:7">
      <c r="A1941" s="9" t="str">
        <f>IF('INTERIM REPORT'!B1941=" "," ",IF('Report Data'!A1941="",'INTERIM REPORT'!A1940,'Report Data'!A1941))</f>
        <v xml:space="preserve"> </v>
      </c>
      <c r="B1941" s="9" t="str">
        <f>IF(ISBLANK('Report Data'!B1941)," ",'Report Data'!B1941)</f>
        <v xml:space="preserve"> </v>
      </c>
      <c r="C1941" s="9" t="str">
        <f>IF(ISBLANK('Report Data'!C1941)," ",'Report Data'!C1941)</f>
        <v xml:space="preserve"> </v>
      </c>
      <c r="D1941" s="9" t="str">
        <f>IF(ISBLANK('Report Data'!D1941)," ",'Report Data'!D1941)</f>
        <v xml:space="preserve"> </v>
      </c>
      <c r="E1941" s="9" t="str">
        <f>IF(ISBLANK('Report Data'!E1941)," ",'Report Data'!E1941)</f>
        <v xml:space="preserve"> </v>
      </c>
      <c r="F1941" s="9" t="str">
        <f>IF(ISBLANK('Report Data'!F1941)," ",'Report Data'!F1941)</f>
        <v xml:space="preserve"> </v>
      </c>
      <c r="G1941" s="9" t="str">
        <f>IF(ISBLANK('Report Data'!G1941)," ",'Report Data'!G1941)</f>
        <v xml:space="preserve"> </v>
      </c>
    </row>
    <row r="1942" spans="1:7">
      <c r="A1942" s="9" t="str">
        <f>IF('INTERIM REPORT'!B1942=" "," ",IF('Report Data'!A1942="",'INTERIM REPORT'!A1941,'Report Data'!A1942))</f>
        <v xml:space="preserve"> </v>
      </c>
      <c r="B1942" s="9" t="str">
        <f>IF(ISBLANK('Report Data'!B1942)," ",'Report Data'!B1942)</f>
        <v xml:space="preserve"> </v>
      </c>
      <c r="C1942" s="9" t="str">
        <f>IF(ISBLANK('Report Data'!C1942)," ",'Report Data'!C1942)</f>
        <v xml:space="preserve"> </v>
      </c>
      <c r="D1942" s="9" t="str">
        <f>IF(ISBLANK('Report Data'!D1942)," ",'Report Data'!D1942)</f>
        <v xml:space="preserve"> </v>
      </c>
      <c r="E1942" s="9" t="str">
        <f>IF(ISBLANK('Report Data'!E1942)," ",'Report Data'!E1942)</f>
        <v xml:space="preserve"> </v>
      </c>
      <c r="F1942" s="9" t="str">
        <f>IF(ISBLANK('Report Data'!F1942)," ",'Report Data'!F1942)</f>
        <v xml:space="preserve"> </v>
      </c>
      <c r="G1942" s="9" t="str">
        <f>IF(ISBLANK('Report Data'!G1942)," ",'Report Data'!G1942)</f>
        <v xml:space="preserve"> </v>
      </c>
    </row>
    <row r="1943" spans="1:7">
      <c r="A1943" s="9" t="str">
        <f>IF('INTERIM REPORT'!B1943=" "," ",IF('Report Data'!A1943="",'INTERIM REPORT'!A1942,'Report Data'!A1943))</f>
        <v xml:space="preserve"> </v>
      </c>
      <c r="B1943" s="9" t="str">
        <f>IF(ISBLANK('Report Data'!B1943)," ",'Report Data'!B1943)</f>
        <v xml:space="preserve"> </v>
      </c>
      <c r="C1943" s="9" t="str">
        <f>IF(ISBLANK('Report Data'!C1943)," ",'Report Data'!C1943)</f>
        <v xml:space="preserve"> </v>
      </c>
      <c r="D1943" s="9" t="str">
        <f>IF(ISBLANK('Report Data'!D1943)," ",'Report Data'!D1943)</f>
        <v xml:space="preserve"> </v>
      </c>
      <c r="E1943" s="9" t="str">
        <f>IF(ISBLANK('Report Data'!E1943)," ",'Report Data'!E1943)</f>
        <v xml:space="preserve"> </v>
      </c>
      <c r="F1943" s="9" t="str">
        <f>IF(ISBLANK('Report Data'!F1943)," ",'Report Data'!F1943)</f>
        <v xml:space="preserve"> </v>
      </c>
      <c r="G1943" s="9" t="str">
        <f>IF(ISBLANK('Report Data'!G1943)," ",'Report Data'!G1943)</f>
        <v xml:space="preserve"> </v>
      </c>
    </row>
    <row r="1944" spans="1:7">
      <c r="A1944" s="9" t="str">
        <f>IF('INTERIM REPORT'!B1944=" "," ",IF('Report Data'!A1944="",'INTERIM REPORT'!A1943,'Report Data'!A1944))</f>
        <v xml:space="preserve"> </v>
      </c>
      <c r="B1944" s="9" t="str">
        <f>IF(ISBLANK('Report Data'!B1944)," ",'Report Data'!B1944)</f>
        <v xml:space="preserve"> </v>
      </c>
      <c r="C1944" s="9" t="str">
        <f>IF(ISBLANK('Report Data'!C1944)," ",'Report Data'!C1944)</f>
        <v xml:space="preserve"> </v>
      </c>
      <c r="D1944" s="9" t="str">
        <f>IF(ISBLANK('Report Data'!D1944)," ",'Report Data'!D1944)</f>
        <v xml:space="preserve"> </v>
      </c>
      <c r="E1944" s="9" t="str">
        <f>IF(ISBLANK('Report Data'!E1944)," ",'Report Data'!E1944)</f>
        <v xml:space="preserve"> </v>
      </c>
      <c r="F1944" s="9" t="str">
        <f>IF(ISBLANK('Report Data'!F1944)," ",'Report Data'!F1944)</f>
        <v xml:space="preserve"> </v>
      </c>
      <c r="G1944" s="9" t="str">
        <f>IF(ISBLANK('Report Data'!G1944)," ",'Report Data'!G1944)</f>
        <v xml:space="preserve"> </v>
      </c>
    </row>
    <row r="1945" spans="1:7">
      <c r="A1945" s="9" t="str">
        <f>IF('INTERIM REPORT'!B1945=" "," ",IF('Report Data'!A1945="",'INTERIM REPORT'!A1944,'Report Data'!A1945))</f>
        <v xml:space="preserve"> </v>
      </c>
      <c r="B1945" s="9" t="str">
        <f>IF(ISBLANK('Report Data'!B1945)," ",'Report Data'!B1945)</f>
        <v xml:space="preserve"> </v>
      </c>
      <c r="C1945" s="9" t="str">
        <f>IF(ISBLANK('Report Data'!C1945)," ",'Report Data'!C1945)</f>
        <v xml:space="preserve"> </v>
      </c>
      <c r="D1945" s="9" t="str">
        <f>IF(ISBLANK('Report Data'!D1945)," ",'Report Data'!D1945)</f>
        <v xml:space="preserve"> </v>
      </c>
      <c r="E1945" s="9" t="str">
        <f>IF(ISBLANK('Report Data'!E1945)," ",'Report Data'!E1945)</f>
        <v xml:space="preserve"> </v>
      </c>
      <c r="F1945" s="9" t="str">
        <f>IF(ISBLANK('Report Data'!F1945)," ",'Report Data'!F1945)</f>
        <v xml:space="preserve"> </v>
      </c>
      <c r="G1945" s="9" t="str">
        <f>IF(ISBLANK('Report Data'!G1945)," ",'Report Data'!G1945)</f>
        <v xml:space="preserve"> </v>
      </c>
    </row>
    <row r="1946" spans="1:7">
      <c r="A1946" s="9" t="str">
        <f>IF('INTERIM REPORT'!B1946=" "," ",IF('Report Data'!A1946="",'INTERIM REPORT'!A1945,'Report Data'!A1946))</f>
        <v xml:space="preserve"> </v>
      </c>
      <c r="B1946" s="9" t="str">
        <f>IF(ISBLANK('Report Data'!B1946)," ",'Report Data'!B1946)</f>
        <v xml:space="preserve"> </v>
      </c>
      <c r="C1946" s="9" t="str">
        <f>IF(ISBLANK('Report Data'!C1946)," ",'Report Data'!C1946)</f>
        <v xml:space="preserve"> </v>
      </c>
      <c r="D1946" s="9" t="str">
        <f>IF(ISBLANK('Report Data'!D1946)," ",'Report Data'!D1946)</f>
        <v xml:space="preserve"> </v>
      </c>
      <c r="E1946" s="9" t="str">
        <f>IF(ISBLANK('Report Data'!E1946)," ",'Report Data'!E1946)</f>
        <v xml:space="preserve"> </v>
      </c>
      <c r="F1946" s="9" t="str">
        <f>IF(ISBLANK('Report Data'!F1946)," ",'Report Data'!F1946)</f>
        <v xml:space="preserve"> </v>
      </c>
      <c r="G1946" s="9" t="str">
        <f>IF(ISBLANK('Report Data'!G1946)," ",'Report Data'!G1946)</f>
        <v xml:space="preserve"> </v>
      </c>
    </row>
    <row r="1947" spans="1:7">
      <c r="A1947" s="9" t="str">
        <f>IF('INTERIM REPORT'!B1947=" "," ",IF('Report Data'!A1947="",'INTERIM REPORT'!A1946,'Report Data'!A1947))</f>
        <v xml:space="preserve"> </v>
      </c>
      <c r="B1947" s="9" t="str">
        <f>IF(ISBLANK('Report Data'!B1947)," ",'Report Data'!B1947)</f>
        <v xml:space="preserve"> </v>
      </c>
      <c r="C1947" s="9" t="str">
        <f>IF(ISBLANK('Report Data'!C1947)," ",'Report Data'!C1947)</f>
        <v xml:space="preserve"> </v>
      </c>
      <c r="D1947" s="9" t="str">
        <f>IF(ISBLANK('Report Data'!D1947)," ",'Report Data'!D1947)</f>
        <v xml:space="preserve"> </v>
      </c>
      <c r="E1947" s="9" t="str">
        <f>IF(ISBLANK('Report Data'!E1947)," ",'Report Data'!E1947)</f>
        <v xml:space="preserve"> </v>
      </c>
      <c r="F1947" s="9" t="str">
        <f>IF(ISBLANK('Report Data'!F1947)," ",'Report Data'!F1947)</f>
        <v xml:space="preserve"> </v>
      </c>
      <c r="G1947" s="9" t="str">
        <f>IF(ISBLANK('Report Data'!G1947)," ",'Report Data'!G1947)</f>
        <v xml:space="preserve"> </v>
      </c>
    </row>
    <row r="1948" spans="1:7">
      <c r="A1948" s="9" t="str">
        <f>IF('INTERIM REPORT'!B1948=" "," ",IF('Report Data'!A1948="",'INTERIM REPORT'!A1947,'Report Data'!A1948))</f>
        <v xml:space="preserve"> </v>
      </c>
      <c r="B1948" s="9" t="str">
        <f>IF(ISBLANK('Report Data'!B1948)," ",'Report Data'!B1948)</f>
        <v xml:space="preserve"> </v>
      </c>
      <c r="C1948" s="9" t="str">
        <f>IF(ISBLANK('Report Data'!C1948)," ",'Report Data'!C1948)</f>
        <v xml:space="preserve"> </v>
      </c>
      <c r="D1948" s="9" t="str">
        <f>IF(ISBLANK('Report Data'!D1948)," ",'Report Data'!D1948)</f>
        <v xml:space="preserve"> </v>
      </c>
      <c r="E1948" s="9" t="str">
        <f>IF(ISBLANK('Report Data'!E1948)," ",'Report Data'!E1948)</f>
        <v xml:space="preserve"> </v>
      </c>
      <c r="F1948" s="9" t="str">
        <f>IF(ISBLANK('Report Data'!F1948)," ",'Report Data'!F1948)</f>
        <v xml:space="preserve"> </v>
      </c>
      <c r="G1948" s="9" t="str">
        <f>IF(ISBLANK('Report Data'!G1948)," ",'Report Data'!G1948)</f>
        <v xml:space="preserve"> </v>
      </c>
    </row>
    <row r="1949" spans="1:7">
      <c r="A1949" s="9" t="str">
        <f>IF('INTERIM REPORT'!B1949=" "," ",IF('Report Data'!A1949="",'INTERIM REPORT'!A1948,'Report Data'!A1949))</f>
        <v xml:space="preserve"> </v>
      </c>
      <c r="B1949" s="9" t="str">
        <f>IF(ISBLANK('Report Data'!B1949)," ",'Report Data'!B1949)</f>
        <v xml:space="preserve"> </v>
      </c>
      <c r="C1949" s="9" t="str">
        <f>IF(ISBLANK('Report Data'!C1949)," ",'Report Data'!C1949)</f>
        <v xml:space="preserve"> </v>
      </c>
      <c r="D1949" s="9" t="str">
        <f>IF(ISBLANK('Report Data'!D1949)," ",'Report Data'!D1949)</f>
        <v xml:space="preserve"> </v>
      </c>
      <c r="E1949" s="9" t="str">
        <f>IF(ISBLANK('Report Data'!E1949)," ",'Report Data'!E1949)</f>
        <v xml:space="preserve"> </v>
      </c>
      <c r="F1949" s="9" t="str">
        <f>IF(ISBLANK('Report Data'!F1949)," ",'Report Data'!F1949)</f>
        <v xml:space="preserve"> </v>
      </c>
      <c r="G1949" s="9" t="str">
        <f>IF(ISBLANK('Report Data'!G1949)," ",'Report Data'!G1949)</f>
        <v xml:space="preserve"> </v>
      </c>
    </row>
    <row r="1950" spans="1:7">
      <c r="A1950" s="9" t="str">
        <f>IF('INTERIM REPORT'!B1950=" "," ",IF('Report Data'!A1950="",'INTERIM REPORT'!A1949,'Report Data'!A1950))</f>
        <v xml:space="preserve"> </v>
      </c>
      <c r="B1950" s="9" t="str">
        <f>IF(ISBLANK('Report Data'!B1950)," ",'Report Data'!B1950)</f>
        <v xml:space="preserve"> </v>
      </c>
      <c r="C1950" s="9" t="str">
        <f>IF(ISBLANK('Report Data'!C1950)," ",'Report Data'!C1950)</f>
        <v xml:space="preserve"> </v>
      </c>
      <c r="D1950" s="9" t="str">
        <f>IF(ISBLANK('Report Data'!D1950)," ",'Report Data'!D1950)</f>
        <v xml:space="preserve"> </v>
      </c>
      <c r="E1950" s="9" t="str">
        <f>IF(ISBLANK('Report Data'!E1950)," ",'Report Data'!E1950)</f>
        <v xml:space="preserve"> </v>
      </c>
      <c r="F1950" s="9" t="str">
        <f>IF(ISBLANK('Report Data'!F1950)," ",'Report Data'!F1950)</f>
        <v xml:space="preserve"> </v>
      </c>
      <c r="G1950" s="9" t="str">
        <f>IF(ISBLANK('Report Data'!G1950)," ",'Report Data'!G1950)</f>
        <v xml:space="preserve"> </v>
      </c>
    </row>
    <row r="1951" spans="1:7">
      <c r="A1951" s="9" t="str">
        <f>IF('INTERIM REPORT'!B1951=" "," ",IF('Report Data'!A1951="",'INTERIM REPORT'!A1950,'Report Data'!A1951))</f>
        <v xml:space="preserve"> </v>
      </c>
      <c r="B1951" s="9" t="str">
        <f>IF(ISBLANK('Report Data'!B1951)," ",'Report Data'!B1951)</f>
        <v xml:space="preserve"> </v>
      </c>
      <c r="C1951" s="9" t="str">
        <f>IF(ISBLANK('Report Data'!C1951)," ",'Report Data'!C1951)</f>
        <v xml:space="preserve"> </v>
      </c>
      <c r="D1951" s="9" t="str">
        <f>IF(ISBLANK('Report Data'!D1951)," ",'Report Data'!D1951)</f>
        <v xml:space="preserve"> </v>
      </c>
      <c r="E1951" s="9" t="str">
        <f>IF(ISBLANK('Report Data'!E1951)," ",'Report Data'!E1951)</f>
        <v xml:space="preserve"> </v>
      </c>
      <c r="F1951" s="9" t="str">
        <f>IF(ISBLANK('Report Data'!F1951)," ",'Report Data'!F1951)</f>
        <v xml:space="preserve"> </v>
      </c>
      <c r="G1951" s="9" t="str">
        <f>IF(ISBLANK('Report Data'!G1951)," ",'Report Data'!G1951)</f>
        <v xml:space="preserve"> </v>
      </c>
    </row>
    <row r="1952" spans="1:7">
      <c r="A1952" s="9" t="str">
        <f>IF('INTERIM REPORT'!B1952=" "," ",IF('Report Data'!A1952="",'INTERIM REPORT'!A1951,'Report Data'!A1952))</f>
        <v xml:space="preserve"> </v>
      </c>
      <c r="B1952" s="9" t="str">
        <f>IF(ISBLANK('Report Data'!B1952)," ",'Report Data'!B1952)</f>
        <v xml:space="preserve"> </v>
      </c>
      <c r="C1952" s="9" t="str">
        <f>IF(ISBLANK('Report Data'!C1952)," ",'Report Data'!C1952)</f>
        <v xml:space="preserve"> </v>
      </c>
      <c r="D1952" s="9" t="str">
        <f>IF(ISBLANK('Report Data'!D1952)," ",'Report Data'!D1952)</f>
        <v xml:space="preserve"> </v>
      </c>
      <c r="E1952" s="9" t="str">
        <f>IF(ISBLANK('Report Data'!E1952)," ",'Report Data'!E1952)</f>
        <v xml:space="preserve"> </v>
      </c>
      <c r="F1952" s="9" t="str">
        <f>IF(ISBLANK('Report Data'!F1952)," ",'Report Data'!F1952)</f>
        <v xml:space="preserve"> </v>
      </c>
      <c r="G1952" s="9" t="str">
        <f>IF(ISBLANK('Report Data'!G1952)," ",'Report Data'!G1952)</f>
        <v xml:space="preserve"> </v>
      </c>
    </row>
    <row r="1953" spans="1:7">
      <c r="A1953" s="9" t="str">
        <f>IF('INTERIM REPORT'!B1953=" "," ",IF('Report Data'!A1953="",'INTERIM REPORT'!A1952,'Report Data'!A1953))</f>
        <v xml:space="preserve"> </v>
      </c>
      <c r="B1953" s="9" t="str">
        <f>IF(ISBLANK('Report Data'!B1953)," ",'Report Data'!B1953)</f>
        <v xml:space="preserve"> </v>
      </c>
      <c r="C1953" s="9" t="str">
        <f>IF(ISBLANK('Report Data'!C1953)," ",'Report Data'!C1953)</f>
        <v xml:space="preserve"> </v>
      </c>
      <c r="D1953" s="9" t="str">
        <f>IF(ISBLANK('Report Data'!D1953)," ",'Report Data'!D1953)</f>
        <v xml:space="preserve"> </v>
      </c>
      <c r="E1953" s="9" t="str">
        <f>IF(ISBLANK('Report Data'!E1953)," ",'Report Data'!E1953)</f>
        <v xml:space="preserve"> </v>
      </c>
      <c r="F1953" s="9" t="str">
        <f>IF(ISBLANK('Report Data'!F1953)," ",'Report Data'!F1953)</f>
        <v xml:space="preserve"> </v>
      </c>
      <c r="G1953" s="9" t="str">
        <f>IF(ISBLANK('Report Data'!G1953)," ",'Report Data'!G1953)</f>
        <v xml:space="preserve"> </v>
      </c>
    </row>
    <row r="1954" spans="1:7">
      <c r="A1954" s="9" t="str">
        <f>IF('INTERIM REPORT'!B1954=" "," ",IF('Report Data'!A1954="",'INTERIM REPORT'!A1953,'Report Data'!A1954))</f>
        <v xml:space="preserve"> </v>
      </c>
      <c r="B1954" s="9" t="str">
        <f>IF(ISBLANK('Report Data'!B1954)," ",'Report Data'!B1954)</f>
        <v xml:space="preserve"> </v>
      </c>
      <c r="C1954" s="9" t="str">
        <f>IF(ISBLANK('Report Data'!C1954)," ",'Report Data'!C1954)</f>
        <v xml:space="preserve"> </v>
      </c>
      <c r="D1954" s="9" t="str">
        <f>IF(ISBLANK('Report Data'!D1954)," ",'Report Data'!D1954)</f>
        <v xml:space="preserve"> </v>
      </c>
      <c r="E1954" s="9" t="str">
        <f>IF(ISBLANK('Report Data'!E1954)," ",'Report Data'!E1954)</f>
        <v xml:space="preserve"> </v>
      </c>
      <c r="F1954" s="9" t="str">
        <f>IF(ISBLANK('Report Data'!F1954)," ",'Report Data'!F1954)</f>
        <v xml:space="preserve"> </v>
      </c>
      <c r="G1954" s="9" t="str">
        <f>IF(ISBLANK('Report Data'!G1954)," ",'Report Data'!G1954)</f>
        <v xml:space="preserve"> </v>
      </c>
    </row>
    <row r="1955" spans="1:7">
      <c r="A1955" s="9" t="str">
        <f>IF('INTERIM REPORT'!B1955=" "," ",IF('Report Data'!A1955="",'INTERIM REPORT'!A1954,'Report Data'!A1955))</f>
        <v xml:space="preserve"> </v>
      </c>
      <c r="B1955" s="9" t="str">
        <f>IF(ISBLANK('Report Data'!B1955)," ",'Report Data'!B1955)</f>
        <v xml:space="preserve"> </v>
      </c>
      <c r="C1955" s="9" t="str">
        <f>IF(ISBLANK('Report Data'!C1955)," ",'Report Data'!C1955)</f>
        <v xml:space="preserve"> </v>
      </c>
      <c r="D1955" s="9" t="str">
        <f>IF(ISBLANK('Report Data'!D1955)," ",'Report Data'!D1955)</f>
        <v xml:space="preserve"> </v>
      </c>
      <c r="E1955" s="9" t="str">
        <f>IF(ISBLANK('Report Data'!E1955)," ",'Report Data'!E1955)</f>
        <v xml:space="preserve"> </v>
      </c>
      <c r="F1955" s="9" t="str">
        <f>IF(ISBLANK('Report Data'!F1955)," ",'Report Data'!F1955)</f>
        <v xml:space="preserve"> </v>
      </c>
      <c r="G1955" s="9" t="str">
        <f>IF(ISBLANK('Report Data'!G1955)," ",'Report Data'!G1955)</f>
        <v xml:space="preserve"> </v>
      </c>
    </row>
    <row r="1956" spans="1:7">
      <c r="A1956" s="9" t="str">
        <f>IF('INTERIM REPORT'!B1956=" "," ",IF('Report Data'!A1956="",'INTERIM REPORT'!A1955,'Report Data'!A1956))</f>
        <v xml:space="preserve"> </v>
      </c>
      <c r="B1956" s="9" t="str">
        <f>IF(ISBLANK('Report Data'!B1956)," ",'Report Data'!B1956)</f>
        <v xml:space="preserve"> </v>
      </c>
      <c r="C1956" s="9" t="str">
        <f>IF(ISBLANK('Report Data'!C1956)," ",'Report Data'!C1956)</f>
        <v xml:space="preserve"> </v>
      </c>
      <c r="D1956" s="9" t="str">
        <f>IF(ISBLANK('Report Data'!D1956)," ",'Report Data'!D1956)</f>
        <v xml:space="preserve"> </v>
      </c>
      <c r="E1956" s="9" t="str">
        <f>IF(ISBLANK('Report Data'!E1956)," ",'Report Data'!E1956)</f>
        <v xml:space="preserve"> </v>
      </c>
      <c r="F1956" s="9" t="str">
        <f>IF(ISBLANK('Report Data'!F1956)," ",'Report Data'!F1956)</f>
        <v xml:space="preserve"> </v>
      </c>
      <c r="G1956" s="9" t="str">
        <f>IF(ISBLANK('Report Data'!G1956)," ",'Report Data'!G1956)</f>
        <v xml:space="preserve"> </v>
      </c>
    </row>
    <row r="1957" spans="1:7">
      <c r="A1957" s="9" t="str">
        <f>IF('INTERIM REPORT'!B1957=" "," ",IF('Report Data'!A1957="",'INTERIM REPORT'!A1956,'Report Data'!A1957))</f>
        <v xml:space="preserve"> </v>
      </c>
      <c r="B1957" s="9" t="str">
        <f>IF(ISBLANK('Report Data'!B1957)," ",'Report Data'!B1957)</f>
        <v xml:space="preserve"> </v>
      </c>
      <c r="C1957" s="9" t="str">
        <f>IF(ISBLANK('Report Data'!C1957)," ",'Report Data'!C1957)</f>
        <v xml:space="preserve"> </v>
      </c>
      <c r="D1957" s="9" t="str">
        <f>IF(ISBLANK('Report Data'!D1957)," ",'Report Data'!D1957)</f>
        <v xml:space="preserve"> </v>
      </c>
      <c r="E1957" s="9" t="str">
        <f>IF(ISBLANK('Report Data'!E1957)," ",'Report Data'!E1957)</f>
        <v xml:space="preserve"> </v>
      </c>
      <c r="F1957" s="9" t="str">
        <f>IF(ISBLANK('Report Data'!F1957)," ",'Report Data'!F1957)</f>
        <v xml:space="preserve"> </v>
      </c>
      <c r="G1957" s="9" t="str">
        <f>IF(ISBLANK('Report Data'!G1957)," ",'Report Data'!G1957)</f>
        <v xml:space="preserve"> </v>
      </c>
    </row>
    <row r="1958" spans="1:7">
      <c r="A1958" s="9" t="str">
        <f>IF('INTERIM REPORT'!B1958=" "," ",IF('Report Data'!A1958="",'INTERIM REPORT'!A1957,'Report Data'!A1958))</f>
        <v xml:space="preserve"> </v>
      </c>
      <c r="B1958" s="9" t="str">
        <f>IF(ISBLANK('Report Data'!B1958)," ",'Report Data'!B1958)</f>
        <v xml:space="preserve"> </v>
      </c>
      <c r="C1958" s="9" t="str">
        <f>IF(ISBLANK('Report Data'!C1958)," ",'Report Data'!C1958)</f>
        <v xml:space="preserve"> </v>
      </c>
      <c r="D1958" s="9" t="str">
        <f>IF(ISBLANK('Report Data'!D1958)," ",'Report Data'!D1958)</f>
        <v xml:space="preserve"> </v>
      </c>
      <c r="E1958" s="9" t="str">
        <f>IF(ISBLANK('Report Data'!E1958)," ",'Report Data'!E1958)</f>
        <v xml:space="preserve"> </v>
      </c>
      <c r="F1958" s="9" t="str">
        <f>IF(ISBLANK('Report Data'!F1958)," ",'Report Data'!F1958)</f>
        <v xml:space="preserve"> </v>
      </c>
      <c r="G1958" s="9" t="str">
        <f>IF(ISBLANK('Report Data'!G1958)," ",'Report Data'!G1958)</f>
        <v xml:space="preserve"> </v>
      </c>
    </row>
    <row r="1959" spans="1:7">
      <c r="A1959" s="9" t="str">
        <f>IF('INTERIM REPORT'!B1959=" "," ",IF('Report Data'!A1959="",'INTERIM REPORT'!A1958,'Report Data'!A1959))</f>
        <v xml:space="preserve"> </v>
      </c>
      <c r="B1959" s="9" t="str">
        <f>IF(ISBLANK('Report Data'!B1959)," ",'Report Data'!B1959)</f>
        <v xml:space="preserve"> </v>
      </c>
      <c r="C1959" s="9" t="str">
        <f>IF(ISBLANK('Report Data'!C1959)," ",'Report Data'!C1959)</f>
        <v xml:space="preserve"> </v>
      </c>
      <c r="D1959" s="9" t="str">
        <f>IF(ISBLANK('Report Data'!D1959)," ",'Report Data'!D1959)</f>
        <v xml:space="preserve"> </v>
      </c>
      <c r="E1959" s="9" t="str">
        <f>IF(ISBLANK('Report Data'!E1959)," ",'Report Data'!E1959)</f>
        <v xml:space="preserve"> </v>
      </c>
      <c r="F1959" s="9" t="str">
        <f>IF(ISBLANK('Report Data'!F1959)," ",'Report Data'!F1959)</f>
        <v xml:space="preserve"> </v>
      </c>
      <c r="G1959" s="9" t="str">
        <f>IF(ISBLANK('Report Data'!G1959)," ",'Report Data'!G1959)</f>
        <v xml:space="preserve"> </v>
      </c>
    </row>
    <row r="1960" spans="1:7">
      <c r="A1960" s="9" t="str">
        <f>IF('INTERIM REPORT'!B1960=" "," ",IF('Report Data'!A1960="",'INTERIM REPORT'!A1959,'Report Data'!A1960))</f>
        <v xml:space="preserve"> </v>
      </c>
      <c r="B1960" s="9" t="str">
        <f>IF(ISBLANK('Report Data'!B1960)," ",'Report Data'!B1960)</f>
        <v xml:space="preserve"> </v>
      </c>
      <c r="C1960" s="9" t="str">
        <f>IF(ISBLANK('Report Data'!C1960)," ",'Report Data'!C1960)</f>
        <v xml:space="preserve"> </v>
      </c>
      <c r="D1960" s="9" t="str">
        <f>IF(ISBLANK('Report Data'!D1960)," ",'Report Data'!D1960)</f>
        <v xml:space="preserve"> </v>
      </c>
      <c r="E1960" s="9" t="str">
        <f>IF(ISBLANK('Report Data'!E1960)," ",'Report Data'!E1960)</f>
        <v xml:space="preserve"> </v>
      </c>
      <c r="F1960" s="9" t="str">
        <f>IF(ISBLANK('Report Data'!F1960)," ",'Report Data'!F1960)</f>
        <v xml:space="preserve"> </v>
      </c>
      <c r="G1960" s="9" t="str">
        <f>IF(ISBLANK('Report Data'!G1960)," ",'Report Data'!G1960)</f>
        <v xml:space="preserve"> </v>
      </c>
    </row>
    <row r="1961" spans="1:7">
      <c r="A1961" s="9" t="str">
        <f>IF('INTERIM REPORT'!B1961=" "," ",IF('Report Data'!A1961="",'INTERIM REPORT'!A1960,'Report Data'!A1961))</f>
        <v xml:space="preserve"> </v>
      </c>
      <c r="B1961" s="9" t="str">
        <f>IF(ISBLANK('Report Data'!B1961)," ",'Report Data'!B1961)</f>
        <v xml:space="preserve"> </v>
      </c>
      <c r="C1961" s="9" t="str">
        <f>IF(ISBLANK('Report Data'!C1961)," ",'Report Data'!C1961)</f>
        <v xml:space="preserve"> </v>
      </c>
      <c r="D1961" s="9" t="str">
        <f>IF(ISBLANK('Report Data'!D1961)," ",'Report Data'!D1961)</f>
        <v xml:space="preserve"> </v>
      </c>
      <c r="E1961" s="9" t="str">
        <f>IF(ISBLANK('Report Data'!E1961)," ",'Report Data'!E1961)</f>
        <v xml:space="preserve"> </v>
      </c>
      <c r="F1961" s="9" t="str">
        <f>IF(ISBLANK('Report Data'!F1961)," ",'Report Data'!F1961)</f>
        <v xml:space="preserve"> </v>
      </c>
      <c r="G1961" s="9" t="str">
        <f>IF(ISBLANK('Report Data'!G1961)," ",'Report Data'!G1961)</f>
        <v xml:space="preserve"> </v>
      </c>
    </row>
    <row r="1962" spans="1:7">
      <c r="A1962" s="9" t="str">
        <f>IF('INTERIM REPORT'!B1962=" "," ",IF('Report Data'!A1962="",'INTERIM REPORT'!A1961,'Report Data'!A1962))</f>
        <v xml:space="preserve"> </v>
      </c>
      <c r="B1962" s="9" t="str">
        <f>IF(ISBLANK('Report Data'!B1962)," ",'Report Data'!B1962)</f>
        <v xml:space="preserve"> </v>
      </c>
      <c r="C1962" s="9" t="str">
        <f>IF(ISBLANK('Report Data'!C1962)," ",'Report Data'!C1962)</f>
        <v xml:space="preserve"> </v>
      </c>
      <c r="D1962" s="9" t="str">
        <f>IF(ISBLANK('Report Data'!D1962)," ",'Report Data'!D1962)</f>
        <v xml:space="preserve"> </v>
      </c>
      <c r="E1962" s="9" t="str">
        <f>IF(ISBLANK('Report Data'!E1962)," ",'Report Data'!E1962)</f>
        <v xml:space="preserve"> </v>
      </c>
      <c r="F1962" s="9" t="str">
        <f>IF(ISBLANK('Report Data'!F1962)," ",'Report Data'!F1962)</f>
        <v xml:space="preserve"> </v>
      </c>
      <c r="G1962" s="9" t="str">
        <f>IF(ISBLANK('Report Data'!G1962)," ",'Report Data'!G1962)</f>
        <v xml:space="preserve"> </v>
      </c>
    </row>
    <row r="1963" spans="1:7">
      <c r="A1963" s="9" t="str">
        <f>IF('INTERIM REPORT'!B1963=" "," ",IF('Report Data'!A1963="",'INTERIM REPORT'!A1962,'Report Data'!A1963))</f>
        <v xml:space="preserve"> </v>
      </c>
      <c r="B1963" s="9" t="str">
        <f>IF(ISBLANK('Report Data'!B1963)," ",'Report Data'!B1963)</f>
        <v xml:space="preserve"> </v>
      </c>
      <c r="C1963" s="9" t="str">
        <f>IF(ISBLANK('Report Data'!C1963)," ",'Report Data'!C1963)</f>
        <v xml:space="preserve"> </v>
      </c>
      <c r="D1963" s="9" t="str">
        <f>IF(ISBLANK('Report Data'!D1963)," ",'Report Data'!D1963)</f>
        <v xml:space="preserve"> </v>
      </c>
      <c r="E1963" s="9" t="str">
        <f>IF(ISBLANK('Report Data'!E1963)," ",'Report Data'!E1963)</f>
        <v xml:space="preserve"> </v>
      </c>
      <c r="F1963" s="9" t="str">
        <f>IF(ISBLANK('Report Data'!F1963)," ",'Report Data'!F1963)</f>
        <v xml:space="preserve"> </v>
      </c>
      <c r="G1963" s="9" t="str">
        <f>IF(ISBLANK('Report Data'!G1963)," ",'Report Data'!G1963)</f>
        <v xml:space="preserve"> </v>
      </c>
    </row>
    <row r="1964" spans="1:7">
      <c r="A1964" s="9" t="str">
        <f>IF('INTERIM REPORT'!B1964=" "," ",IF('Report Data'!A1964="",'INTERIM REPORT'!A1963,'Report Data'!A1964))</f>
        <v xml:space="preserve"> </v>
      </c>
      <c r="B1964" s="9" t="str">
        <f>IF(ISBLANK('Report Data'!B1964)," ",'Report Data'!B1964)</f>
        <v xml:space="preserve"> </v>
      </c>
      <c r="C1964" s="9" t="str">
        <f>IF(ISBLANK('Report Data'!C1964)," ",'Report Data'!C1964)</f>
        <v xml:space="preserve"> </v>
      </c>
      <c r="D1964" s="9" t="str">
        <f>IF(ISBLANK('Report Data'!D1964)," ",'Report Data'!D1964)</f>
        <v xml:space="preserve"> </v>
      </c>
      <c r="E1964" s="9" t="str">
        <f>IF(ISBLANK('Report Data'!E1964)," ",'Report Data'!E1964)</f>
        <v xml:space="preserve"> </v>
      </c>
      <c r="F1964" s="9" t="str">
        <f>IF(ISBLANK('Report Data'!F1964)," ",'Report Data'!F1964)</f>
        <v xml:space="preserve"> </v>
      </c>
      <c r="G1964" s="9" t="str">
        <f>IF(ISBLANK('Report Data'!G1964)," ",'Report Data'!G1964)</f>
        <v xml:space="preserve"> </v>
      </c>
    </row>
    <row r="1965" spans="1:7">
      <c r="A1965" s="9" t="str">
        <f>IF('INTERIM REPORT'!B1965=" "," ",IF('Report Data'!A1965="",'INTERIM REPORT'!A1964,'Report Data'!A1965))</f>
        <v xml:space="preserve"> </v>
      </c>
      <c r="B1965" s="9" t="str">
        <f>IF(ISBLANK('Report Data'!B1965)," ",'Report Data'!B1965)</f>
        <v xml:space="preserve"> </v>
      </c>
      <c r="C1965" s="9" t="str">
        <f>IF(ISBLANK('Report Data'!C1965)," ",'Report Data'!C1965)</f>
        <v xml:space="preserve"> </v>
      </c>
      <c r="D1965" s="9" t="str">
        <f>IF(ISBLANK('Report Data'!D1965)," ",'Report Data'!D1965)</f>
        <v xml:space="preserve"> </v>
      </c>
      <c r="E1965" s="9" t="str">
        <f>IF(ISBLANK('Report Data'!E1965)," ",'Report Data'!E1965)</f>
        <v xml:space="preserve"> </v>
      </c>
      <c r="F1965" s="9" t="str">
        <f>IF(ISBLANK('Report Data'!F1965)," ",'Report Data'!F1965)</f>
        <v xml:space="preserve"> </v>
      </c>
      <c r="G1965" s="9" t="str">
        <f>IF(ISBLANK('Report Data'!G1965)," ",'Report Data'!G1965)</f>
        <v xml:space="preserve"> </v>
      </c>
    </row>
    <row r="1966" spans="1:7">
      <c r="A1966" s="9" t="str">
        <f>IF('INTERIM REPORT'!B1966=" "," ",IF('Report Data'!A1966="",'INTERIM REPORT'!A1965,'Report Data'!A1966))</f>
        <v xml:space="preserve"> </v>
      </c>
      <c r="B1966" s="9" t="str">
        <f>IF(ISBLANK('Report Data'!B1966)," ",'Report Data'!B1966)</f>
        <v xml:space="preserve"> </v>
      </c>
      <c r="C1966" s="9" t="str">
        <f>IF(ISBLANK('Report Data'!C1966)," ",'Report Data'!C1966)</f>
        <v xml:space="preserve"> </v>
      </c>
      <c r="D1966" s="9" t="str">
        <f>IF(ISBLANK('Report Data'!D1966)," ",'Report Data'!D1966)</f>
        <v xml:space="preserve"> </v>
      </c>
      <c r="E1966" s="9" t="str">
        <f>IF(ISBLANK('Report Data'!E1966)," ",'Report Data'!E1966)</f>
        <v xml:space="preserve"> </v>
      </c>
      <c r="F1966" s="9" t="str">
        <f>IF(ISBLANK('Report Data'!F1966)," ",'Report Data'!F1966)</f>
        <v xml:space="preserve"> </v>
      </c>
      <c r="G1966" s="9" t="str">
        <f>IF(ISBLANK('Report Data'!G1966)," ",'Report Data'!G1966)</f>
        <v xml:space="preserve"> </v>
      </c>
    </row>
    <row r="1967" spans="1:7">
      <c r="A1967" s="9" t="str">
        <f>IF('INTERIM REPORT'!B1967=" "," ",IF('Report Data'!A1967="",'INTERIM REPORT'!A1966,'Report Data'!A1967))</f>
        <v xml:space="preserve"> </v>
      </c>
      <c r="B1967" s="9" t="str">
        <f>IF(ISBLANK('Report Data'!B1967)," ",'Report Data'!B1967)</f>
        <v xml:space="preserve"> </v>
      </c>
      <c r="C1967" s="9" t="str">
        <f>IF(ISBLANK('Report Data'!C1967)," ",'Report Data'!C1967)</f>
        <v xml:space="preserve"> </v>
      </c>
      <c r="D1967" s="9" t="str">
        <f>IF(ISBLANK('Report Data'!D1967)," ",'Report Data'!D1967)</f>
        <v xml:space="preserve"> </v>
      </c>
      <c r="E1967" s="9" t="str">
        <f>IF(ISBLANK('Report Data'!E1967)," ",'Report Data'!E1967)</f>
        <v xml:space="preserve"> </v>
      </c>
      <c r="F1967" s="9" t="str">
        <f>IF(ISBLANK('Report Data'!F1967)," ",'Report Data'!F1967)</f>
        <v xml:space="preserve"> </v>
      </c>
      <c r="G1967" s="9" t="str">
        <f>IF(ISBLANK('Report Data'!G1967)," ",'Report Data'!G1967)</f>
        <v xml:space="preserve"> </v>
      </c>
    </row>
    <row r="1968" spans="1:7">
      <c r="A1968" s="9" t="str">
        <f>IF('INTERIM REPORT'!B1968=" "," ",IF('Report Data'!A1968="",'INTERIM REPORT'!A1967,'Report Data'!A1968))</f>
        <v xml:space="preserve"> </v>
      </c>
      <c r="B1968" s="9" t="str">
        <f>IF(ISBLANK('Report Data'!B1968)," ",'Report Data'!B1968)</f>
        <v xml:space="preserve"> </v>
      </c>
      <c r="C1968" s="9" t="str">
        <f>IF(ISBLANK('Report Data'!C1968)," ",'Report Data'!C1968)</f>
        <v xml:space="preserve"> </v>
      </c>
      <c r="D1968" s="9" t="str">
        <f>IF(ISBLANK('Report Data'!D1968)," ",'Report Data'!D1968)</f>
        <v xml:space="preserve"> </v>
      </c>
      <c r="E1968" s="9" t="str">
        <f>IF(ISBLANK('Report Data'!E1968)," ",'Report Data'!E1968)</f>
        <v xml:space="preserve"> </v>
      </c>
      <c r="F1968" s="9" t="str">
        <f>IF(ISBLANK('Report Data'!F1968)," ",'Report Data'!F1968)</f>
        <v xml:space="preserve"> </v>
      </c>
      <c r="G1968" s="9" t="str">
        <f>IF(ISBLANK('Report Data'!G1968)," ",'Report Data'!G1968)</f>
        <v xml:space="preserve"> </v>
      </c>
    </row>
    <row r="1969" spans="1:7">
      <c r="A1969" s="9" t="str">
        <f>IF('INTERIM REPORT'!B1969=" "," ",IF('Report Data'!A1969="",'INTERIM REPORT'!A1968,'Report Data'!A1969))</f>
        <v xml:space="preserve"> </v>
      </c>
      <c r="B1969" s="9" t="str">
        <f>IF(ISBLANK('Report Data'!B1969)," ",'Report Data'!B1969)</f>
        <v xml:space="preserve"> </v>
      </c>
      <c r="C1969" s="9" t="str">
        <f>IF(ISBLANK('Report Data'!C1969)," ",'Report Data'!C1969)</f>
        <v xml:space="preserve"> </v>
      </c>
      <c r="D1969" s="9" t="str">
        <f>IF(ISBLANK('Report Data'!D1969)," ",'Report Data'!D1969)</f>
        <v xml:space="preserve"> </v>
      </c>
      <c r="E1969" s="9" t="str">
        <f>IF(ISBLANK('Report Data'!E1969)," ",'Report Data'!E1969)</f>
        <v xml:space="preserve"> </v>
      </c>
      <c r="F1969" s="9" t="str">
        <f>IF(ISBLANK('Report Data'!F1969)," ",'Report Data'!F1969)</f>
        <v xml:space="preserve"> </v>
      </c>
      <c r="G1969" s="9" t="str">
        <f>IF(ISBLANK('Report Data'!G1969)," ",'Report Data'!G1969)</f>
        <v xml:space="preserve"> </v>
      </c>
    </row>
    <row r="1970" spans="1:7">
      <c r="A1970" s="9" t="str">
        <f>IF('INTERIM REPORT'!B1970=" "," ",IF('Report Data'!A1970="",'INTERIM REPORT'!A1969,'Report Data'!A1970))</f>
        <v xml:space="preserve"> </v>
      </c>
      <c r="B1970" s="9" t="str">
        <f>IF(ISBLANK('Report Data'!B1970)," ",'Report Data'!B1970)</f>
        <v xml:space="preserve"> </v>
      </c>
      <c r="C1970" s="9" t="str">
        <f>IF(ISBLANK('Report Data'!C1970)," ",'Report Data'!C1970)</f>
        <v xml:space="preserve"> </v>
      </c>
      <c r="D1970" s="9" t="str">
        <f>IF(ISBLANK('Report Data'!D1970)," ",'Report Data'!D1970)</f>
        <v xml:space="preserve"> </v>
      </c>
      <c r="E1970" s="9" t="str">
        <f>IF(ISBLANK('Report Data'!E1970)," ",'Report Data'!E1970)</f>
        <v xml:space="preserve"> </v>
      </c>
      <c r="F1970" s="9" t="str">
        <f>IF(ISBLANK('Report Data'!F1970)," ",'Report Data'!F1970)</f>
        <v xml:space="preserve"> </v>
      </c>
      <c r="G1970" s="9" t="str">
        <f>IF(ISBLANK('Report Data'!G1970)," ",'Report Data'!G1970)</f>
        <v xml:space="preserve"> </v>
      </c>
    </row>
    <row r="1971" spans="1:7">
      <c r="A1971" s="9" t="str">
        <f>IF('INTERIM REPORT'!B1971=" "," ",IF('Report Data'!A1971="",'INTERIM REPORT'!A1970,'Report Data'!A1971))</f>
        <v xml:space="preserve"> </v>
      </c>
      <c r="B1971" s="9" t="str">
        <f>IF(ISBLANK('Report Data'!B1971)," ",'Report Data'!B1971)</f>
        <v xml:space="preserve"> </v>
      </c>
      <c r="C1971" s="9" t="str">
        <f>IF(ISBLANK('Report Data'!C1971)," ",'Report Data'!C1971)</f>
        <v xml:space="preserve"> </v>
      </c>
      <c r="D1971" s="9" t="str">
        <f>IF(ISBLANK('Report Data'!D1971)," ",'Report Data'!D1971)</f>
        <v xml:space="preserve"> </v>
      </c>
      <c r="E1971" s="9" t="str">
        <f>IF(ISBLANK('Report Data'!E1971)," ",'Report Data'!E1971)</f>
        <v xml:space="preserve"> </v>
      </c>
      <c r="F1971" s="9" t="str">
        <f>IF(ISBLANK('Report Data'!F1971)," ",'Report Data'!F1971)</f>
        <v xml:space="preserve"> </v>
      </c>
      <c r="G1971" s="9" t="str">
        <f>IF(ISBLANK('Report Data'!G1971)," ",'Report Data'!G1971)</f>
        <v xml:space="preserve"> </v>
      </c>
    </row>
    <row r="1972" spans="1:7">
      <c r="A1972" s="9" t="str">
        <f>IF('INTERIM REPORT'!B1972=" "," ",IF('Report Data'!A1972="",'INTERIM REPORT'!A1971,'Report Data'!A1972))</f>
        <v xml:space="preserve"> </v>
      </c>
      <c r="B1972" s="9" t="str">
        <f>IF(ISBLANK('Report Data'!B1972)," ",'Report Data'!B1972)</f>
        <v xml:space="preserve"> </v>
      </c>
      <c r="C1972" s="9" t="str">
        <f>IF(ISBLANK('Report Data'!C1972)," ",'Report Data'!C1972)</f>
        <v xml:space="preserve"> </v>
      </c>
      <c r="D1972" s="9" t="str">
        <f>IF(ISBLANK('Report Data'!D1972)," ",'Report Data'!D1972)</f>
        <v xml:space="preserve"> </v>
      </c>
      <c r="E1972" s="9" t="str">
        <f>IF(ISBLANK('Report Data'!E1972)," ",'Report Data'!E1972)</f>
        <v xml:space="preserve"> </v>
      </c>
      <c r="F1972" s="9" t="str">
        <f>IF(ISBLANK('Report Data'!F1972)," ",'Report Data'!F1972)</f>
        <v xml:space="preserve"> </v>
      </c>
      <c r="G1972" s="9" t="str">
        <f>IF(ISBLANK('Report Data'!G1972)," ",'Report Data'!G1972)</f>
        <v xml:space="preserve"> </v>
      </c>
    </row>
    <row r="1973" spans="1:7">
      <c r="A1973" s="9" t="str">
        <f>IF('INTERIM REPORT'!B1973=" "," ",IF('Report Data'!A1973="",'INTERIM REPORT'!A1972,'Report Data'!A1973))</f>
        <v xml:space="preserve"> </v>
      </c>
      <c r="B1973" s="9" t="str">
        <f>IF(ISBLANK('Report Data'!B1973)," ",'Report Data'!B1973)</f>
        <v xml:space="preserve"> </v>
      </c>
      <c r="C1973" s="9" t="str">
        <f>IF(ISBLANK('Report Data'!C1973)," ",'Report Data'!C1973)</f>
        <v xml:space="preserve"> </v>
      </c>
      <c r="D1973" s="9" t="str">
        <f>IF(ISBLANK('Report Data'!D1973)," ",'Report Data'!D1973)</f>
        <v xml:space="preserve"> </v>
      </c>
      <c r="E1973" s="9" t="str">
        <f>IF(ISBLANK('Report Data'!E1973)," ",'Report Data'!E1973)</f>
        <v xml:space="preserve"> </v>
      </c>
      <c r="F1973" s="9" t="str">
        <f>IF(ISBLANK('Report Data'!F1973)," ",'Report Data'!F1973)</f>
        <v xml:space="preserve"> </v>
      </c>
      <c r="G1973" s="9" t="str">
        <f>IF(ISBLANK('Report Data'!G1973)," ",'Report Data'!G1973)</f>
        <v xml:space="preserve"> </v>
      </c>
    </row>
    <row r="1974" spans="1:7">
      <c r="A1974" s="9" t="str">
        <f>IF('INTERIM REPORT'!B1974=" "," ",IF('Report Data'!A1974="",'INTERIM REPORT'!A1973,'Report Data'!A1974))</f>
        <v xml:space="preserve"> </v>
      </c>
      <c r="B1974" s="9" t="str">
        <f>IF(ISBLANK('Report Data'!B1974)," ",'Report Data'!B1974)</f>
        <v xml:space="preserve"> </v>
      </c>
      <c r="C1974" s="9" t="str">
        <f>IF(ISBLANK('Report Data'!C1974)," ",'Report Data'!C1974)</f>
        <v xml:space="preserve"> </v>
      </c>
      <c r="D1974" s="9" t="str">
        <f>IF(ISBLANK('Report Data'!D1974)," ",'Report Data'!D1974)</f>
        <v xml:space="preserve"> </v>
      </c>
      <c r="E1974" s="9" t="str">
        <f>IF(ISBLANK('Report Data'!E1974)," ",'Report Data'!E1974)</f>
        <v xml:space="preserve"> </v>
      </c>
      <c r="F1974" s="9" t="str">
        <f>IF(ISBLANK('Report Data'!F1974)," ",'Report Data'!F1974)</f>
        <v xml:space="preserve"> </v>
      </c>
      <c r="G1974" s="9" t="str">
        <f>IF(ISBLANK('Report Data'!G1974)," ",'Report Data'!G1974)</f>
        <v xml:space="preserve"> </v>
      </c>
    </row>
    <row r="1975" spans="1:7">
      <c r="A1975" s="9" t="str">
        <f>IF('INTERIM REPORT'!B1975=" "," ",IF('Report Data'!A1975="",'INTERIM REPORT'!A1974,'Report Data'!A1975))</f>
        <v xml:space="preserve"> </v>
      </c>
      <c r="B1975" s="9" t="str">
        <f>IF(ISBLANK('Report Data'!B1975)," ",'Report Data'!B1975)</f>
        <v xml:space="preserve"> </v>
      </c>
      <c r="C1975" s="9" t="str">
        <f>IF(ISBLANK('Report Data'!C1975)," ",'Report Data'!C1975)</f>
        <v xml:space="preserve"> </v>
      </c>
      <c r="D1975" s="9" t="str">
        <f>IF(ISBLANK('Report Data'!D1975)," ",'Report Data'!D1975)</f>
        <v xml:space="preserve"> </v>
      </c>
      <c r="E1975" s="9" t="str">
        <f>IF(ISBLANK('Report Data'!E1975)," ",'Report Data'!E1975)</f>
        <v xml:space="preserve"> </v>
      </c>
      <c r="F1975" s="9" t="str">
        <f>IF(ISBLANK('Report Data'!F1975)," ",'Report Data'!F1975)</f>
        <v xml:space="preserve"> </v>
      </c>
      <c r="G1975" s="9" t="str">
        <f>IF(ISBLANK('Report Data'!G1975)," ",'Report Data'!G1975)</f>
        <v xml:space="preserve"> </v>
      </c>
    </row>
    <row r="1976" spans="1:7">
      <c r="A1976" s="9" t="str">
        <f>IF('INTERIM REPORT'!B1976=" "," ",IF('Report Data'!A1976="",'INTERIM REPORT'!A1975,'Report Data'!A1976))</f>
        <v xml:space="preserve"> </v>
      </c>
      <c r="B1976" s="9" t="str">
        <f>IF(ISBLANK('Report Data'!B1976)," ",'Report Data'!B1976)</f>
        <v xml:space="preserve"> </v>
      </c>
      <c r="C1976" s="9" t="str">
        <f>IF(ISBLANK('Report Data'!C1976)," ",'Report Data'!C1976)</f>
        <v xml:space="preserve"> </v>
      </c>
      <c r="D1976" s="9" t="str">
        <f>IF(ISBLANK('Report Data'!D1976)," ",'Report Data'!D1976)</f>
        <v xml:space="preserve"> </v>
      </c>
      <c r="E1976" s="9" t="str">
        <f>IF(ISBLANK('Report Data'!E1976)," ",'Report Data'!E1976)</f>
        <v xml:space="preserve"> </v>
      </c>
      <c r="F1976" s="9" t="str">
        <f>IF(ISBLANK('Report Data'!F1976)," ",'Report Data'!F1976)</f>
        <v xml:space="preserve"> </v>
      </c>
      <c r="G1976" s="9" t="str">
        <f>IF(ISBLANK('Report Data'!G1976)," ",'Report Data'!G1976)</f>
        <v xml:space="preserve"> </v>
      </c>
    </row>
    <row r="1977" spans="1:7">
      <c r="A1977" s="9" t="str">
        <f>IF('INTERIM REPORT'!B1977=" "," ",IF('Report Data'!A1977="",'INTERIM REPORT'!A1976,'Report Data'!A1977))</f>
        <v xml:space="preserve"> </v>
      </c>
      <c r="B1977" s="9" t="str">
        <f>IF(ISBLANK('Report Data'!B1977)," ",'Report Data'!B1977)</f>
        <v xml:space="preserve"> </v>
      </c>
      <c r="C1977" s="9" t="str">
        <f>IF(ISBLANK('Report Data'!C1977)," ",'Report Data'!C1977)</f>
        <v xml:space="preserve"> </v>
      </c>
      <c r="D1977" s="9" t="str">
        <f>IF(ISBLANK('Report Data'!D1977)," ",'Report Data'!D1977)</f>
        <v xml:space="preserve"> </v>
      </c>
      <c r="E1977" s="9" t="str">
        <f>IF(ISBLANK('Report Data'!E1977)," ",'Report Data'!E1977)</f>
        <v xml:space="preserve"> </v>
      </c>
      <c r="F1977" s="9" t="str">
        <f>IF(ISBLANK('Report Data'!F1977)," ",'Report Data'!F1977)</f>
        <v xml:space="preserve"> </v>
      </c>
      <c r="G1977" s="9" t="str">
        <f>IF(ISBLANK('Report Data'!G1977)," ",'Report Data'!G1977)</f>
        <v xml:space="preserve"> </v>
      </c>
    </row>
    <row r="1978" spans="1:7">
      <c r="A1978" s="9" t="str">
        <f>IF('INTERIM REPORT'!B1978=" "," ",IF('Report Data'!A1978="",'INTERIM REPORT'!A1977,'Report Data'!A1978))</f>
        <v xml:space="preserve"> </v>
      </c>
      <c r="B1978" s="9" t="str">
        <f>IF(ISBLANK('Report Data'!B1978)," ",'Report Data'!B1978)</f>
        <v xml:space="preserve"> </v>
      </c>
      <c r="C1978" s="9" t="str">
        <f>IF(ISBLANK('Report Data'!C1978)," ",'Report Data'!C1978)</f>
        <v xml:space="preserve"> </v>
      </c>
      <c r="D1978" s="9" t="str">
        <f>IF(ISBLANK('Report Data'!D1978)," ",'Report Data'!D1978)</f>
        <v xml:space="preserve"> </v>
      </c>
      <c r="E1978" s="9" t="str">
        <f>IF(ISBLANK('Report Data'!E1978)," ",'Report Data'!E1978)</f>
        <v xml:space="preserve"> </v>
      </c>
      <c r="F1978" s="9" t="str">
        <f>IF(ISBLANK('Report Data'!F1978)," ",'Report Data'!F1978)</f>
        <v xml:space="preserve"> </v>
      </c>
      <c r="G1978" s="9" t="str">
        <f>IF(ISBLANK('Report Data'!G1978)," ",'Report Data'!G1978)</f>
        <v xml:space="preserve"> </v>
      </c>
    </row>
    <row r="1979" spans="1:7">
      <c r="A1979" s="9" t="str">
        <f>IF('INTERIM REPORT'!B1979=" "," ",IF('Report Data'!A1979="",'INTERIM REPORT'!A1978,'Report Data'!A1979))</f>
        <v xml:space="preserve"> </v>
      </c>
      <c r="B1979" s="9" t="str">
        <f>IF(ISBLANK('Report Data'!B1979)," ",'Report Data'!B1979)</f>
        <v xml:space="preserve"> </v>
      </c>
      <c r="C1979" s="9" t="str">
        <f>IF(ISBLANK('Report Data'!C1979)," ",'Report Data'!C1979)</f>
        <v xml:space="preserve"> </v>
      </c>
      <c r="D1979" s="9" t="str">
        <f>IF(ISBLANK('Report Data'!D1979)," ",'Report Data'!D1979)</f>
        <v xml:space="preserve"> </v>
      </c>
      <c r="E1979" s="9" t="str">
        <f>IF(ISBLANK('Report Data'!E1979)," ",'Report Data'!E1979)</f>
        <v xml:space="preserve"> </v>
      </c>
      <c r="F1979" s="9" t="str">
        <f>IF(ISBLANK('Report Data'!F1979)," ",'Report Data'!F1979)</f>
        <v xml:space="preserve"> </v>
      </c>
      <c r="G1979" s="9" t="str">
        <f>IF(ISBLANK('Report Data'!G1979)," ",'Report Data'!G1979)</f>
        <v xml:space="preserve"> </v>
      </c>
    </row>
    <row r="1980" spans="1:7">
      <c r="A1980" s="9" t="str">
        <f>IF('INTERIM REPORT'!B1980=" "," ",IF('Report Data'!A1980="",'INTERIM REPORT'!A1979,'Report Data'!A1980))</f>
        <v xml:space="preserve"> </v>
      </c>
      <c r="B1980" s="9" t="str">
        <f>IF(ISBLANK('Report Data'!B1980)," ",'Report Data'!B1980)</f>
        <v xml:space="preserve"> </v>
      </c>
      <c r="C1980" s="9" t="str">
        <f>IF(ISBLANK('Report Data'!C1980)," ",'Report Data'!C1980)</f>
        <v xml:space="preserve"> </v>
      </c>
      <c r="D1980" s="9" t="str">
        <f>IF(ISBLANK('Report Data'!D1980)," ",'Report Data'!D1980)</f>
        <v xml:space="preserve"> </v>
      </c>
      <c r="E1980" s="9" t="str">
        <f>IF(ISBLANK('Report Data'!E1980)," ",'Report Data'!E1980)</f>
        <v xml:space="preserve"> </v>
      </c>
      <c r="F1980" s="9" t="str">
        <f>IF(ISBLANK('Report Data'!F1980)," ",'Report Data'!F1980)</f>
        <v xml:space="preserve"> </v>
      </c>
      <c r="G1980" s="9" t="str">
        <f>IF(ISBLANK('Report Data'!G1980)," ",'Report Data'!G1980)</f>
        <v xml:space="preserve"> </v>
      </c>
    </row>
    <row r="1981" spans="1:7">
      <c r="A1981" s="9" t="str">
        <f>IF('INTERIM REPORT'!B1981=" "," ",IF('Report Data'!A1981="",'INTERIM REPORT'!A1980,'Report Data'!A1981))</f>
        <v xml:space="preserve"> </v>
      </c>
      <c r="B1981" s="9" t="str">
        <f>IF(ISBLANK('Report Data'!B1981)," ",'Report Data'!B1981)</f>
        <v xml:space="preserve"> </v>
      </c>
      <c r="C1981" s="9" t="str">
        <f>IF(ISBLANK('Report Data'!C1981)," ",'Report Data'!C1981)</f>
        <v xml:space="preserve"> </v>
      </c>
      <c r="D1981" s="9" t="str">
        <f>IF(ISBLANK('Report Data'!D1981)," ",'Report Data'!D1981)</f>
        <v xml:space="preserve"> </v>
      </c>
      <c r="E1981" s="9" t="str">
        <f>IF(ISBLANK('Report Data'!E1981)," ",'Report Data'!E1981)</f>
        <v xml:space="preserve"> </v>
      </c>
      <c r="F1981" s="9" t="str">
        <f>IF(ISBLANK('Report Data'!F1981)," ",'Report Data'!F1981)</f>
        <v xml:space="preserve"> </v>
      </c>
      <c r="G1981" s="9" t="str">
        <f>IF(ISBLANK('Report Data'!G1981)," ",'Report Data'!G1981)</f>
        <v xml:space="preserve"> </v>
      </c>
    </row>
    <row r="1982" spans="1:7">
      <c r="A1982" s="9" t="str">
        <f>IF('INTERIM REPORT'!B1982=" "," ",IF('Report Data'!A1982="",'INTERIM REPORT'!A1981,'Report Data'!A1982))</f>
        <v xml:space="preserve"> </v>
      </c>
      <c r="B1982" s="9" t="str">
        <f>IF(ISBLANK('Report Data'!B1982)," ",'Report Data'!B1982)</f>
        <v xml:space="preserve"> </v>
      </c>
      <c r="C1982" s="9" t="str">
        <f>IF(ISBLANK('Report Data'!C1982)," ",'Report Data'!C1982)</f>
        <v xml:space="preserve"> </v>
      </c>
      <c r="D1982" s="9" t="str">
        <f>IF(ISBLANK('Report Data'!D1982)," ",'Report Data'!D1982)</f>
        <v xml:space="preserve"> </v>
      </c>
      <c r="E1982" s="9" t="str">
        <f>IF(ISBLANK('Report Data'!E1982)," ",'Report Data'!E1982)</f>
        <v xml:space="preserve"> </v>
      </c>
      <c r="F1982" s="9" t="str">
        <f>IF(ISBLANK('Report Data'!F1982)," ",'Report Data'!F1982)</f>
        <v xml:space="preserve"> </v>
      </c>
      <c r="G1982" s="9" t="str">
        <f>IF(ISBLANK('Report Data'!G1982)," ",'Report Data'!G1982)</f>
        <v xml:space="preserve"> </v>
      </c>
    </row>
    <row r="1983" spans="1:7">
      <c r="A1983" s="9" t="str">
        <f>IF('INTERIM REPORT'!B1983=" "," ",IF('Report Data'!A1983="",'INTERIM REPORT'!A1982,'Report Data'!A1983))</f>
        <v xml:space="preserve"> </v>
      </c>
      <c r="B1983" s="9" t="str">
        <f>IF(ISBLANK('Report Data'!B1983)," ",'Report Data'!B1983)</f>
        <v xml:space="preserve"> </v>
      </c>
      <c r="C1983" s="9" t="str">
        <f>IF(ISBLANK('Report Data'!C1983)," ",'Report Data'!C1983)</f>
        <v xml:space="preserve"> </v>
      </c>
      <c r="D1983" s="9" t="str">
        <f>IF(ISBLANK('Report Data'!D1983)," ",'Report Data'!D1983)</f>
        <v xml:space="preserve"> </v>
      </c>
      <c r="E1983" s="9" t="str">
        <f>IF(ISBLANK('Report Data'!E1983)," ",'Report Data'!E1983)</f>
        <v xml:space="preserve"> </v>
      </c>
      <c r="F1983" s="9" t="str">
        <f>IF(ISBLANK('Report Data'!F1983)," ",'Report Data'!F1983)</f>
        <v xml:space="preserve"> </v>
      </c>
      <c r="G1983" s="9" t="str">
        <f>IF(ISBLANK('Report Data'!G1983)," ",'Report Data'!G1983)</f>
        <v xml:space="preserve"> </v>
      </c>
    </row>
    <row r="1984" spans="1:7">
      <c r="A1984" s="9" t="str">
        <f>IF('INTERIM REPORT'!B1984=" "," ",IF('Report Data'!A1984="",'INTERIM REPORT'!A1983,'Report Data'!A1984))</f>
        <v xml:space="preserve"> </v>
      </c>
      <c r="B1984" s="9" t="str">
        <f>IF(ISBLANK('Report Data'!B1984)," ",'Report Data'!B1984)</f>
        <v xml:space="preserve"> </v>
      </c>
      <c r="C1984" s="9" t="str">
        <f>IF(ISBLANK('Report Data'!C1984)," ",'Report Data'!C1984)</f>
        <v xml:space="preserve"> </v>
      </c>
      <c r="D1984" s="9" t="str">
        <f>IF(ISBLANK('Report Data'!D1984)," ",'Report Data'!D1984)</f>
        <v xml:space="preserve"> </v>
      </c>
      <c r="E1984" s="9" t="str">
        <f>IF(ISBLANK('Report Data'!E1984)," ",'Report Data'!E1984)</f>
        <v xml:space="preserve"> </v>
      </c>
      <c r="F1984" s="9" t="str">
        <f>IF(ISBLANK('Report Data'!F1984)," ",'Report Data'!F1984)</f>
        <v xml:space="preserve"> </v>
      </c>
      <c r="G1984" s="9" t="str">
        <f>IF(ISBLANK('Report Data'!G1984)," ",'Report Data'!G1984)</f>
        <v xml:space="preserve"> </v>
      </c>
    </row>
    <row r="1985" spans="1:7">
      <c r="A1985" s="9" t="str">
        <f>IF('INTERIM REPORT'!B1985=" "," ",IF('Report Data'!A1985="",'INTERIM REPORT'!A1984,'Report Data'!A1985))</f>
        <v xml:space="preserve"> </v>
      </c>
      <c r="B1985" s="9" t="str">
        <f>IF(ISBLANK('Report Data'!B1985)," ",'Report Data'!B1985)</f>
        <v xml:space="preserve"> </v>
      </c>
      <c r="C1985" s="9" t="str">
        <f>IF(ISBLANK('Report Data'!C1985)," ",'Report Data'!C1985)</f>
        <v xml:space="preserve"> </v>
      </c>
      <c r="D1985" s="9" t="str">
        <f>IF(ISBLANK('Report Data'!D1985)," ",'Report Data'!D1985)</f>
        <v xml:space="preserve"> </v>
      </c>
      <c r="E1985" s="9" t="str">
        <f>IF(ISBLANK('Report Data'!E1985)," ",'Report Data'!E1985)</f>
        <v xml:space="preserve"> </v>
      </c>
      <c r="F1985" s="9" t="str">
        <f>IF(ISBLANK('Report Data'!F1985)," ",'Report Data'!F1985)</f>
        <v xml:space="preserve"> </v>
      </c>
      <c r="G1985" s="9" t="str">
        <f>IF(ISBLANK('Report Data'!G1985)," ",'Report Data'!G1985)</f>
        <v xml:space="preserve"> </v>
      </c>
    </row>
    <row r="1986" spans="1:7">
      <c r="A1986" s="9" t="str">
        <f>IF('INTERIM REPORT'!B1986=" "," ",IF('Report Data'!A1986="",'INTERIM REPORT'!A1985,'Report Data'!A1986))</f>
        <v xml:space="preserve"> </v>
      </c>
      <c r="B1986" s="9" t="str">
        <f>IF(ISBLANK('Report Data'!B1986)," ",'Report Data'!B1986)</f>
        <v xml:space="preserve"> </v>
      </c>
      <c r="C1986" s="9" t="str">
        <f>IF(ISBLANK('Report Data'!C1986)," ",'Report Data'!C1986)</f>
        <v xml:space="preserve"> </v>
      </c>
      <c r="D1986" s="9" t="str">
        <f>IF(ISBLANK('Report Data'!D1986)," ",'Report Data'!D1986)</f>
        <v xml:space="preserve"> </v>
      </c>
      <c r="E1986" s="9" t="str">
        <f>IF(ISBLANK('Report Data'!E1986)," ",'Report Data'!E1986)</f>
        <v xml:space="preserve"> </v>
      </c>
      <c r="F1986" s="9" t="str">
        <f>IF(ISBLANK('Report Data'!F1986)," ",'Report Data'!F1986)</f>
        <v xml:space="preserve"> </v>
      </c>
      <c r="G1986" s="9" t="str">
        <f>IF(ISBLANK('Report Data'!G1986)," ",'Report Data'!G1986)</f>
        <v xml:space="preserve"> </v>
      </c>
    </row>
    <row r="1987" spans="1:7">
      <c r="A1987" s="9" t="str">
        <f>IF('INTERIM REPORT'!B1987=" "," ",IF('Report Data'!A1987="",'INTERIM REPORT'!A1986,'Report Data'!A1987))</f>
        <v xml:space="preserve"> </v>
      </c>
      <c r="B1987" s="9" t="str">
        <f>IF(ISBLANK('Report Data'!B1987)," ",'Report Data'!B1987)</f>
        <v xml:space="preserve"> </v>
      </c>
      <c r="C1987" s="9" t="str">
        <f>IF(ISBLANK('Report Data'!C1987)," ",'Report Data'!C1987)</f>
        <v xml:space="preserve"> </v>
      </c>
      <c r="D1987" s="9" t="str">
        <f>IF(ISBLANK('Report Data'!D1987)," ",'Report Data'!D1987)</f>
        <v xml:space="preserve"> </v>
      </c>
      <c r="E1987" s="9" t="str">
        <f>IF(ISBLANK('Report Data'!E1987)," ",'Report Data'!E1987)</f>
        <v xml:space="preserve"> </v>
      </c>
      <c r="F1987" s="9" t="str">
        <f>IF(ISBLANK('Report Data'!F1987)," ",'Report Data'!F1987)</f>
        <v xml:space="preserve"> </v>
      </c>
      <c r="G1987" s="9" t="str">
        <f>IF(ISBLANK('Report Data'!G1987)," ",'Report Data'!G1987)</f>
        <v xml:space="preserve"> </v>
      </c>
    </row>
    <row r="1988" spans="1:7">
      <c r="A1988" s="9" t="str">
        <f>IF('INTERIM REPORT'!B1988=" "," ",IF('Report Data'!A1988="",'INTERIM REPORT'!A1987,'Report Data'!A1988))</f>
        <v xml:space="preserve"> </v>
      </c>
      <c r="B1988" s="9" t="str">
        <f>IF(ISBLANK('Report Data'!B1988)," ",'Report Data'!B1988)</f>
        <v xml:space="preserve"> </v>
      </c>
      <c r="C1988" s="9" t="str">
        <f>IF(ISBLANK('Report Data'!C1988)," ",'Report Data'!C1988)</f>
        <v xml:space="preserve"> </v>
      </c>
      <c r="D1988" s="9" t="str">
        <f>IF(ISBLANK('Report Data'!D1988)," ",'Report Data'!D1988)</f>
        <v xml:space="preserve"> </v>
      </c>
      <c r="E1988" s="9" t="str">
        <f>IF(ISBLANK('Report Data'!E1988)," ",'Report Data'!E1988)</f>
        <v xml:space="preserve"> </v>
      </c>
      <c r="F1988" s="9" t="str">
        <f>IF(ISBLANK('Report Data'!F1988)," ",'Report Data'!F1988)</f>
        <v xml:space="preserve"> </v>
      </c>
      <c r="G1988" s="9" t="str">
        <f>IF(ISBLANK('Report Data'!G1988)," ",'Report Data'!G1988)</f>
        <v xml:space="preserve"> </v>
      </c>
    </row>
    <row r="1989" spans="1:7">
      <c r="A1989" s="9" t="str">
        <f>IF('INTERIM REPORT'!B1989=" "," ",IF('Report Data'!A1989="",'INTERIM REPORT'!A1988,'Report Data'!A1989))</f>
        <v xml:space="preserve"> </v>
      </c>
      <c r="B1989" s="9" t="str">
        <f>IF(ISBLANK('Report Data'!B1989)," ",'Report Data'!B1989)</f>
        <v xml:space="preserve"> </v>
      </c>
      <c r="C1989" s="9" t="str">
        <f>IF(ISBLANK('Report Data'!C1989)," ",'Report Data'!C1989)</f>
        <v xml:space="preserve"> </v>
      </c>
      <c r="D1989" s="9" t="str">
        <f>IF(ISBLANK('Report Data'!D1989)," ",'Report Data'!D1989)</f>
        <v xml:space="preserve"> </v>
      </c>
      <c r="E1989" s="9" t="str">
        <f>IF(ISBLANK('Report Data'!E1989)," ",'Report Data'!E1989)</f>
        <v xml:space="preserve"> </v>
      </c>
      <c r="F1989" s="9" t="str">
        <f>IF(ISBLANK('Report Data'!F1989)," ",'Report Data'!F1989)</f>
        <v xml:space="preserve"> </v>
      </c>
      <c r="G1989" s="9" t="str">
        <f>IF(ISBLANK('Report Data'!G1989)," ",'Report Data'!G1989)</f>
        <v xml:space="preserve"> </v>
      </c>
    </row>
    <row r="1990" spans="1:7">
      <c r="A1990" s="9" t="str">
        <f>IF('INTERIM REPORT'!B1990=" "," ",IF('Report Data'!A1990="",'INTERIM REPORT'!A1989,'Report Data'!A1990))</f>
        <v xml:space="preserve"> </v>
      </c>
      <c r="B1990" s="9" t="str">
        <f>IF(ISBLANK('Report Data'!B1990)," ",'Report Data'!B1990)</f>
        <v xml:space="preserve"> </v>
      </c>
      <c r="C1990" s="9" t="str">
        <f>IF(ISBLANK('Report Data'!C1990)," ",'Report Data'!C1990)</f>
        <v xml:space="preserve"> </v>
      </c>
      <c r="D1990" s="9" t="str">
        <f>IF(ISBLANK('Report Data'!D1990)," ",'Report Data'!D1990)</f>
        <v xml:space="preserve"> </v>
      </c>
      <c r="E1990" s="9" t="str">
        <f>IF(ISBLANK('Report Data'!E1990)," ",'Report Data'!E1990)</f>
        <v xml:space="preserve"> </v>
      </c>
      <c r="F1990" s="9" t="str">
        <f>IF(ISBLANK('Report Data'!F1990)," ",'Report Data'!F1990)</f>
        <v xml:space="preserve"> </v>
      </c>
      <c r="G1990" s="9" t="str">
        <f>IF(ISBLANK('Report Data'!G1990)," ",'Report Data'!G1990)</f>
        <v xml:space="preserve"> </v>
      </c>
    </row>
    <row r="1991" spans="1:7">
      <c r="A1991" s="9" t="str">
        <f>IF('INTERIM REPORT'!B1991=" "," ",IF('Report Data'!A1991="",'INTERIM REPORT'!A1990,'Report Data'!A1991))</f>
        <v xml:space="preserve"> </v>
      </c>
      <c r="B1991" s="9" t="str">
        <f>IF(ISBLANK('Report Data'!B1991)," ",'Report Data'!B1991)</f>
        <v xml:space="preserve"> </v>
      </c>
      <c r="C1991" s="9" t="str">
        <f>IF(ISBLANK('Report Data'!C1991)," ",'Report Data'!C1991)</f>
        <v xml:space="preserve"> </v>
      </c>
      <c r="D1991" s="9" t="str">
        <f>IF(ISBLANK('Report Data'!D1991)," ",'Report Data'!D1991)</f>
        <v xml:space="preserve"> </v>
      </c>
      <c r="E1991" s="9" t="str">
        <f>IF(ISBLANK('Report Data'!E1991)," ",'Report Data'!E1991)</f>
        <v xml:space="preserve"> </v>
      </c>
      <c r="F1991" s="9" t="str">
        <f>IF(ISBLANK('Report Data'!F1991)," ",'Report Data'!F1991)</f>
        <v xml:space="preserve"> </v>
      </c>
      <c r="G1991" s="9" t="str">
        <f>IF(ISBLANK('Report Data'!G1991)," ",'Report Data'!G1991)</f>
        <v xml:space="preserve"> </v>
      </c>
    </row>
    <row r="1992" spans="1:7">
      <c r="A1992" s="9" t="str">
        <f>IF('INTERIM REPORT'!B1992=" "," ",IF('Report Data'!A1992="",'INTERIM REPORT'!A1991,'Report Data'!A1992))</f>
        <v xml:space="preserve"> </v>
      </c>
      <c r="B1992" s="9" t="str">
        <f>IF(ISBLANK('Report Data'!B1992)," ",'Report Data'!B1992)</f>
        <v xml:space="preserve"> </v>
      </c>
      <c r="C1992" s="9" t="str">
        <f>IF(ISBLANK('Report Data'!C1992)," ",'Report Data'!C1992)</f>
        <v xml:space="preserve"> </v>
      </c>
      <c r="D1992" s="9" t="str">
        <f>IF(ISBLANK('Report Data'!D1992)," ",'Report Data'!D1992)</f>
        <v xml:space="preserve"> </v>
      </c>
      <c r="E1992" s="9" t="str">
        <f>IF(ISBLANK('Report Data'!E1992)," ",'Report Data'!E1992)</f>
        <v xml:space="preserve"> </v>
      </c>
      <c r="F1992" s="9" t="str">
        <f>IF(ISBLANK('Report Data'!F1992)," ",'Report Data'!F1992)</f>
        <v xml:space="preserve"> </v>
      </c>
      <c r="G1992" s="9" t="str">
        <f>IF(ISBLANK('Report Data'!G1992)," ",'Report Data'!G1992)</f>
        <v xml:space="preserve"> </v>
      </c>
    </row>
    <row r="1993" spans="1:7">
      <c r="A1993" s="9" t="str">
        <f>IF('INTERIM REPORT'!B1993=" "," ",IF('Report Data'!A1993="",'INTERIM REPORT'!A1992,'Report Data'!A1993))</f>
        <v xml:space="preserve"> </v>
      </c>
      <c r="B1993" s="9" t="str">
        <f>IF(ISBLANK('Report Data'!B1993)," ",'Report Data'!B1993)</f>
        <v xml:space="preserve"> </v>
      </c>
      <c r="C1993" s="9" t="str">
        <f>IF(ISBLANK('Report Data'!C1993)," ",'Report Data'!C1993)</f>
        <v xml:space="preserve"> </v>
      </c>
      <c r="D1993" s="9" t="str">
        <f>IF(ISBLANK('Report Data'!D1993)," ",'Report Data'!D1993)</f>
        <v xml:space="preserve"> </v>
      </c>
      <c r="E1993" s="9" t="str">
        <f>IF(ISBLANK('Report Data'!E1993)," ",'Report Data'!E1993)</f>
        <v xml:space="preserve"> </v>
      </c>
      <c r="F1993" s="9" t="str">
        <f>IF(ISBLANK('Report Data'!F1993)," ",'Report Data'!F1993)</f>
        <v xml:space="preserve"> </v>
      </c>
      <c r="G1993" s="9" t="str">
        <f>IF(ISBLANK('Report Data'!G1993)," ",'Report Data'!G1993)</f>
        <v xml:space="preserve"> </v>
      </c>
    </row>
    <row r="1994" spans="1:7">
      <c r="A1994" s="9" t="str">
        <f>IF('INTERIM REPORT'!B1994=" "," ",IF('Report Data'!A1994="",'INTERIM REPORT'!A1993,'Report Data'!A1994))</f>
        <v xml:space="preserve"> </v>
      </c>
      <c r="B1994" s="9" t="str">
        <f>IF(ISBLANK('Report Data'!B1994)," ",'Report Data'!B1994)</f>
        <v xml:space="preserve"> </v>
      </c>
      <c r="C1994" s="9" t="str">
        <f>IF(ISBLANK('Report Data'!C1994)," ",'Report Data'!C1994)</f>
        <v xml:space="preserve"> </v>
      </c>
      <c r="D1994" s="9" t="str">
        <f>IF(ISBLANK('Report Data'!D1994)," ",'Report Data'!D1994)</f>
        <v xml:space="preserve"> </v>
      </c>
      <c r="E1994" s="9" t="str">
        <f>IF(ISBLANK('Report Data'!E1994)," ",'Report Data'!E1994)</f>
        <v xml:space="preserve"> </v>
      </c>
      <c r="F1994" s="9" t="str">
        <f>IF(ISBLANK('Report Data'!F1994)," ",'Report Data'!F1994)</f>
        <v xml:space="preserve"> </v>
      </c>
      <c r="G1994" s="9" t="str">
        <f>IF(ISBLANK('Report Data'!G1994)," ",'Report Data'!G1994)</f>
        <v xml:space="preserve"> </v>
      </c>
    </row>
    <row r="1995" spans="1:7">
      <c r="A1995" s="9" t="str">
        <f>IF('INTERIM REPORT'!B1995=" "," ",IF('Report Data'!A1995="",'INTERIM REPORT'!A1994,'Report Data'!A1995))</f>
        <v xml:space="preserve"> </v>
      </c>
      <c r="B1995" s="9" t="str">
        <f>IF(ISBLANK('Report Data'!B1995)," ",'Report Data'!B1995)</f>
        <v xml:space="preserve"> </v>
      </c>
      <c r="C1995" s="9" t="str">
        <f>IF(ISBLANK('Report Data'!C1995)," ",'Report Data'!C1995)</f>
        <v xml:space="preserve"> </v>
      </c>
      <c r="D1995" s="9" t="str">
        <f>IF(ISBLANK('Report Data'!D1995)," ",'Report Data'!D1995)</f>
        <v xml:space="preserve"> </v>
      </c>
      <c r="E1995" s="9" t="str">
        <f>IF(ISBLANK('Report Data'!E1995)," ",'Report Data'!E1995)</f>
        <v xml:space="preserve"> </v>
      </c>
      <c r="F1995" s="9" t="str">
        <f>IF(ISBLANK('Report Data'!F1995)," ",'Report Data'!F1995)</f>
        <v xml:space="preserve"> </v>
      </c>
      <c r="G1995" s="9" t="str">
        <f>IF(ISBLANK('Report Data'!G1995)," ",'Report Data'!G1995)</f>
        <v xml:space="preserve"> </v>
      </c>
    </row>
    <row r="1996" spans="1:7">
      <c r="A1996" s="9" t="str">
        <f>IF('INTERIM REPORT'!B1996=" "," ",IF('Report Data'!A1996="",'INTERIM REPORT'!A1995,'Report Data'!A1996))</f>
        <v xml:space="preserve"> </v>
      </c>
      <c r="B1996" s="9" t="str">
        <f>IF(ISBLANK('Report Data'!B1996)," ",'Report Data'!B1996)</f>
        <v xml:space="preserve"> </v>
      </c>
      <c r="C1996" s="9" t="str">
        <f>IF(ISBLANK('Report Data'!C1996)," ",'Report Data'!C1996)</f>
        <v xml:space="preserve"> </v>
      </c>
      <c r="D1996" s="9" t="str">
        <f>IF(ISBLANK('Report Data'!D1996)," ",'Report Data'!D1996)</f>
        <v xml:space="preserve"> </v>
      </c>
      <c r="E1996" s="9" t="str">
        <f>IF(ISBLANK('Report Data'!E1996)," ",'Report Data'!E1996)</f>
        <v xml:space="preserve"> </v>
      </c>
      <c r="F1996" s="9" t="str">
        <f>IF(ISBLANK('Report Data'!F1996)," ",'Report Data'!F1996)</f>
        <v xml:space="preserve"> </v>
      </c>
      <c r="G1996" s="9" t="str">
        <f>IF(ISBLANK('Report Data'!G1996)," ",'Report Data'!G1996)</f>
        <v xml:space="preserve"> </v>
      </c>
    </row>
    <row r="1997" spans="1:7">
      <c r="A1997" s="9" t="str">
        <f>IF('INTERIM REPORT'!B1997=" "," ",IF('Report Data'!A1997="",'INTERIM REPORT'!A1996,'Report Data'!A1997))</f>
        <v xml:space="preserve"> </v>
      </c>
      <c r="B1997" s="9" t="str">
        <f>IF(ISBLANK('Report Data'!B1997)," ",'Report Data'!B1997)</f>
        <v xml:space="preserve"> </v>
      </c>
      <c r="C1997" s="9" t="str">
        <f>IF(ISBLANK('Report Data'!C1997)," ",'Report Data'!C1997)</f>
        <v xml:space="preserve"> </v>
      </c>
      <c r="D1997" s="9" t="str">
        <f>IF(ISBLANK('Report Data'!D1997)," ",'Report Data'!D1997)</f>
        <v xml:space="preserve"> </v>
      </c>
      <c r="E1997" s="9" t="str">
        <f>IF(ISBLANK('Report Data'!E1997)," ",'Report Data'!E1997)</f>
        <v xml:space="preserve"> </v>
      </c>
      <c r="F1997" s="9" t="str">
        <f>IF(ISBLANK('Report Data'!F1997)," ",'Report Data'!F1997)</f>
        <v xml:space="preserve"> </v>
      </c>
      <c r="G1997" s="9" t="str">
        <f>IF(ISBLANK('Report Data'!G1997)," ",'Report Data'!G1997)</f>
        <v xml:space="preserve"> </v>
      </c>
    </row>
    <row r="1998" spans="1:7">
      <c r="A1998" s="9" t="str">
        <f>IF('INTERIM REPORT'!B1998=" "," ",IF('Report Data'!A1998="",'INTERIM REPORT'!A1997,'Report Data'!A1998))</f>
        <v xml:space="preserve"> </v>
      </c>
      <c r="B1998" s="9" t="str">
        <f>IF(ISBLANK('Report Data'!B1998)," ",'Report Data'!B1998)</f>
        <v xml:space="preserve"> </v>
      </c>
      <c r="C1998" s="9" t="str">
        <f>IF(ISBLANK('Report Data'!C1998)," ",'Report Data'!C1998)</f>
        <v xml:space="preserve"> </v>
      </c>
      <c r="D1998" s="9" t="str">
        <f>IF(ISBLANK('Report Data'!D1998)," ",'Report Data'!D1998)</f>
        <v xml:space="preserve"> </v>
      </c>
      <c r="E1998" s="9" t="str">
        <f>IF(ISBLANK('Report Data'!E1998)," ",'Report Data'!E1998)</f>
        <v xml:space="preserve"> </v>
      </c>
      <c r="F1998" s="9" t="str">
        <f>IF(ISBLANK('Report Data'!F1998)," ",'Report Data'!F1998)</f>
        <v xml:space="preserve"> </v>
      </c>
      <c r="G1998" s="9" t="str">
        <f>IF(ISBLANK('Report Data'!G1998)," ",'Report Data'!G1998)</f>
        <v xml:space="preserve"> </v>
      </c>
    </row>
    <row r="1999" spans="1:7">
      <c r="A1999" s="9" t="str">
        <f>IF('INTERIM REPORT'!B1999=" "," ",IF('Report Data'!A1999="",'INTERIM REPORT'!A1998,'Report Data'!A1999))</f>
        <v xml:space="preserve"> </v>
      </c>
      <c r="B1999" s="9" t="str">
        <f>IF(ISBLANK('Report Data'!B1999)," ",'Report Data'!B1999)</f>
        <v xml:space="preserve"> </v>
      </c>
      <c r="C1999" s="9" t="str">
        <f>IF(ISBLANK('Report Data'!C1999)," ",'Report Data'!C1999)</f>
        <v xml:space="preserve"> </v>
      </c>
      <c r="D1999" s="9" t="str">
        <f>IF(ISBLANK('Report Data'!D1999)," ",'Report Data'!D1999)</f>
        <v xml:space="preserve"> </v>
      </c>
      <c r="E1999" s="9" t="str">
        <f>IF(ISBLANK('Report Data'!E1999)," ",'Report Data'!E1999)</f>
        <v xml:space="preserve"> </v>
      </c>
      <c r="F1999" s="9" t="str">
        <f>IF(ISBLANK('Report Data'!F1999)," ",'Report Data'!F1999)</f>
        <v xml:space="preserve"> </v>
      </c>
      <c r="G1999" s="9" t="str">
        <f>IF(ISBLANK('Report Data'!G1999)," ",'Report Data'!G1999)</f>
        <v xml:space="preserve"> </v>
      </c>
    </row>
    <row r="2000" spans="1:7">
      <c r="A2000" s="9" t="str">
        <f>IF('INTERIM REPORT'!B2000=" "," ",IF('Report Data'!A2000="",'INTERIM REPORT'!A1999,'Report Data'!A2000))</f>
        <v xml:space="preserve"> </v>
      </c>
      <c r="B2000" s="9" t="str">
        <f>IF(ISBLANK('Report Data'!B2000)," ",'Report Data'!B2000)</f>
        <v xml:space="preserve"> </v>
      </c>
      <c r="C2000" s="9" t="str">
        <f>IF(ISBLANK('Report Data'!C2000)," ",'Report Data'!C2000)</f>
        <v xml:space="preserve"> </v>
      </c>
      <c r="D2000" s="9" t="str">
        <f>IF(ISBLANK('Report Data'!D2000)," ",'Report Data'!D2000)</f>
        <v xml:space="preserve"> </v>
      </c>
      <c r="E2000" s="9" t="str">
        <f>IF(ISBLANK('Report Data'!E2000)," ",'Report Data'!E2000)</f>
        <v xml:space="preserve"> </v>
      </c>
      <c r="F2000" s="9" t="str">
        <f>IF(ISBLANK('Report Data'!F2000)," ",'Report Data'!F2000)</f>
        <v xml:space="preserve"> </v>
      </c>
      <c r="G2000" s="9" t="str">
        <f>IF(ISBLANK('Report Data'!G2000)," ",'Report Data'!G2000)</f>
        <v xml:space="preserve"> </v>
      </c>
    </row>
    <row r="2001" spans="1:1">
      <c r="A2001" s="7" t="s">
        <v>21</v>
      </c>
    </row>
  </sheetData>
  <mergeCells count="2">
    <mergeCell ref="A1:A2"/>
    <mergeCell ref="B1:B2"/>
  </mergeCells>
  <conditionalFormatting sqref="A1:G2000">
    <cfRule type="cellIs" dxfId="1" priority="1" operator="notEqual">
      <formula>""" """</formula>
    </cfRule>
    <cfRule type="cellIs" dxfId="0" priority="2" operator="equal">
      <formula>" "</formula>
    </cfRule>
  </conditionalFormatting>
  <pageMargins left="0.7" right="0.7" top="0.75" bottom="0.75" header="0.3" footer="0.3"/>
  <pageSetup scale="51" orientation="landscape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G1357"/>
  <sheetViews>
    <sheetView workbookViewId="0">
      <selection activeCell="B30" sqref="B30"/>
    </sheetView>
  </sheetViews>
  <sheetFormatPr defaultRowHeight="12.75"/>
  <cols>
    <col min="1" max="1" width="26.85546875" customWidth="1"/>
    <col min="2" max="2" width="97.28515625" bestFit="1" customWidth="1"/>
    <col min="3" max="4" width="9.42578125" customWidth="1"/>
    <col min="5" max="5" width="34" customWidth="1" collapsed="1"/>
    <col min="6" max="6" width="49.28515625" customWidth="1"/>
    <col min="7" max="7" width="35.140625" customWidth="1" collapsed="1"/>
  </cols>
  <sheetData>
    <row r="1" spans="1:7" ht="12.75" customHeight="1">
      <c r="A1" s="359" t="s">
        <v>4</v>
      </c>
      <c r="B1" s="359" t="s">
        <v>4</v>
      </c>
      <c r="C1" t="s">
        <v>369</v>
      </c>
      <c r="D1" t="s">
        <v>509</v>
      </c>
      <c r="E1" t="s">
        <v>514</v>
      </c>
      <c r="F1" t="s">
        <v>514</v>
      </c>
      <c r="G1" t="s">
        <v>531</v>
      </c>
    </row>
    <row r="2" spans="1:7" ht="12.75" customHeight="1">
      <c r="A2" s="359" t="s">
        <v>4</v>
      </c>
      <c r="B2" s="359" t="s">
        <v>4</v>
      </c>
      <c r="C2" t="s">
        <v>2</v>
      </c>
      <c r="D2" t="s">
        <v>2</v>
      </c>
      <c r="E2" t="s">
        <v>522</v>
      </c>
      <c r="F2" t="s">
        <v>532</v>
      </c>
      <c r="G2" t="s">
        <v>533</v>
      </c>
    </row>
    <row r="3" spans="1:7" ht="12.75" customHeight="1">
      <c r="A3" t="s">
        <v>0</v>
      </c>
      <c r="B3" t="s">
        <v>1</v>
      </c>
      <c r="C3" s="2"/>
      <c r="D3" s="2"/>
      <c r="E3" s="2"/>
      <c r="F3" s="2"/>
      <c r="G3" s="2"/>
    </row>
    <row r="4" spans="1:7" ht="12.75" customHeight="1">
      <c r="A4" t="s">
        <v>41</v>
      </c>
      <c r="B4" t="s">
        <v>219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2.75" customHeight="1">
      <c r="A5" t="s">
        <v>4</v>
      </c>
      <c r="B5" t="s">
        <v>220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2.75" customHeight="1">
      <c r="A6" t="s">
        <v>4</v>
      </c>
      <c r="B6" t="s">
        <v>221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2.75" customHeight="1">
      <c r="A7" t="s">
        <v>4</v>
      </c>
      <c r="B7" t="s">
        <v>222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ht="12.75" customHeight="1">
      <c r="A8" t="s">
        <v>4</v>
      </c>
      <c r="B8" t="s">
        <v>223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ht="12.75" customHeight="1">
      <c r="A9" t="s">
        <v>4</v>
      </c>
      <c r="B9" t="s">
        <v>224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 customHeight="1">
      <c r="A10" t="s">
        <v>4</v>
      </c>
      <c r="B10" t="s">
        <v>225</v>
      </c>
      <c r="C10" s="1">
        <v>14.550000000000004</v>
      </c>
      <c r="D10" s="1">
        <v>0</v>
      </c>
      <c r="E10" s="1">
        <v>0</v>
      </c>
      <c r="F10" s="1">
        <v>0</v>
      </c>
      <c r="G10" s="1">
        <v>0</v>
      </c>
    </row>
    <row r="11" spans="1:7" ht="12.75" customHeight="1">
      <c r="A11" t="s">
        <v>4</v>
      </c>
      <c r="B11" t="s">
        <v>226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2.75" customHeight="1">
      <c r="A12" t="s">
        <v>4</v>
      </c>
      <c r="B12" t="s">
        <v>227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2.75" customHeight="1">
      <c r="A13" t="s">
        <v>4</v>
      </c>
      <c r="B13" t="s">
        <v>228</v>
      </c>
      <c r="C13" s="3">
        <v>0.31300000000000006</v>
      </c>
      <c r="D13" s="3">
        <v>0</v>
      </c>
      <c r="E13" s="3">
        <v>0</v>
      </c>
      <c r="F13" s="3">
        <v>0</v>
      </c>
      <c r="G13" s="3">
        <v>0</v>
      </c>
    </row>
    <row r="14" spans="1:7" ht="12.75" customHeight="1">
      <c r="A14" t="s">
        <v>4</v>
      </c>
      <c r="B14" t="s">
        <v>229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 customHeight="1">
      <c r="A15" t="s">
        <v>4</v>
      </c>
      <c r="B15" t="s">
        <v>230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ht="12.75" customHeight="1">
      <c r="A16" t="s">
        <v>4</v>
      </c>
      <c r="B16" t="s">
        <v>231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12.75" customHeight="1">
      <c r="A17" t="s">
        <v>4</v>
      </c>
      <c r="B17" t="s">
        <v>232</v>
      </c>
      <c r="C17" s="1">
        <v>6.64</v>
      </c>
      <c r="D17" s="1">
        <v>0</v>
      </c>
      <c r="E17" s="1">
        <v>0</v>
      </c>
      <c r="F17" s="1">
        <v>0</v>
      </c>
      <c r="G17" s="1">
        <v>0</v>
      </c>
    </row>
    <row r="18" spans="1:7" ht="12.75" customHeight="1">
      <c r="A18" t="s">
        <v>4</v>
      </c>
      <c r="B18" t="s">
        <v>233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customHeight="1">
      <c r="A19" t="s">
        <v>4</v>
      </c>
      <c r="B19" t="s">
        <v>234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12.75" customHeight="1">
      <c r="A20" t="s">
        <v>4</v>
      </c>
      <c r="B20" t="s">
        <v>235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t="12.75" customHeight="1">
      <c r="A21" t="s">
        <v>4</v>
      </c>
      <c r="B21" t="s">
        <v>236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12.75" customHeight="1">
      <c r="A22" t="s">
        <v>4</v>
      </c>
      <c r="B22" t="s">
        <v>237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12.75" customHeight="1">
      <c r="A23" t="s">
        <v>4</v>
      </c>
      <c r="B23" t="s">
        <v>238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12.75" customHeight="1">
      <c r="A24" t="s">
        <v>4</v>
      </c>
      <c r="B24" t="s">
        <v>239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12.75" customHeight="1">
      <c r="A25" t="s">
        <v>4</v>
      </c>
      <c r="B25" t="s">
        <v>240</v>
      </c>
      <c r="C25" s="3">
        <v>8.0000000000000019E-3</v>
      </c>
      <c r="D25" s="3">
        <v>0</v>
      </c>
      <c r="E25" s="3">
        <v>0</v>
      </c>
      <c r="F25" s="3">
        <v>0</v>
      </c>
      <c r="G25" s="3">
        <v>0</v>
      </c>
    </row>
    <row r="26" spans="1:7" ht="12.75" customHeight="1">
      <c r="A26" t="s">
        <v>4</v>
      </c>
      <c r="B26" t="s">
        <v>241</v>
      </c>
      <c r="C26" s="3">
        <v>3.5299999999999998E-2</v>
      </c>
      <c r="D26" s="3">
        <v>0</v>
      </c>
      <c r="E26" s="3">
        <v>0</v>
      </c>
      <c r="F26" s="3">
        <v>0</v>
      </c>
      <c r="G26" s="3">
        <v>0</v>
      </c>
    </row>
    <row r="27" spans="1:7" ht="12.75" customHeight="1">
      <c r="A27" t="s">
        <v>4</v>
      </c>
      <c r="B27" t="s">
        <v>242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12.75" customHeight="1">
      <c r="A28" t="s">
        <v>4</v>
      </c>
      <c r="B28" t="s">
        <v>243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12.75" customHeight="1">
      <c r="A29" t="s">
        <v>4</v>
      </c>
      <c r="B29" t="s">
        <v>244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12.75" customHeight="1">
      <c r="A30" t="s">
        <v>4</v>
      </c>
      <c r="B30" t="s">
        <v>245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12.75" customHeight="1">
      <c r="A31" t="s">
        <v>4</v>
      </c>
      <c r="B31" t="s">
        <v>246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12.75" customHeight="1">
      <c r="A32" t="s">
        <v>4</v>
      </c>
      <c r="B32" t="s">
        <v>247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12.75" customHeight="1">
      <c r="A33" t="s">
        <v>4</v>
      </c>
      <c r="B33" t="s">
        <v>248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12.75" customHeight="1">
      <c r="A34" t="s">
        <v>4</v>
      </c>
      <c r="B34" t="s">
        <v>249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2.75" customHeight="1">
      <c r="A35" t="s">
        <v>4</v>
      </c>
      <c r="B35" t="s">
        <v>250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2.75" customHeight="1">
      <c r="A36" t="s">
        <v>4</v>
      </c>
      <c r="B36" t="s">
        <v>251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2.75" customHeight="1">
      <c r="A37" t="s">
        <v>4</v>
      </c>
      <c r="B37" t="s">
        <v>252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12.75" customHeight="1">
      <c r="A38" t="s">
        <v>4</v>
      </c>
      <c r="B38" t="s">
        <v>253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12.75" customHeight="1">
      <c r="A39" t="s">
        <v>4</v>
      </c>
      <c r="B39" t="s">
        <v>254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</row>
    <row r="40" spans="1:7" ht="12.75" customHeight="1">
      <c r="A40" t="s">
        <v>4</v>
      </c>
      <c r="B40" t="s">
        <v>255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</row>
    <row r="41" spans="1:7" ht="12.75" customHeight="1">
      <c r="A41" t="s">
        <v>4</v>
      </c>
      <c r="B41" t="s">
        <v>256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</row>
    <row r="42" spans="1:7" ht="12.75" customHeight="1">
      <c r="A42" t="s">
        <v>4</v>
      </c>
      <c r="B42" t="s">
        <v>257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12.75" customHeight="1">
      <c r="A43" t="s">
        <v>4</v>
      </c>
      <c r="B43" t="s">
        <v>258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12.75" customHeight="1">
      <c r="A44" t="s">
        <v>4</v>
      </c>
      <c r="B44" t="s">
        <v>259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12.75" customHeight="1">
      <c r="A45" t="s">
        <v>4</v>
      </c>
      <c r="B45" t="s">
        <v>260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ht="12.75" customHeight="1">
      <c r="A46" t="s">
        <v>4</v>
      </c>
      <c r="B46" t="s">
        <v>261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12.75" customHeight="1">
      <c r="A47" t="s">
        <v>4</v>
      </c>
      <c r="B47" t="s">
        <v>262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2.75" customHeight="1">
      <c r="A48" t="s">
        <v>4</v>
      </c>
      <c r="B48" t="s">
        <v>263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t="12.75" customHeight="1">
      <c r="A49" t="s">
        <v>4</v>
      </c>
      <c r="B49" t="s">
        <v>264</v>
      </c>
      <c r="C49" s="1">
        <v>41.909999999999989</v>
      </c>
      <c r="D49" s="1">
        <v>0</v>
      </c>
      <c r="E49" s="1">
        <v>0</v>
      </c>
      <c r="F49" s="1">
        <v>0</v>
      </c>
      <c r="G49" s="1">
        <v>0</v>
      </c>
    </row>
    <row r="50" spans="1:7" ht="12.75" customHeight="1">
      <c r="A50" t="s">
        <v>4</v>
      </c>
      <c r="B50" t="s">
        <v>265</v>
      </c>
      <c r="C50" s="1">
        <v>113.78999999999998</v>
      </c>
      <c r="D50" s="1">
        <v>0</v>
      </c>
      <c r="E50" s="1">
        <v>0</v>
      </c>
      <c r="F50" s="1">
        <v>0</v>
      </c>
      <c r="G50" s="1">
        <v>0</v>
      </c>
    </row>
    <row r="51" spans="1:7" ht="12.75" customHeight="1">
      <c r="A51" t="s">
        <v>4</v>
      </c>
      <c r="B51" t="s">
        <v>266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12.75" customHeight="1">
      <c r="A52" t="s">
        <v>4</v>
      </c>
      <c r="B52" t="s">
        <v>267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ht="12.75" customHeight="1">
      <c r="A53" t="s">
        <v>4</v>
      </c>
      <c r="B53" t="s">
        <v>268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2.75" customHeight="1">
      <c r="A54" t="s">
        <v>4</v>
      </c>
      <c r="B54" t="s">
        <v>269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ht="12.75" customHeight="1">
      <c r="A55" t="s">
        <v>4</v>
      </c>
      <c r="B55" t="s">
        <v>270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ht="12.75" customHeight="1">
      <c r="A56" t="s">
        <v>4</v>
      </c>
      <c r="B56" t="s">
        <v>271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ht="12.75" customHeight="1">
      <c r="A57" t="s">
        <v>4</v>
      </c>
      <c r="B57" t="s">
        <v>272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ht="12.75" customHeight="1">
      <c r="A58" t="s">
        <v>4</v>
      </c>
      <c r="B58" t="s">
        <v>273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2.75" customHeight="1">
      <c r="A59" t="s">
        <v>4</v>
      </c>
      <c r="B59" t="s">
        <v>274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ht="12.75" customHeight="1">
      <c r="A60" t="s">
        <v>4</v>
      </c>
      <c r="B60" t="s">
        <v>275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ht="12.75" customHeight="1">
      <c r="A61" t="s">
        <v>4</v>
      </c>
      <c r="B61" t="s">
        <v>276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ht="12.75" customHeight="1">
      <c r="A62" t="s">
        <v>4</v>
      </c>
      <c r="B62" t="s">
        <v>277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ht="12.75" customHeight="1">
      <c r="A63" t="s">
        <v>4</v>
      </c>
      <c r="B63" t="s">
        <v>278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ht="12.75" customHeight="1">
      <c r="A64" t="s">
        <v>4</v>
      </c>
      <c r="B64" t="s">
        <v>279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2.75" customHeight="1">
      <c r="A65" t="s">
        <v>4</v>
      </c>
      <c r="B65" t="s">
        <v>280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ht="12.75" customHeight="1">
      <c r="A66" t="s">
        <v>4</v>
      </c>
      <c r="B66" t="s">
        <v>281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ht="12.75" customHeight="1">
      <c r="A67" t="s">
        <v>42</v>
      </c>
      <c r="B67" t="s">
        <v>219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ht="12.75" customHeight="1">
      <c r="A68" t="s">
        <v>4</v>
      </c>
      <c r="B68" t="s">
        <v>220</v>
      </c>
      <c r="C68" s="1">
        <v>4.2999999999999989</v>
      </c>
      <c r="D68" s="1">
        <v>0</v>
      </c>
      <c r="E68" s="1">
        <v>0</v>
      </c>
      <c r="F68" s="1">
        <v>0</v>
      </c>
      <c r="G68" s="1">
        <v>0</v>
      </c>
    </row>
    <row r="69" spans="1:7" ht="12.75" customHeight="1">
      <c r="A69" t="s">
        <v>4</v>
      </c>
      <c r="B69" t="s">
        <v>221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ht="12.75" customHeight="1">
      <c r="A70" t="s">
        <v>4</v>
      </c>
      <c r="B70" t="s">
        <v>222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</row>
    <row r="71" spans="1:7" ht="12.75" customHeight="1">
      <c r="A71" t="s">
        <v>4</v>
      </c>
      <c r="B71" t="s">
        <v>223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ht="12.75" customHeight="1">
      <c r="A72" t="s">
        <v>4</v>
      </c>
      <c r="B72" t="s">
        <v>224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ht="12.75" customHeight="1">
      <c r="A73" t="s">
        <v>4</v>
      </c>
      <c r="B73" t="s">
        <v>225</v>
      </c>
      <c r="C73" s="1">
        <v>11.5</v>
      </c>
      <c r="D73" s="1">
        <v>0</v>
      </c>
      <c r="E73" s="1">
        <v>0</v>
      </c>
      <c r="F73" s="1">
        <v>0</v>
      </c>
      <c r="G73" s="1">
        <v>0</v>
      </c>
    </row>
    <row r="74" spans="1:7" ht="12.75" customHeight="1">
      <c r="A74" t="s">
        <v>4</v>
      </c>
      <c r="B74" t="s">
        <v>226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t="12.75" customHeight="1">
      <c r="A75" t="s">
        <v>4</v>
      </c>
      <c r="B75" t="s">
        <v>227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>
      <c r="A76" t="s">
        <v>4</v>
      </c>
      <c r="B76" t="s">
        <v>228</v>
      </c>
      <c r="C76" s="3">
        <v>0.318</v>
      </c>
      <c r="D76" s="3">
        <v>0</v>
      </c>
      <c r="E76" s="3">
        <v>0</v>
      </c>
      <c r="F76" s="3">
        <v>0</v>
      </c>
      <c r="G76" s="3">
        <v>0</v>
      </c>
    </row>
    <row r="77" spans="1:7" ht="12.75" customHeight="1">
      <c r="A77" t="s">
        <v>4</v>
      </c>
      <c r="B77" t="s">
        <v>229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</row>
    <row r="78" spans="1:7" ht="12.75" customHeight="1">
      <c r="A78" t="s">
        <v>4</v>
      </c>
      <c r="B78" t="s">
        <v>230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</row>
    <row r="79" spans="1:7" ht="12.75" customHeight="1">
      <c r="A79" t="s">
        <v>4</v>
      </c>
      <c r="B79" t="s">
        <v>231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12.75" customHeight="1">
      <c r="A80" t="s">
        <v>4</v>
      </c>
      <c r="B80" t="s">
        <v>232</v>
      </c>
      <c r="C80" s="1">
        <v>2.3999999999999995</v>
      </c>
      <c r="D80" s="1">
        <v>0</v>
      </c>
      <c r="E80" s="1">
        <v>0</v>
      </c>
      <c r="F80" s="1">
        <v>0</v>
      </c>
      <c r="G80" s="1">
        <v>0</v>
      </c>
    </row>
    <row r="81" spans="1:7" ht="12.75" customHeight="1">
      <c r="A81" t="s">
        <v>4</v>
      </c>
      <c r="B81" t="s">
        <v>233</v>
      </c>
      <c r="C81" s="1">
        <v>4.8999999999999995</v>
      </c>
      <c r="D81" s="1">
        <v>0</v>
      </c>
      <c r="E81" s="1">
        <v>0</v>
      </c>
      <c r="F81" s="1">
        <v>0</v>
      </c>
      <c r="G81" s="1">
        <v>0</v>
      </c>
    </row>
    <row r="82" spans="1:7" ht="12.75" customHeight="1">
      <c r="A82" t="s">
        <v>4</v>
      </c>
      <c r="B82" t="s">
        <v>234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12.75" customHeight="1">
      <c r="A83" t="s">
        <v>4</v>
      </c>
      <c r="B83" t="s">
        <v>235</v>
      </c>
      <c r="C83" s="1">
        <v>3.100000000000001</v>
      </c>
      <c r="D83" s="1">
        <v>0</v>
      </c>
      <c r="E83" s="1">
        <v>0</v>
      </c>
      <c r="F83" s="1">
        <v>0</v>
      </c>
      <c r="G83" s="1">
        <v>0</v>
      </c>
    </row>
    <row r="84" spans="1:7" ht="12.75" customHeight="1">
      <c r="A84" t="s">
        <v>4</v>
      </c>
      <c r="B84" t="s">
        <v>236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12.75" customHeight="1">
      <c r="A85" t="s">
        <v>4</v>
      </c>
      <c r="B85" t="s">
        <v>237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12.75" customHeight="1">
      <c r="A86" t="s">
        <v>4</v>
      </c>
      <c r="B86" t="s">
        <v>238</v>
      </c>
      <c r="C86" s="3">
        <v>3.3000000000000008E-2</v>
      </c>
      <c r="D86" s="3">
        <v>0</v>
      </c>
      <c r="E86" s="3">
        <v>0</v>
      </c>
      <c r="F86" s="3">
        <v>0</v>
      </c>
      <c r="G86" s="3">
        <v>0</v>
      </c>
    </row>
    <row r="87" spans="1:7" ht="12.75" customHeight="1">
      <c r="A87" t="s">
        <v>4</v>
      </c>
      <c r="B87" t="s">
        <v>239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12.75" customHeight="1">
      <c r="A88" t="s">
        <v>4</v>
      </c>
      <c r="B88" t="s">
        <v>240</v>
      </c>
      <c r="C88" s="3">
        <v>-7.0000000000000019E-3</v>
      </c>
      <c r="D88" s="3">
        <v>0</v>
      </c>
      <c r="E88" s="3">
        <v>0</v>
      </c>
      <c r="F88" s="3">
        <v>0</v>
      </c>
      <c r="G88" s="3">
        <v>0</v>
      </c>
    </row>
    <row r="89" spans="1:7" ht="12.75" customHeight="1">
      <c r="A89" t="s">
        <v>4</v>
      </c>
      <c r="B89" t="s">
        <v>241</v>
      </c>
      <c r="C89" s="3">
        <v>5.4000000000000013E-2</v>
      </c>
      <c r="D89" s="3">
        <v>0</v>
      </c>
      <c r="E89" s="3">
        <v>0</v>
      </c>
      <c r="F89" s="3">
        <v>0</v>
      </c>
      <c r="G89" s="3">
        <v>0</v>
      </c>
    </row>
    <row r="90" spans="1:7" ht="12.75" customHeight="1">
      <c r="A90" t="s">
        <v>4</v>
      </c>
      <c r="B90" t="s">
        <v>242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12.75" customHeight="1">
      <c r="A91" t="s">
        <v>4</v>
      </c>
      <c r="B91" t="s">
        <v>243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12.75" customHeight="1">
      <c r="A92" t="s">
        <v>4</v>
      </c>
      <c r="B92" t="s">
        <v>244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12.75" customHeight="1">
      <c r="A93" t="s">
        <v>4</v>
      </c>
      <c r="B93" t="s">
        <v>245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12.75" customHeight="1">
      <c r="A94" t="s">
        <v>4</v>
      </c>
      <c r="B94" t="s">
        <v>246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12.75" customHeight="1">
      <c r="A95" t="s">
        <v>4</v>
      </c>
      <c r="B95" t="s">
        <v>247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12.75" customHeight="1">
      <c r="A96" t="s">
        <v>4</v>
      </c>
      <c r="B96" t="s">
        <v>248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12.75" customHeight="1">
      <c r="A97" t="s">
        <v>4</v>
      </c>
      <c r="B97" t="s">
        <v>249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ht="12.75" customHeight="1">
      <c r="A98" t="s">
        <v>4</v>
      </c>
      <c r="B98" t="s">
        <v>250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ht="12.75" customHeight="1">
      <c r="A99" t="s">
        <v>4</v>
      </c>
      <c r="B99" t="s">
        <v>251</v>
      </c>
      <c r="C99" s="1">
        <v>3.2999999999999994</v>
      </c>
      <c r="D99" s="1">
        <v>0</v>
      </c>
      <c r="E99" s="1">
        <v>0</v>
      </c>
      <c r="F99" s="1">
        <v>0</v>
      </c>
      <c r="G99" s="1">
        <v>0</v>
      </c>
    </row>
    <row r="100" spans="1:7" ht="12.75" customHeight="1">
      <c r="A100" t="s">
        <v>4</v>
      </c>
      <c r="B100" t="s">
        <v>252</v>
      </c>
      <c r="C100" s="3">
        <v>4.4999999999999991E-2</v>
      </c>
      <c r="D100" s="3">
        <v>0</v>
      </c>
      <c r="E100" s="3">
        <v>0</v>
      </c>
      <c r="F100" s="3">
        <v>0</v>
      </c>
      <c r="G100" s="3">
        <v>0</v>
      </c>
    </row>
    <row r="101" spans="1:7" ht="12.75" customHeight="1">
      <c r="A101" t="s">
        <v>4</v>
      </c>
      <c r="B101" t="s">
        <v>253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12.75" customHeight="1">
      <c r="A102" t="s">
        <v>4</v>
      </c>
      <c r="B102" t="s">
        <v>254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ht="12.75" customHeight="1">
      <c r="A103" t="s">
        <v>4</v>
      </c>
      <c r="B103" t="s">
        <v>255</v>
      </c>
      <c r="C103" s="2">
        <v>63840</v>
      </c>
      <c r="D103" s="2">
        <v>0</v>
      </c>
      <c r="E103" s="2">
        <v>0</v>
      </c>
      <c r="F103" s="2">
        <v>0</v>
      </c>
      <c r="G103" s="2">
        <v>0</v>
      </c>
    </row>
    <row r="104" spans="1:7" ht="12.75" customHeight="1">
      <c r="A104" t="s">
        <v>4</v>
      </c>
      <c r="B104" t="s">
        <v>256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</row>
    <row r="105" spans="1:7" ht="12.75" customHeight="1">
      <c r="A105" t="s">
        <v>4</v>
      </c>
      <c r="B105" t="s">
        <v>257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12.75" customHeight="1">
      <c r="A106" t="s">
        <v>4</v>
      </c>
      <c r="B106" t="s">
        <v>258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  <row r="107" spans="1:7" ht="12.75" customHeight="1">
      <c r="A107" t="s">
        <v>4</v>
      </c>
      <c r="B107" t="s">
        <v>259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</row>
    <row r="108" spans="1:7" ht="12.75" customHeight="1">
      <c r="A108" t="s">
        <v>4</v>
      </c>
      <c r="B108" t="s">
        <v>260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</row>
    <row r="109" spans="1:7" ht="12.75" customHeight="1">
      <c r="A109" t="s">
        <v>4</v>
      </c>
      <c r="B109" t="s">
        <v>261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ht="12.75" customHeight="1">
      <c r="A110" t="s">
        <v>4</v>
      </c>
      <c r="B110" t="s">
        <v>262</v>
      </c>
      <c r="C110" s="1">
        <v>2.6000000000000005</v>
      </c>
      <c r="D110" s="1">
        <v>0</v>
      </c>
      <c r="E110" s="1">
        <v>0</v>
      </c>
      <c r="F110" s="1">
        <v>0</v>
      </c>
      <c r="G110" s="1">
        <v>0</v>
      </c>
    </row>
    <row r="111" spans="1:7" ht="12.75" customHeight="1">
      <c r="A111" t="s">
        <v>4</v>
      </c>
      <c r="B111" t="s">
        <v>263</v>
      </c>
      <c r="C111" s="1">
        <v>47.600000000000016</v>
      </c>
      <c r="D111" s="1">
        <v>0</v>
      </c>
      <c r="E111" s="1">
        <v>0</v>
      </c>
      <c r="F111" s="1">
        <v>0</v>
      </c>
      <c r="G111" s="1">
        <v>0</v>
      </c>
    </row>
    <row r="112" spans="1:7" ht="12.75" customHeight="1">
      <c r="A112" t="s">
        <v>4</v>
      </c>
      <c r="B112" t="s">
        <v>264</v>
      </c>
      <c r="C112" s="1">
        <v>49.29999999999999</v>
      </c>
      <c r="D112" s="1">
        <v>0</v>
      </c>
      <c r="E112" s="1">
        <v>0</v>
      </c>
      <c r="F112" s="1">
        <v>0</v>
      </c>
      <c r="G112" s="1">
        <v>0</v>
      </c>
    </row>
    <row r="113" spans="1:7" ht="12.75" customHeight="1">
      <c r="A113" t="s">
        <v>4</v>
      </c>
      <c r="B113" t="s">
        <v>265</v>
      </c>
      <c r="C113" s="1">
        <v>166.59999999999997</v>
      </c>
      <c r="D113" s="1">
        <v>0</v>
      </c>
      <c r="E113" s="1">
        <v>0</v>
      </c>
      <c r="F113" s="1">
        <v>0</v>
      </c>
      <c r="G113" s="1">
        <v>0</v>
      </c>
    </row>
    <row r="114" spans="1:7" ht="12.75" customHeight="1">
      <c r="A114" t="s">
        <v>4</v>
      </c>
      <c r="B114" t="s">
        <v>266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pans="1:7" ht="12.75" customHeight="1">
      <c r="A115" t="s">
        <v>4</v>
      </c>
      <c r="B115" t="s">
        <v>267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ht="12.75" customHeight="1">
      <c r="A116" t="s">
        <v>4</v>
      </c>
      <c r="B116" t="s">
        <v>268</v>
      </c>
      <c r="C116" s="4">
        <v>20.900000000000002</v>
      </c>
      <c r="D116" s="4">
        <v>0</v>
      </c>
      <c r="E116" s="4">
        <v>0</v>
      </c>
      <c r="F116" s="4">
        <v>0</v>
      </c>
      <c r="G116" s="4">
        <v>0</v>
      </c>
    </row>
    <row r="117" spans="1:7" ht="12.75" customHeight="1">
      <c r="A117" t="s">
        <v>4</v>
      </c>
      <c r="B117" t="s">
        <v>269</v>
      </c>
      <c r="C117" s="2">
        <v>27702</v>
      </c>
      <c r="D117" s="2">
        <v>0</v>
      </c>
      <c r="E117" s="2">
        <v>0</v>
      </c>
      <c r="F117" s="2">
        <v>0</v>
      </c>
      <c r="G117" s="2">
        <v>0</v>
      </c>
    </row>
    <row r="118" spans="1:7" ht="12.75" customHeight="1">
      <c r="A118" t="s">
        <v>4</v>
      </c>
      <c r="B118" t="s">
        <v>270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ht="12.75" customHeight="1">
      <c r="A119" t="s">
        <v>4</v>
      </c>
      <c r="B119" t="s">
        <v>271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</row>
    <row r="120" spans="1:7" ht="12.75" customHeight="1">
      <c r="A120" t="s">
        <v>4</v>
      </c>
      <c r="B120" t="s">
        <v>272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ht="12.75" customHeight="1">
      <c r="A121" t="s">
        <v>4</v>
      </c>
      <c r="B121" t="s">
        <v>273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</row>
    <row r="122" spans="1:7" ht="12.75" customHeight="1">
      <c r="A122" t="s">
        <v>4</v>
      </c>
      <c r="B122" t="s">
        <v>274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ht="12.75" customHeight="1">
      <c r="A123" t="s">
        <v>4</v>
      </c>
      <c r="B123" t="s">
        <v>275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</row>
    <row r="124" spans="1:7" ht="12.75" customHeight="1">
      <c r="A124" t="s">
        <v>4</v>
      </c>
      <c r="B124" t="s">
        <v>276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</row>
    <row r="125" spans="1:7" ht="12.75" customHeight="1">
      <c r="A125" t="s">
        <v>4</v>
      </c>
      <c r="B125" t="s">
        <v>277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</row>
    <row r="126" spans="1:7" ht="12.75" customHeight="1">
      <c r="A126" t="s">
        <v>4</v>
      </c>
      <c r="B126" t="s">
        <v>278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</row>
    <row r="127" spans="1:7" ht="12.75" customHeight="1">
      <c r="A127" t="s">
        <v>4</v>
      </c>
      <c r="B127" t="s">
        <v>279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7" ht="12.75" customHeight="1">
      <c r="A128" t="s">
        <v>4</v>
      </c>
      <c r="B128" t="s">
        <v>280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12.75" customHeight="1">
      <c r="A129" t="s">
        <v>4</v>
      </c>
      <c r="B129" t="s">
        <v>281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</row>
    <row r="130" spans="1:7" ht="12.75" customHeight="1">
      <c r="A130" t="s">
        <v>43</v>
      </c>
      <c r="B130" t="s">
        <v>219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ht="12.75" customHeight="1">
      <c r="A131" t="s">
        <v>4</v>
      </c>
      <c r="B131" t="s">
        <v>220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ht="12.75" customHeight="1">
      <c r="A132" t="s">
        <v>4</v>
      </c>
      <c r="B132" t="s">
        <v>221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ht="12.75" customHeight="1">
      <c r="A133" t="s">
        <v>4</v>
      </c>
      <c r="B133" t="s">
        <v>222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ht="12.75" customHeight="1">
      <c r="A134" t="s">
        <v>4</v>
      </c>
      <c r="B134" t="s">
        <v>223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ht="12.75" customHeight="1">
      <c r="A135" t="s">
        <v>4</v>
      </c>
      <c r="B135" t="s">
        <v>224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ht="12.75" customHeight="1">
      <c r="A136" t="s">
        <v>4</v>
      </c>
      <c r="B136" t="s">
        <v>225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</row>
    <row r="137" spans="1:7" ht="12.75" customHeight="1">
      <c r="A137" t="s">
        <v>4</v>
      </c>
      <c r="B137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ht="12.75" customHeight="1">
      <c r="A138" t="s">
        <v>4</v>
      </c>
      <c r="B138" t="s">
        <v>227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ht="12.75" customHeight="1">
      <c r="A139" t="s">
        <v>4</v>
      </c>
      <c r="B139" t="s">
        <v>228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</row>
    <row r="140" spans="1:7" ht="12.75" customHeight="1">
      <c r="A140" t="s">
        <v>4</v>
      </c>
      <c r="B140" t="s">
        <v>229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</row>
    <row r="141" spans="1:7" ht="12.75" customHeight="1">
      <c r="A141" t="s">
        <v>4</v>
      </c>
      <c r="B141" t="s">
        <v>230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</row>
    <row r="142" spans="1:7" ht="12.75" customHeight="1">
      <c r="A142" t="s">
        <v>4</v>
      </c>
      <c r="B142" t="s">
        <v>231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</row>
    <row r="143" spans="1:7" ht="12.75" customHeight="1">
      <c r="A143" t="s">
        <v>4</v>
      </c>
      <c r="B143" t="s">
        <v>232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ht="12.75" customHeight="1">
      <c r="A144" t="s">
        <v>4</v>
      </c>
      <c r="B144" t="s">
        <v>233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</row>
    <row r="145" spans="1:7" ht="12.75" customHeight="1">
      <c r="A145" t="s">
        <v>4</v>
      </c>
      <c r="B145" t="s">
        <v>234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</row>
    <row r="146" spans="1:7" ht="12.75" customHeight="1">
      <c r="A146" t="s">
        <v>4</v>
      </c>
      <c r="B146" t="s">
        <v>235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ht="12.75" customHeight="1">
      <c r="A147" t="s">
        <v>4</v>
      </c>
      <c r="B147" t="s">
        <v>236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</row>
    <row r="148" spans="1:7" ht="12.75" customHeight="1">
      <c r="A148" t="s">
        <v>4</v>
      </c>
      <c r="B148" t="s">
        <v>237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</row>
    <row r="149" spans="1:7" ht="12.75" customHeight="1">
      <c r="A149" t="s">
        <v>4</v>
      </c>
      <c r="B149" t="s">
        <v>238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</row>
    <row r="150" spans="1:7" ht="12.75" customHeight="1">
      <c r="A150" t="s">
        <v>4</v>
      </c>
      <c r="B150" t="s">
        <v>239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</row>
    <row r="151" spans="1:7" ht="12.75" customHeight="1">
      <c r="A151" t="s">
        <v>4</v>
      </c>
      <c r="B151" t="s">
        <v>240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</row>
    <row r="152" spans="1:7" ht="12.75" customHeight="1">
      <c r="A152" t="s">
        <v>4</v>
      </c>
      <c r="B152" t="s">
        <v>241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</row>
    <row r="153" spans="1:7" ht="12.75" customHeight="1">
      <c r="A153" t="s">
        <v>4</v>
      </c>
      <c r="B153" t="s">
        <v>242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</row>
    <row r="154" spans="1:7" ht="12.75" customHeight="1">
      <c r="A154" t="s">
        <v>4</v>
      </c>
      <c r="B154" t="s">
        <v>243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</row>
    <row r="155" spans="1:7" ht="12.75" customHeight="1">
      <c r="A155" t="s">
        <v>4</v>
      </c>
      <c r="B155" t="s">
        <v>244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</row>
    <row r="156" spans="1:7" ht="12.75" customHeight="1">
      <c r="A156" t="s">
        <v>4</v>
      </c>
      <c r="B156" t="s">
        <v>245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</row>
    <row r="157" spans="1:7" ht="12.75" customHeight="1">
      <c r="A157" t="s">
        <v>4</v>
      </c>
      <c r="B157" t="s">
        <v>246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</row>
    <row r="158" spans="1:7" ht="12.75" customHeight="1">
      <c r="A158" t="s">
        <v>4</v>
      </c>
      <c r="B158" t="s">
        <v>247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</row>
    <row r="159" spans="1:7" ht="12.75" customHeight="1">
      <c r="A159" t="s">
        <v>4</v>
      </c>
      <c r="B159" t="s">
        <v>248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</row>
    <row r="160" spans="1:7" ht="12.75" customHeight="1">
      <c r="A160" t="s">
        <v>4</v>
      </c>
      <c r="B160" t="s">
        <v>249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</row>
    <row r="161" spans="1:7" ht="12.75" customHeight="1">
      <c r="A161" t="s">
        <v>4</v>
      </c>
      <c r="B161" t="s">
        <v>250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ht="12.75" customHeight="1">
      <c r="A162" t="s">
        <v>4</v>
      </c>
      <c r="B162" t="s">
        <v>251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</row>
    <row r="163" spans="1:7" ht="12.75" customHeight="1">
      <c r="A163" t="s">
        <v>4</v>
      </c>
      <c r="B163" t="s">
        <v>252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</row>
    <row r="164" spans="1:7" ht="12.75" customHeight="1">
      <c r="A164" t="s">
        <v>4</v>
      </c>
      <c r="B164" t="s">
        <v>253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</row>
    <row r="165" spans="1:7" ht="12.75" customHeight="1">
      <c r="A165" t="s">
        <v>4</v>
      </c>
      <c r="B165" t="s">
        <v>254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</row>
    <row r="166" spans="1:7" ht="12.75" customHeight="1">
      <c r="A166" t="s">
        <v>4</v>
      </c>
      <c r="B166" t="s">
        <v>255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</row>
    <row r="167" spans="1:7" ht="12.75" customHeight="1">
      <c r="A167" t="s">
        <v>4</v>
      </c>
      <c r="B167" t="s">
        <v>256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</row>
    <row r="168" spans="1:7" ht="12.75" customHeight="1">
      <c r="A168" t="s">
        <v>4</v>
      </c>
      <c r="B168" t="s">
        <v>257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spans="1:7" ht="12.75" customHeight="1">
      <c r="A169" t="s">
        <v>4</v>
      </c>
      <c r="B169" t="s">
        <v>258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</row>
    <row r="170" spans="1:7" ht="12.75" customHeight="1">
      <c r="A170" t="s">
        <v>4</v>
      </c>
      <c r="B170" t="s">
        <v>259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</row>
    <row r="171" spans="1:7" ht="12.75" customHeight="1">
      <c r="A171" t="s">
        <v>4</v>
      </c>
      <c r="B171" t="s">
        <v>260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</row>
    <row r="172" spans="1:7" ht="12.75" customHeight="1">
      <c r="A172" t="s">
        <v>4</v>
      </c>
      <c r="B172" t="s">
        <v>261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</row>
    <row r="173" spans="1:7" ht="12.75" customHeight="1">
      <c r="A173" t="s">
        <v>4</v>
      </c>
      <c r="B173" t="s">
        <v>262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</row>
    <row r="174" spans="1:7" ht="12.75" customHeight="1">
      <c r="A174" t="s">
        <v>4</v>
      </c>
      <c r="B174" t="s">
        <v>263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</row>
    <row r="175" spans="1:7" ht="12.75" customHeight="1">
      <c r="A175" t="s">
        <v>4</v>
      </c>
      <c r="B175" t="s">
        <v>264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</row>
    <row r="176" spans="1:7" ht="12.75" customHeight="1">
      <c r="A176" t="s">
        <v>4</v>
      </c>
      <c r="B176" t="s">
        <v>265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</row>
    <row r="177" spans="1:7" ht="12.75" customHeight="1">
      <c r="A177" t="s">
        <v>4</v>
      </c>
      <c r="B177" t="s">
        <v>266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</row>
    <row r="178" spans="1:7" ht="12.75" customHeight="1">
      <c r="A178" t="s">
        <v>4</v>
      </c>
      <c r="B178" t="s">
        <v>267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</row>
    <row r="179" spans="1:7" ht="12.75" customHeight="1">
      <c r="A179" t="s">
        <v>4</v>
      </c>
      <c r="B179" t="s">
        <v>268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</row>
    <row r="180" spans="1:7" ht="12.75" customHeight="1">
      <c r="A180" t="s">
        <v>4</v>
      </c>
      <c r="B180" t="s">
        <v>269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</row>
    <row r="181" spans="1:7" ht="12.75" customHeight="1">
      <c r="A181" t="s">
        <v>4</v>
      </c>
      <c r="B181" t="s">
        <v>270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</row>
    <row r="182" spans="1:7" ht="12.75" customHeight="1">
      <c r="A182" t="s">
        <v>4</v>
      </c>
      <c r="B182" t="s">
        <v>271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</row>
    <row r="183" spans="1:7" ht="12.75" customHeight="1">
      <c r="A183" t="s">
        <v>4</v>
      </c>
      <c r="B183" t="s">
        <v>272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</row>
    <row r="184" spans="1:7" ht="12.75" customHeight="1">
      <c r="A184" t="s">
        <v>4</v>
      </c>
      <c r="B184" t="s">
        <v>273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</row>
    <row r="185" spans="1:7" ht="12.75" customHeight="1">
      <c r="A185" t="s">
        <v>4</v>
      </c>
      <c r="B185" t="s">
        <v>274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</row>
    <row r="186" spans="1:7" ht="12.75" customHeight="1">
      <c r="A186" t="s">
        <v>4</v>
      </c>
      <c r="B186" t="s">
        <v>275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</row>
    <row r="187" spans="1:7" ht="12.75" customHeight="1">
      <c r="A187" t="s">
        <v>4</v>
      </c>
      <c r="B187" t="s">
        <v>276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</row>
    <row r="188" spans="1:7" ht="12.75" customHeight="1">
      <c r="A188" t="s">
        <v>4</v>
      </c>
      <c r="B188" t="s">
        <v>277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</row>
    <row r="189" spans="1:7" ht="12.75" customHeight="1">
      <c r="A189" t="s">
        <v>4</v>
      </c>
      <c r="B189" t="s">
        <v>278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</row>
    <row r="190" spans="1:7" ht="12.75" customHeight="1">
      <c r="A190" t="s">
        <v>4</v>
      </c>
      <c r="B190" t="s">
        <v>279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</row>
    <row r="191" spans="1:7" ht="12.75" customHeight="1">
      <c r="A191" t="s">
        <v>4</v>
      </c>
      <c r="B191" t="s">
        <v>280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</row>
    <row r="192" spans="1:7" ht="12.75" customHeight="1">
      <c r="A192" t="s">
        <v>4</v>
      </c>
      <c r="B192" t="s">
        <v>281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</row>
    <row r="193" spans="1:7" ht="12.75" customHeight="1">
      <c r="A193" t="s">
        <v>44</v>
      </c>
      <c r="B193" t="s">
        <v>219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</row>
    <row r="194" spans="1:7" ht="12.75" customHeight="1">
      <c r="A194" t="s">
        <v>4</v>
      </c>
      <c r="B194" t="s">
        <v>220</v>
      </c>
      <c r="C194" s="1">
        <v>5.1000000000000005</v>
      </c>
      <c r="D194" s="1">
        <v>0</v>
      </c>
      <c r="E194" s="1">
        <v>0</v>
      </c>
      <c r="F194" s="1">
        <v>0</v>
      </c>
      <c r="G194" s="1">
        <v>0</v>
      </c>
    </row>
    <row r="195" spans="1:7" ht="12.75" customHeight="1">
      <c r="A195" t="s">
        <v>4</v>
      </c>
      <c r="B195" t="s">
        <v>221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</row>
    <row r="196" spans="1:7" ht="12.75" customHeight="1">
      <c r="A196" t="s">
        <v>4</v>
      </c>
      <c r="B196" t="s">
        <v>222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</row>
    <row r="197" spans="1:7" ht="12.75" customHeight="1">
      <c r="A197" t="s">
        <v>4</v>
      </c>
      <c r="B197" t="s">
        <v>223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</row>
    <row r="198" spans="1:7" ht="12.75" customHeight="1">
      <c r="A198" t="s">
        <v>4</v>
      </c>
      <c r="B198" t="s">
        <v>224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</row>
    <row r="199" spans="1:7" ht="12.75" customHeight="1">
      <c r="A199" t="s">
        <v>4</v>
      </c>
      <c r="B199" t="s">
        <v>225</v>
      </c>
      <c r="C199" s="1">
        <v>11</v>
      </c>
      <c r="D199" s="1">
        <v>0</v>
      </c>
      <c r="E199" s="1">
        <v>0</v>
      </c>
      <c r="F199" s="1">
        <v>0</v>
      </c>
      <c r="G199" s="1">
        <v>0</v>
      </c>
    </row>
    <row r="200" spans="1:7" ht="12.75" customHeight="1">
      <c r="A200" t="s">
        <v>4</v>
      </c>
      <c r="B200" t="s">
        <v>226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ht="12.75" customHeight="1">
      <c r="A201" t="s">
        <v>4</v>
      </c>
      <c r="B201" t="s">
        <v>227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</row>
    <row r="202" spans="1:7" ht="12.75" customHeight="1">
      <c r="A202" t="s">
        <v>4</v>
      </c>
      <c r="B202" t="s">
        <v>228</v>
      </c>
      <c r="C202" s="3">
        <v>0.30799999999999994</v>
      </c>
      <c r="D202" s="3">
        <v>0</v>
      </c>
      <c r="E202" s="3">
        <v>0</v>
      </c>
      <c r="F202" s="3">
        <v>0</v>
      </c>
      <c r="G202" s="3">
        <v>0</v>
      </c>
    </row>
    <row r="203" spans="1:7" ht="12.75" customHeight="1">
      <c r="A203" t="s">
        <v>4</v>
      </c>
      <c r="B203" t="s">
        <v>229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</row>
    <row r="204" spans="1:7" ht="12.75" customHeight="1">
      <c r="A204" t="s">
        <v>4</v>
      </c>
      <c r="B204" t="s">
        <v>230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</row>
    <row r="205" spans="1:7" ht="12.75" customHeight="1">
      <c r="A205" t="s">
        <v>4</v>
      </c>
      <c r="B205" t="s">
        <v>231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</row>
    <row r="206" spans="1:7" ht="12.75" customHeight="1">
      <c r="A206" t="s">
        <v>4</v>
      </c>
      <c r="B206" t="s">
        <v>232</v>
      </c>
      <c r="C206" s="1">
        <v>2.6000000000000005</v>
      </c>
      <c r="D206" s="1">
        <v>0</v>
      </c>
      <c r="E206" s="1">
        <v>0</v>
      </c>
      <c r="F206" s="1">
        <v>0</v>
      </c>
      <c r="G206" s="1">
        <v>0</v>
      </c>
    </row>
    <row r="207" spans="1:7" ht="12.75" customHeight="1">
      <c r="A207" t="s">
        <v>4</v>
      </c>
      <c r="B207" t="s">
        <v>233</v>
      </c>
      <c r="C207" s="1">
        <v>4.7999999999999989</v>
      </c>
      <c r="D207" s="1">
        <v>0</v>
      </c>
      <c r="E207" s="1">
        <v>0</v>
      </c>
      <c r="F207" s="1">
        <v>0</v>
      </c>
      <c r="G207" s="1">
        <v>0</v>
      </c>
    </row>
    <row r="208" spans="1:7" ht="12.75" customHeight="1">
      <c r="A208" t="s">
        <v>4</v>
      </c>
      <c r="B208" t="s">
        <v>234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</row>
    <row r="209" spans="1:7" ht="12.75" customHeight="1">
      <c r="A209" t="s">
        <v>4</v>
      </c>
      <c r="B209" t="s">
        <v>235</v>
      </c>
      <c r="C209" s="1">
        <v>4.6000000000000005</v>
      </c>
      <c r="D209" s="1">
        <v>0</v>
      </c>
      <c r="E209" s="1">
        <v>0</v>
      </c>
      <c r="F209" s="1">
        <v>0</v>
      </c>
      <c r="G209" s="1">
        <v>0</v>
      </c>
    </row>
    <row r="210" spans="1:7" ht="12.75" customHeight="1">
      <c r="A210" t="s">
        <v>4</v>
      </c>
      <c r="B210" t="s">
        <v>236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</row>
    <row r="211" spans="1:7" ht="12.75" customHeight="1">
      <c r="A211" t="s">
        <v>4</v>
      </c>
      <c r="B211" t="s">
        <v>237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</row>
    <row r="212" spans="1:7" ht="12.75" customHeight="1">
      <c r="A212" t="s">
        <v>4</v>
      </c>
      <c r="B212" t="s">
        <v>238</v>
      </c>
      <c r="C212" s="3">
        <v>3.9999999999999994E-2</v>
      </c>
      <c r="D212" s="3">
        <v>0</v>
      </c>
      <c r="E212" s="3">
        <v>0</v>
      </c>
      <c r="F212" s="3">
        <v>0</v>
      </c>
      <c r="G212" s="3">
        <v>0</v>
      </c>
    </row>
    <row r="213" spans="1:7" ht="12.75" customHeight="1">
      <c r="A213" t="s">
        <v>4</v>
      </c>
      <c r="B213" t="s">
        <v>239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</row>
    <row r="214" spans="1:7" ht="12.75" customHeight="1">
      <c r="A214" t="s">
        <v>4</v>
      </c>
      <c r="B214" t="s">
        <v>240</v>
      </c>
      <c r="C214" s="3">
        <v>8.0000000000000019E-3</v>
      </c>
      <c r="D214" s="3">
        <v>0</v>
      </c>
      <c r="E214" s="3">
        <v>0</v>
      </c>
      <c r="F214" s="3">
        <v>0</v>
      </c>
      <c r="G214" s="3">
        <v>0</v>
      </c>
    </row>
    <row r="215" spans="1:7" ht="12.75" customHeight="1">
      <c r="A215" t="s">
        <v>4</v>
      </c>
      <c r="B215" t="s">
        <v>241</v>
      </c>
      <c r="C215" s="3">
        <v>4.4999999999999991E-2</v>
      </c>
      <c r="D215" s="3">
        <v>0</v>
      </c>
      <c r="E215" s="3">
        <v>0</v>
      </c>
      <c r="F215" s="3">
        <v>0</v>
      </c>
      <c r="G215" s="3">
        <v>0</v>
      </c>
    </row>
    <row r="216" spans="1:7" ht="12.75" customHeight="1">
      <c r="A216" t="s">
        <v>4</v>
      </c>
      <c r="B216" t="s">
        <v>242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</row>
    <row r="217" spans="1:7" ht="12.75" customHeight="1">
      <c r="A217" t="s">
        <v>4</v>
      </c>
      <c r="B217" t="s">
        <v>243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</row>
    <row r="218" spans="1:7" ht="12.75" customHeight="1">
      <c r="A218" t="s">
        <v>4</v>
      </c>
      <c r="B218" t="s">
        <v>244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</row>
    <row r="219" spans="1:7" ht="12.75" customHeight="1">
      <c r="A219" t="s">
        <v>4</v>
      </c>
      <c r="B219" t="s">
        <v>245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</row>
    <row r="220" spans="1:7" ht="12.75" customHeight="1">
      <c r="A220" t="s">
        <v>4</v>
      </c>
      <c r="B220" t="s">
        <v>246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</row>
    <row r="221" spans="1:7" ht="12.75" customHeight="1">
      <c r="A221" t="s">
        <v>4</v>
      </c>
      <c r="B221" t="s">
        <v>247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</row>
    <row r="222" spans="1:7" ht="12.75" customHeight="1">
      <c r="A222" t="s">
        <v>4</v>
      </c>
      <c r="B222" t="s">
        <v>248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</row>
    <row r="223" spans="1:7" ht="12.75" customHeight="1">
      <c r="A223" t="s">
        <v>4</v>
      </c>
      <c r="B223" t="s">
        <v>249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ht="12.75" customHeight="1">
      <c r="A224" t="s">
        <v>4</v>
      </c>
      <c r="B224" t="s">
        <v>250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ht="12.75" customHeight="1">
      <c r="A225" t="s">
        <v>4</v>
      </c>
      <c r="B225" t="s">
        <v>251</v>
      </c>
      <c r="C225" s="1">
        <v>3.2000000000000006</v>
      </c>
      <c r="D225" s="1">
        <v>0</v>
      </c>
      <c r="E225" s="1">
        <v>0</v>
      </c>
      <c r="F225" s="1">
        <v>0</v>
      </c>
      <c r="G225" s="1">
        <v>0</v>
      </c>
    </row>
    <row r="226" spans="1:7" ht="12.75" customHeight="1">
      <c r="A226" t="s">
        <v>4</v>
      </c>
      <c r="B226" t="s">
        <v>252</v>
      </c>
      <c r="C226" s="3">
        <v>3.8999999999999993E-2</v>
      </c>
      <c r="D226" s="3">
        <v>0</v>
      </c>
      <c r="E226" s="3">
        <v>0</v>
      </c>
      <c r="F226" s="3">
        <v>0</v>
      </c>
      <c r="G226" s="3">
        <v>0</v>
      </c>
    </row>
    <row r="227" spans="1:7" ht="12.75" customHeight="1">
      <c r="A227" t="s">
        <v>4</v>
      </c>
      <c r="B227" t="s">
        <v>253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</row>
    <row r="228" spans="1:7" ht="12.75" customHeight="1">
      <c r="A228" t="s">
        <v>4</v>
      </c>
      <c r="B228" t="s">
        <v>254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</row>
    <row r="229" spans="1:7" ht="12.75" customHeight="1">
      <c r="A229" t="s">
        <v>4</v>
      </c>
      <c r="B229" t="s">
        <v>255</v>
      </c>
      <c r="C229" s="2">
        <v>66657</v>
      </c>
      <c r="D229" s="2">
        <v>0</v>
      </c>
      <c r="E229" s="2">
        <v>0</v>
      </c>
      <c r="F229" s="2">
        <v>0</v>
      </c>
      <c r="G229" s="2">
        <v>0</v>
      </c>
    </row>
    <row r="230" spans="1:7" ht="12.75" customHeight="1">
      <c r="A230" t="s">
        <v>4</v>
      </c>
      <c r="B230" t="s">
        <v>256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</row>
    <row r="231" spans="1:7" ht="12.75" customHeight="1">
      <c r="A231" t="s">
        <v>4</v>
      </c>
      <c r="B231" t="s">
        <v>257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</row>
    <row r="232" spans="1:7" ht="12.75" customHeight="1">
      <c r="A232" t="s">
        <v>4</v>
      </c>
      <c r="B232" t="s">
        <v>258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</row>
    <row r="233" spans="1:7" ht="12.75" customHeight="1">
      <c r="A233" t="s">
        <v>4</v>
      </c>
      <c r="B233" t="s">
        <v>259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</row>
    <row r="234" spans="1:7" ht="12.75" customHeight="1">
      <c r="A234" t="s">
        <v>4</v>
      </c>
      <c r="B234" t="s">
        <v>260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</row>
    <row r="235" spans="1:7" ht="12.75" customHeight="1">
      <c r="A235" t="s">
        <v>4</v>
      </c>
      <c r="B235" t="s">
        <v>261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</row>
    <row r="236" spans="1:7" ht="12.75" customHeight="1">
      <c r="A236" t="s">
        <v>4</v>
      </c>
      <c r="B236" t="s">
        <v>262</v>
      </c>
      <c r="C236" s="1">
        <v>1.8999999999999995</v>
      </c>
      <c r="D236" s="1">
        <v>0</v>
      </c>
      <c r="E236" s="1">
        <v>0</v>
      </c>
      <c r="F236" s="1">
        <v>0</v>
      </c>
      <c r="G236" s="1">
        <v>0</v>
      </c>
    </row>
    <row r="237" spans="1:7" ht="12.75" customHeight="1">
      <c r="A237" t="s">
        <v>4</v>
      </c>
      <c r="B237" t="s">
        <v>263</v>
      </c>
      <c r="C237" s="1">
        <v>60</v>
      </c>
      <c r="D237" s="1">
        <v>0</v>
      </c>
      <c r="E237" s="1">
        <v>0</v>
      </c>
      <c r="F237" s="1">
        <v>0</v>
      </c>
      <c r="G237" s="1">
        <v>0</v>
      </c>
    </row>
    <row r="238" spans="1:7" ht="12.75" customHeight="1">
      <c r="A238" t="s">
        <v>4</v>
      </c>
      <c r="B238" t="s">
        <v>264</v>
      </c>
      <c r="C238" s="1">
        <v>49</v>
      </c>
      <c r="D238" s="1">
        <v>0</v>
      </c>
      <c r="E238" s="1">
        <v>0</v>
      </c>
      <c r="F238" s="1">
        <v>0</v>
      </c>
      <c r="G238" s="1">
        <v>0</v>
      </c>
    </row>
    <row r="239" spans="1:7" ht="12.75" customHeight="1">
      <c r="A239" t="s">
        <v>4</v>
      </c>
      <c r="B239" t="s">
        <v>265</v>
      </c>
      <c r="C239" s="1">
        <v>136.90000000000003</v>
      </c>
      <c r="D239" s="1">
        <v>0</v>
      </c>
      <c r="E239" s="1">
        <v>0</v>
      </c>
      <c r="F239" s="1">
        <v>0</v>
      </c>
      <c r="G239" s="1">
        <v>0</v>
      </c>
    </row>
    <row r="240" spans="1:7" ht="12.75" customHeight="1">
      <c r="A240" t="s">
        <v>4</v>
      </c>
      <c r="B240" t="s">
        <v>266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</row>
    <row r="241" spans="1:7" ht="12.75" customHeight="1">
      <c r="A241" t="s">
        <v>4</v>
      </c>
      <c r="B241" t="s">
        <v>267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ht="12.75" customHeight="1">
      <c r="A242" t="s">
        <v>4</v>
      </c>
      <c r="B242" t="s">
        <v>268</v>
      </c>
      <c r="C242" s="4">
        <v>20.599999999999998</v>
      </c>
      <c r="D242" s="4">
        <v>0</v>
      </c>
      <c r="E242" s="4">
        <v>0</v>
      </c>
      <c r="F242" s="4">
        <v>0</v>
      </c>
      <c r="G242" s="4">
        <v>0</v>
      </c>
    </row>
    <row r="243" spans="1:7" ht="12.75" customHeight="1">
      <c r="A243" t="s">
        <v>4</v>
      </c>
      <c r="B243" t="s">
        <v>269</v>
      </c>
      <c r="C243" s="2">
        <v>39129</v>
      </c>
      <c r="D243" s="2">
        <v>0</v>
      </c>
      <c r="E243" s="2">
        <v>0</v>
      </c>
      <c r="F243" s="2">
        <v>0</v>
      </c>
      <c r="G243" s="2">
        <v>0</v>
      </c>
    </row>
    <row r="244" spans="1:7" ht="12.75" customHeight="1">
      <c r="A244" t="s">
        <v>4</v>
      </c>
      <c r="B244" t="s">
        <v>270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</row>
    <row r="245" spans="1:7" ht="12.75" customHeight="1">
      <c r="A245" t="s">
        <v>4</v>
      </c>
      <c r="B245" t="s">
        <v>271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</row>
    <row r="246" spans="1:7" ht="12.75" customHeight="1">
      <c r="A246" t="s">
        <v>4</v>
      </c>
      <c r="B246" t="s">
        <v>272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</row>
    <row r="247" spans="1:7" ht="12.75" customHeight="1">
      <c r="A247" t="s">
        <v>4</v>
      </c>
      <c r="B247" t="s">
        <v>273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</row>
    <row r="248" spans="1:7" ht="12.75" customHeight="1">
      <c r="A248" t="s">
        <v>4</v>
      </c>
      <c r="B248" t="s">
        <v>274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</row>
    <row r="249" spans="1:7" ht="12.75" customHeight="1">
      <c r="A249" t="s">
        <v>4</v>
      </c>
      <c r="B249" t="s">
        <v>275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</row>
    <row r="250" spans="1:7" ht="12.75" customHeight="1">
      <c r="A250" t="s">
        <v>4</v>
      </c>
      <c r="B250" t="s">
        <v>276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</row>
    <row r="251" spans="1:7" ht="12.75" customHeight="1">
      <c r="A251" t="s">
        <v>4</v>
      </c>
      <c r="B251" t="s">
        <v>277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</row>
    <row r="252" spans="1:7" ht="12.75" customHeight="1">
      <c r="A252" t="s">
        <v>4</v>
      </c>
      <c r="B252" t="s">
        <v>278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</row>
    <row r="253" spans="1:7" ht="12.75" customHeight="1">
      <c r="A253" t="s">
        <v>4</v>
      </c>
      <c r="B253" t="s">
        <v>279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</row>
    <row r="254" spans="1:7" ht="12.75" customHeight="1">
      <c r="A254" t="s">
        <v>4</v>
      </c>
      <c r="B254" t="s">
        <v>280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</row>
    <row r="255" spans="1:7" ht="12.75" customHeight="1">
      <c r="A255" t="s">
        <v>4</v>
      </c>
      <c r="B255" t="s">
        <v>281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</row>
    <row r="256" spans="1:7" ht="12.75" customHeight="1">
      <c r="A256" t="s">
        <v>217</v>
      </c>
      <c r="B256" t="s">
        <v>219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</row>
    <row r="257" spans="1:7" ht="12.75" customHeight="1">
      <c r="A257" t="s">
        <v>4</v>
      </c>
      <c r="B257" t="s">
        <v>220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</row>
    <row r="258" spans="1:7" ht="12.75" customHeight="1">
      <c r="A258" t="s">
        <v>4</v>
      </c>
      <c r="B258" t="s">
        <v>221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ht="12.75" customHeight="1">
      <c r="A259" t="s">
        <v>4</v>
      </c>
      <c r="B259" t="s">
        <v>222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</row>
    <row r="260" spans="1:7" ht="12.75" customHeight="1">
      <c r="A260" t="s">
        <v>4</v>
      </c>
      <c r="B260" t="s">
        <v>223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</row>
    <row r="261" spans="1:7" ht="12.75" customHeight="1">
      <c r="A261" t="s">
        <v>4</v>
      </c>
      <c r="B261" t="s">
        <v>224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</row>
    <row r="262" spans="1:7" ht="12.75" customHeight="1">
      <c r="A262" t="s">
        <v>4</v>
      </c>
      <c r="B262" t="s">
        <v>225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</row>
    <row r="263" spans="1:7" ht="12.75" customHeight="1">
      <c r="A263" t="s">
        <v>4</v>
      </c>
      <c r="B263" t="s">
        <v>226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</row>
    <row r="264" spans="1:7" ht="12.75" customHeight="1">
      <c r="A264" t="s">
        <v>4</v>
      </c>
      <c r="B264" t="s">
        <v>227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</row>
    <row r="265" spans="1:7" ht="12.75" customHeight="1">
      <c r="A265" t="s">
        <v>4</v>
      </c>
      <c r="B265" t="s">
        <v>228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</row>
    <row r="266" spans="1:7" ht="12.75" customHeight="1">
      <c r="A266" t="s">
        <v>4</v>
      </c>
      <c r="B266" t="s">
        <v>229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</row>
    <row r="267" spans="1:7" ht="12.75" customHeight="1">
      <c r="A267" t="s">
        <v>4</v>
      </c>
      <c r="B267" t="s">
        <v>230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</row>
    <row r="268" spans="1:7" ht="12.75" customHeight="1">
      <c r="A268" t="s">
        <v>4</v>
      </c>
      <c r="B268" t="s">
        <v>231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</row>
    <row r="269" spans="1:7" ht="12.75" customHeight="1">
      <c r="A269" t="s">
        <v>4</v>
      </c>
      <c r="B269" t="s">
        <v>232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</row>
    <row r="270" spans="1:7" ht="12.75" customHeight="1">
      <c r="A270" t="s">
        <v>4</v>
      </c>
      <c r="B270" t="s">
        <v>233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</row>
    <row r="271" spans="1:7" ht="12.75" customHeight="1">
      <c r="A271" t="s">
        <v>4</v>
      </c>
      <c r="B271" t="s">
        <v>234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</row>
    <row r="272" spans="1:7" ht="12.75" customHeight="1">
      <c r="A272" t="s">
        <v>4</v>
      </c>
      <c r="B272" t="s">
        <v>235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</row>
    <row r="273" spans="1:7" ht="12.75" customHeight="1">
      <c r="A273" t="s">
        <v>4</v>
      </c>
      <c r="B273" t="s">
        <v>236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</row>
    <row r="274" spans="1:7" ht="12.75" customHeight="1">
      <c r="A274" t="s">
        <v>4</v>
      </c>
      <c r="B274" t="s">
        <v>237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</row>
    <row r="275" spans="1:7" ht="12.75" customHeight="1">
      <c r="A275" t="s">
        <v>4</v>
      </c>
      <c r="B275" t="s">
        <v>238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</row>
    <row r="276" spans="1:7" ht="12.75" customHeight="1">
      <c r="A276" t="s">
        <v>4</v>
      </c>
      <c r="B276" t="s">
        <v>239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</row>
    <row r="277" spans="1:7" ht="12.75" customHeight="1">
      <c r="A277" t="s">
        <v>4</v>
      </c>
      <c r="B277" t="s">
        <v>240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</row>
    <row r="278" spans="1:7" ht="12.75" customHeight="1">
      <c r="A278" t="s">
        <v>4</v>
      </c>
      <c r="B278" t="s">
        <v>241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</row>
    <row r="279" spans="1:7" ht="12.75" customHeight="1">
      <c r="A279" t="s">
        <v>4</v>
      </c>
      <c r="B279" t="s">
        <v>242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</row>
    <row r="280" spans="1:7" ht="12.75" customHeight="1">
      <c r="A280" t="s">
        <v>4</v>
      </c>
      <c r="B280" t="s">
        <v>243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</row>
    <row r="281" spans="1:7" ht="12.75" customHeight="1">
      <c r="A281" t="s">
        <v>4</v>
      </c>
      <c r="B281" t="s">
        <v>244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</row>
    <row r="282" spans="1:7" ht="12.75" customHeight="1">
      <c r="A282" t="s">
        <v>4</v>
      </c>
      <c r="B282" t="s">
        <v>245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</row>
    <row r="283" spans="1:7" ht="12.75" customHeight="1">
      <c r="A283" t="s">
        <v>4</v>
      </c>
      <c r="B283" t="s">
        <v>246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</row>
    <row r="284" spans="1:7" ht="12.75" customHeight="1">
      <c r="A284" t="s">
        <v>4</v>
      </c>
      <c r="B284" t="s">
        <v>247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</row>
    <row r="285" spans="1:7" ht="12.75" customHeight="1">
      <c r="A285" t="s">
        <v>4</v>
      </c>
      <c r="B285" t="s">
        <v>248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</row>
    <row r="286" spans="1:7" ht="12.75" customHeight="1">
      <c r="A286" t="s">
        <v>4</v>
      </c>
      <c r="B286" t="s">
        <v>249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</row>
    <row r="287" spans="1:7" ht="12.75" customHeight="1">
      <c r="A287" t="s">
        <v>4</v>
      </c>
      <c r="B287" t="s">
        <v>250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</row>
    <row r="288" spans="1:7" ht="12.75" customHeight="1">
      <c r="A288" t="s">
        <v>4</v>
      </c>
      <c r="B288" t="s">
        <v>251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</row>
    <row r="289" spans="1:7" ht="12.75" customHeight="1">
      <c r="A289" t="s">
        <v>4</v>
      </c>
      <c r="B289" t="s">
        <v>252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</row>
    <row r="290" spans="1:7" ht="12.75" customHeight="1">
      <c r="A290" t="s">
        <v>4</v>
      </c>
      <c r="B290" t="s">
        <v>253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</row>
    <row r="291" spans="1:7" ht="12.75" customHeight="1">
      <c r="A291" t="s">
        <v>4</v>
      </c>
      <c r="B291" t="s">
        <v>254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</row>
    <row r="292" spans="1:7" ht="12.75" customHeight="1">
      <c r="A292" t="s">
        <v>4</v>
      </c>
      <c r="B292" t="s">
        <v>255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</row>
    <row r="293" spans="1:7" ht="12.75" customHeight="1">
      <c r="A293" t="s">
        <v>4</v>
      </c>
      <c r="B293" t="s">
        <v>256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</row>
    <row r="294" spans="1:7" ht="12.75" customHeight="1">
      <c r="A294" t="s">
        <v>4</v>
      </c>
      <c r="B294" t="s">
        <v>257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</row>
    <row r="295" spans="1:7" ht="12.75" customHeight="1">
      <c r="A295" t="s">
        <v>4</v>
      </c>
      <c r="B295" t="s">
        <v>258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</row>
    <row r="296" spans="1:7" ht="12.75" customHeight="1">
      <c r="A296" t="s">
        <v>4</v>
      </c>
      <c r="B296" t="s">
        <v>259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</row>
    <row r="297" spans="1:7" ht="12.75" customHeight="1">
      <c r="A297" t="s">
        <v>4</v>
      </c>
      <c r="B297" t="s">
        <v>260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</row>
    <row r="298" spans="1:7" ht="12.75" customHeight="1">
      <c r="A298" t="s">
        <v>4</v>
      </c>
      <c r="B298" t="s">
        <v>261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</row>
    <row r="299" spans="1:7" ht="12.75" customHeight="1">
      <c r="A299" t="s">
        <v>4</v>
      </c>
      <c r="B299" t="s">
        <v>262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</row>
    <row r="300" spans="1:7" ht="12.75" customHeight="1">
      <c r="A300" t="s">
        <v>4</v>
      </c>
      <c r="B300" t="s">
        <v>263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</row>
    <row r="301" spans="1:7" ht="12.75" customHeight="1">
      <c r="A301" t="s">
        <v>4</v>
      </c>
      <c r="B301" t="s">
        <v>264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</row>
    <row r="302" spans="1:7" ht="12.75" customHeight="1">
      <c r="A302" t="s">
        <v>4</v>
      </c>
      <c r="B302" t="s">
        <v>265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</row>
    <row r="303" spans="1:7" ht="12.75" customHeight="1">
      <c r="A303" t="s">
        <v>4</v>
      </c>
      <c r="B303" t="s">
        <v>266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</row>
    <row r="304" spans="1:7" ht="12.75" customHeight="1">
      <c r="A304" t="s">
        <v>4</v>
      </c>
      <c r="B304" t="s">
        <v>267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</row>
    <row r="305" spans="1:7" ht="12.75" customHeight="1">
      <c r="A305" t="s">
        <v>4</v>
      </c>
      <c r="B305" t="s">
        <v>268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</row>
    <row r="306" spans="1:7" ht="12.75" customHeight="1">
      <c r="A306" t="s">
        <v>4</v>
      </c>
      <c r="B306" t="s">
        <v>269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</row>
    <row r="307" spans="1:7" ht="12.75" customHeight="1">
      <c r="A307" t="s">
        <v>4</v>
      </c>
      <c r="B307" t="s">
        <v>270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</row>
    <row r="308" spans="1:7" ht="12.75" customHeight="1">
      <c r="A308" t="s">
        <v>4</v>
      </c>
      <c r="B308" t="s">
        <v>271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</row>
    <row r="309" spans="1:7" ht="12.75" customHeight="1">
      <c r="A309" t="s">
        <v>4</v>
      </c>
      <c r="B309" t="s">
        <v>272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</row>
    <row r="310" spans="1:7" ht="12.75" customHeight="1">
      <c r="A310" t="s">
        <v>4</v>
      </c>
      <c r="B310" t="s">
        <v>273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</row>
    <row r="311" spans="1:7" ht="12.75" customHeight="1">
      <c r="A311" t="s">
        <v>4</v>
      </c>
      <c r="B311" t="s">
        <v>274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</row>
    <row r="312" spans="1:7" ht="12.75" customHeight="1">
      <c r="A312" t="s">
        <v>4</v>
      </c>
      <c r="B312" t="s">
        <v>275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</row>
    <row r="313" spans="1:7" ht="12.75" customHeight="1">
      <c r="A313" t="s">
        <v>4</v>
      </c>
      <c r="B313" t="s">
        <v>276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</row>
    <row r="314" spans="1:7" ht="12.75" customHeight="1">
      <c r="A314" t="s">
        <v>4</v>
      </c>
      <c r="B314" t="s">
        <v>277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</row>
    <row r="315" spans="1:7" ht="12.75" customHeight="1">
      <c r="A315" t="s">
        <v>4</v>
      </c>
      <c r="B315" t="s">
        <v>278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</row>
    <row r="316" spans="1:7" ht="12.75" customHeight="1">
      <c r="A316" t="s">
        <v>4</v>
      </c>
      <c r="B316" t="s">
        <v>279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</row>
    <row r="317" spans="1:7" ht="12.75" customHeight="1">
      <c r="A317" t="s">
        <v>4</v>
      </c>
      <c r="B317" t="s">
        <v>280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</row>
    <row r="318" spans="1:7" ht="12.75" customHeight="1">
      <c r="A318" t="s">
        <v>4</v>
      </c>
      <c r="B318" t="s">
        <v>281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</row>
    <row r="319" spans="1:7" ht="12.75" customHeight="1">
      <c r="A319" t="s">
        <v>45</v>
      </c>
      <c r="B319" t="s">
        <v>219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</row>
    <row r="320" spans="1:7" ht="12.75" customHeight="1">
      <c r="A320" t="s">
        <v>4</v>
      </c>
      <c r="B320" t="s">
        <v>220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</row>
    <row r="321" spans="1:7" ht="12.75" customHeight="1">
      <c r="A321" t="s">
        <v>4</v>
      </c>
      <c r="B321" t="s">
        <v>221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</row>
    <row r="322" spans="1:7" ht="12.75" customHeight="1">
      <c r="A322" t="s">
        <v>4</v>
      </c>
      <c r="B322" t="s">
        <v>222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</row>
    <row r="323" spans="1:7" ht="12.75" customHeight="1">
      <c r="A323" t="s">
        <v>4</v>
      </c>
      <c r="B323" t="s">
        <v>223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</row>
    <row r="324" spans="1:7" ht="12.75" customHeight="1">
      <c r="A324" t="s">
        <v>4</v>
      </c>
      <c r="B324" t="s">
        <v>224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</row>
    <row r="325" spans="1:7" ht="12.75" customHeight="1">
      <c r="A325" t="s">
        <v>4</v>
      </c>
      <c r="B325" t="s">
        <v>225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</row>
    <row r="326" spans="1:7" ht="12.75" customHeight="1">
      <c r="A326" t="s">
        <v>4</v>
      </c>
      <c r="B326" t="s">
        <v>226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</row>
    <row r="327" spans="1:7" ht="12.75" customHeight="1">
      <c r="A327" t="s">
        <v>4</v>
      </c>
      <c r="B327" t="s">
        <v>227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</row>
    <row r="328" spans="1:7" ht="12.75" customHeight="1">
      <c r="A328" t="s">
        <v>4</v>
      </c>
      <c r="B328" t="s">
        <v>228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</row>
    <row r="329" spans="1:7" ht="12.75" customHeight="1">
      <c r="A329" t="s">
        <v>4</v>
      </c>
      <c r="B329" t="s">
        <v>229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</row>
    <row r="330" spans="1:7" ht="12.75" customHeight="1">
      <c r="A330" t="s">
        <v>4</v>
      </c>
      <c r="B330" t="s">
        <v>230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</row>
    <row r="331" spans="1:7" ht="12.75" customHeight="1">
      <c r="A331" t="s">
        <v>4</v>
      </c>
      <c r="B331" t="s">
        <v>231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</row>
    <row r="332" spans="1:7" ht="12.75" customHeight="1">
      <c r="A332" t="s">
        <v>4</v>
      </c>
      <c r="B332" t="s">
        <v>232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</row>
    <row r="333" spans="1:7" ht="12.75" customHeight="1">
      <c r="A333" t="s">
        <v>4</v>
      </c>
      <c r="B333" t="s">
        <v>233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</row>
    <row r="334" spans="1:7" ht="12.75" customHeight="1">
      <c r="A334" t="s">
        <v>4</v>
      </c>
      <c r="B334" t="s">
        <v>234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</row>
    <row r="335" spans="1:7" ht="12.75" customHeight="1">
      <c r="A335" t="s">
        <v>4</v>
      </c>
      <c r="B335" t="s">
        <v>235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</row>
    <row r="336" spans="1:7" ht="12.75" customHeight="1">
      <c r="A336" t="s">
        <v>4</v>
      </c>
      <c r="B336" t="s">
        <v>236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</row>
    <row r="337" spans="1:7" ht="12.75" customHeight="1">
      <c r="A337" t="s">
        <v>4</v>
      </c>
      <c r="B337" t="s">
        <v>237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</row>
    <row r="338" spans="1:7" ht="12.75" customHeight="1">
      <c r="A338" t="s">
        <v>4</v>
      </c>
      <c r="B338" t="s">
        <v>238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</row>
    <row r="339" spans="1:7" ht="12.75" customHeight="1">
      <c r="A339" t="s">
        <v>4</v>
      </c>
      <c r="B339" t="s">
        <v>239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</row>
    <row r="340" spans="1:7" ht="12.75" customHeight="1">
      <c r="A340" t="s">
        <v>4</v>
      </c>
      <c r="B340" t="s">
        <v>240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</row>
    <row r="341" spans="1:7" ht="12.75" customHeight="1">
      <c r="A341" t="s">
        <v>4</v>
      </c>
      <c r="B341" t="s">
        <v>241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</row>
    <row r="342" spans="1:7" ht="12.75" customHeight="1">
      <c r="A342" t="s">
        <v>4</v>
      </c>
      <c r="B342" t="s">
        <v>242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</row>
    <row r="343" spans="1:7" ht="12.75" customHeight="1">
      <c r="A343" t="s">
        <v>4</v>
      </c>
      <c r="B343" t="s">
        <v>243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</row>
    <row r="344" spans="1:7" ht="12.75" customHeight="1">
      <c r="A344" t="s">
        <v>4</v>
      </c>
      <c r="B344" t="s">
        <v>244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</row>
    <row r="345" spans="1:7" ht="12.75" customHeight="1">
      <c r="A345" t="s">
        <v>4</v>
      </c>
      <c r="B345" t="s">
        <v>245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</row>
    <row r="346" spans="1:7" ht="12.75" customHeight="1">
      <c r="A346" t="s">
        <v>4</v>
      </c>
      <c r="B346" t="s">
        <v>246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</row>
    <row r="347" spans="1:7" ht="12.75" customHeight="1">
      <c r="A347" t="s">
        <v>4</v>
      </c>
      <c r="B347" t="s">
        <v>247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</row>
    <row r="348" spans="1:7" ht="12.75" customHeight="1">
      <c r="A348" t="s">
        <v>4</v>
      </c>
      <c r="B348" t="s">
        <v>248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</row>
    <row r="349" spans="1:7" ht="12.75" customHeight="1">
      <c r="A349" t="s">
        <v>4</v>
      </c>
      <c r="B349" t="s">
        <v>249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</row>
    <row r="350" spans="1:7" ht="12.75" customHeight="1">
      <c r="A350" t="s">
        <v>4</v>
      </c>
      <c r="B350" t="s">
        <v>250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</row>
    <row r="351" spans="1:7" ht="12.75" customHeight="1">
      <c r="A351" t="s">
        <v>4</v>
      </c>
      <c r="B351" t="s">
        <v>251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</row>
    <row r="352" spans="1:7" ht="12.75" customHeight="1">
      <c r="A352" t="s">
        <v>4</v>
      </c>
      <c r="B352" t="s">
        <v>252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</row>
    <row r="353" spans="1:7" ht="12.75" customHeight="1">
      <c r="A353" t="s">
        <v>4</v>
      </c>
      <c r="B353" t="s">
        <v>253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</row>
    <row r="354" spans="1:7" ht="12.75" customHeight="1">
      <c r="A354" t="s">
        <v>4</v>
      </c>
      <c r="B354" t="s">
        <v>254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</row>
    <row r="355" spans="1:7" ht="12.75" customHeight="1">
      <c r="A355" t="s">
        <v>4</v>
      </c>
      <c r="B355" t="s">
        <v>255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</row>
    <row r="356" spans="1:7" ht="12.75" customHeight="1">
      <c r="A356" t="s">
        <v>4</v>
      </c>
      <c r="B356" t="s">
        <v>256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</row>
    <row r="357" spans="1:7" ht="12.75" customHeight="1">
      <c r="A357" t="s">
        <v>4</v>
      </c>
      <c r="B357" t="s">
        <v>257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</row>
    <row r="358" spans="1:7" ht="12.75" customHeight="1">
      <c r="A358" t="s">
        <v>4</v>
      </c>
      <c r="B358" t="s">
        <v>258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</row>
    <row r="359" spans="1:7" ht="12.75" customHeight="1">
      <c r="A359" t="s">
        <v>4</v>
      </c>
      <c r="B359" t="s">
        <v>259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</row>
    <row r="360" spans="1:7" ht="12.75" customHeight="1">
      <c r="A360" t="s">
        <v>4</v>
      </c>
      <c r="B360" t="s">
        <v>260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</row>
    <row r="361" spans="1:7" ht="12.75" customHeight="1">
      <c r="A361" t="s">
        <v>4</v>
      </c>
      <c r="B361" t="s">
        <v>261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</row>
    <row r="362" spans="1:7" ht="12.75" customHeight="1">
      <c r="A362" t="s">
        <v>4</v>
      </c>
      <c r="B362" t="s">
        <v>262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</row>
    <row r="363" spans="1:7" ht="12.75" customHeight="1">
      <c r="A363" t="s">
        <v>4</v>
      </c>
      <c r="B363" t="s">
        <v>263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</row>
    <row r="364" spans="1:7" ht="12.75" customHeight="1">
      <c r="A364" t="s">
        <v>4</v>
      </c>
      <c r="B364" t="s">
        <v>264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</row>
    <row r="365" spans="1:7" ht="12.75" customHeight="1">
      <c r="A365" t="s">
        <v>4</v>
      </c>
      <c r="B365" t="s">
        <v>265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</row>
    <row r="366" spans="1:7" ht="12.75" customHeight="1">
      <c r="A366" t="s">
        <v>4</v>
      </c>
      <c r="B366" t="s">
        <v>266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</row>
    <row r="367" spans="1:7" ht="12.75" customHeight="1">
      <c r="A367" t="s">
        <v>4</v>
      </c>
      <c r="B367" t="s">
        <v>267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</row>
    <row r="368" spans="1:7" ht="12.75" customHeight="1">
      <c r="A368" t="s">
        <v>4</v>
      </c>
      <c r="B368" t="s">
        <v>268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</row>
    <row r="369" spans="1:7" ht="12.75" customHeight="1">
      <c r="A369" t="s">
        <v>4</v>
      </c>
      <c r="B369" t="s">
        <v>269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</row>
    <row r="370" spans="1:7" ht="12.75" customHeight="1">
      <c r="A370" t="s">
        <v>4</v>
      </c>
      <c r="B370" t="s">
        <v>270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</row>
    <row r="371" spans="1:7" ht="12.75" customHeight="1">
      <c r="A371" t="s">
        <v>4</v>
      </c>
      <c r="B371" t="s">
        <v>271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</row>
    <row r="372" spans="1:7" ht="12.75" customHeight="1">
      <c r="A372" t="s">
        <v>4</v>
      </c>
      <c r="B372" t="s">
        <v>272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</row>
    <row r="373" spans="1:7" ht="12.75" customHeight="1">
      <c r="A373" t="s">
        <v>4</v>
      </c>
      <c r="B373" t="s">
        <v>273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</row>
    <row r="374" spans="1:7" ht="12.75" customHeight="1">
      <c r="A374" t="s">
        <v>4</v>
      </c>
      <c r="B374" t="s">
        <v>274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</row>
    <row r="375" spans="1:7" ht="12.75" customHeight="1">
      <c r="A375" t="s">
        <v>4</v>
      </c>
      <c r="B375" t="s">
        <v>275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</row>
    <row r="376" spans="1:7" ht="12.75" customHeight="1">
      <c r="A376" t="s">
        <v>4</v>
      </c>
      <c r="B376" t="s">
        <v>276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</row>
    <row r="377" spans="1:7" ht="12.75" customHeight="1">
      <c r="A377" t="s">
        <v>4</v>
      </c>
      <c r="B377" t="s">
        <v>277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</row>
    <row r="378" spans="1:7" ht="12.75" customHeight="1">
      <c r="A378" t="s">
        <v>4</v>
      </c>
      <c r="B378" t="s">
        <v>278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</row>
    <row r="379" spans="1:7" ht="12.75" customHeight="1">
      <c r="A379" t="s">
        <v>4</v>
      </c>
      <c r="B379" t="s">
        <v>279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</row>
    <row r="380" spans="1:7" ht="12.75" customHeight="1">
      <c r="A380" t="s">
        <v>4</v>
      </c>
      <c r="B380" t="s">
        <v>280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</row>
    <row r="381" spans="1:7" ht="12.75" customHeight="1">
      <c r="A381" t="s">
        <v>4</v>
      </c>
      <c r="B381" t="s">
        <v>281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</row>
    <row r="382" spans="1:7" ht="12.75" customHeight="1">
      <c r="A382" t="s">
        <v>0</v>
      </c>
      <c r="B382" t="s">
        <v>1</v>
      </c>
      <c r="C382" s="2"/>
      <c r="D382" s="2"/>
      <c r="E382" s="2"/>
      <c r="F382" s="2"/>
      <c r="G382" s="2"/>
    </row>
    <row r="383" spans="1:7" ht="12.75" customHeight="1">
      <c r="A383" t="s">
        <v>3</v>
      </c>
      <c r="B383" t="s">
        <v>46</v>
      </c>
      <c r="C383" s="1">
        <v>16.668493150684931</v>
      </c>
      <c r="D383" s="1">
        <v>18.446575342465749</v>
      </c>
      <c r="E383" s="1">
        <v>15.328767123287671</v>
      </c>
      <c r="F383" s="1">
        <v>16.284931506849308</v>
      </c>
      <c r="G383" s="1">
        <v>15.390710382513664</v>
      </c>
    </row>
    <row r="384" spans="1:7" ht="12.75" customHeight="1">
      <c r="A384" t="s">
        <v>4</v>
      </c>
      <c r="B384" t="s">
        <v>47</v>
      </c>
      <c r="C384" s="1">
        <v>3.137699845281074</v>
      </c>
      <c r="D384" s="1">
        <v>3.4247202441505595</v>
      </c>
      <c r="E384" s="1">
        <v>3.0194279546681053</v>
      </c>
      <c r="F384" s="1">
        <v>3.282164549972391</v>
      </c>
      <c r="G384" s="1">
        <v>2.8094763092269335</v>
      </c>
    </row>
    <row r="385" spans="1:7" ht="12.75" customHeight="1">
      <c r="A385" t="s">
        <v>4</v>
      </c>
      <c r="B385" t="s">
        <v>48</v>
      </c>
      <c r="C385" s="1">
        <v>3.3182941903584675</v>
      </c>
      <c r="D385" s="1">
        <v>3.593140153755173</v>
      </c>
      <c r="E385" s="1">
        <v>3.1568123393316192</v>
      </c>
      <c r="F385" s="1">
        <v>3.3998728544183106</v>
      </c>
      <c r="G385" s="1">
        <v>2.8587740384615374</v>
      </c>
    </row>
    <row r="386" spans="1:7" ht="12.75" customHeight="1">
      <c r="A386" t="s">
        <v>4</v>
      </c>
      <c r="B386" t="s">
        <v>49</v>
      </c>
      <c r="C386" s="2">
        <v>7694.8242859591819</v>
      </c>
      <c r="D386" s="2">
        <v>7478.9433616256729</v>
      </c>
      <c r="E386" s="2">
        <v>6847.2599851031591</v>
      </c>
      <c r="F386" s="2">
        <v>7196.0910696161091</v>
      </c>
      <c r="G386" s="2">
        <v>7509.380212225713</v>
      </c>
    </row>
    <row r="387" spans="1:7" ht="12.75" customHeight="1">
      <c r="A387" t="s">
        <v>4</v>
      </c>
      <c r="B387" t="s">
        <v>50</v>
      </c>
      <c r="C387" s="2">
        <v>25533.690723927597</v>
      </c>
      <c r="D387" s="2">
        <v>26872.891700317901</v>
      </c>
      <c r="E387" s="2">
        <v>21615.51481158529</v>
      </c>
      <c r="F387" s="2">
        <v>24465.794685509831</v>
      </c>
      <c r="G387" s="2">
        <v>21467.621195647658</v>
      </c>
    </row>
    <row r="388" spans="1:7" ht="12.75" customHeight="1">
      <c r="A388" t="s">
        <v>4</v>
      </c>
      <c r="B388" t="s">
        <v>51</v>
      </c>
      <c r="C388" s="1">
        <v>14.70958904109589</v>
      </c>
      <c r="D388" s="1">
        <v>16.646575342465752</v>
      </c>
      <c r="E388" s="1">
        <v>13.457534246575342</v>
      </c>
      <c r="F388" s="1">
        <v>14.652054794520549</v>
      </c>
      <c r="G388" s="1">
        <v>12.997267759562842</v>
      </c>
    </row>
    <row r="389" spans="1:7" ht="12.75" customHeight="1">
      <c r="A389" t="s">
        <v>4</v>
      </c>
      <c r="B389" t="s">
        <v>360</v>
      </c>
      <c r="C389" s="2">
        <v>1617.9999999999998</v>
      </c>
      <c r="D389" s="2">
        <v>1691.0000000000007</v>
      </c>
      <c r="E389" s="2">
        <v>1556.0000000000002</v>
      </c>
      <c r="F389" s="2">
        <v>1572.9999999999993</v>
      </c>
      <c r="G389" s="2">
        <v>1664.0000000000007</v>
      </c>
    </row>
    <row r="390" spans="1:7" ht="12.75" customHeight="1">
      <c r="A390" t="s">
        <v>4</v>
      </c>
      <c r="B390" t="s">
        <v>358</v>
      </c>
      <c r="C390" s="2">
        <v>5369</v>
      </c>
      <c r="D390" s="2">
        <v>6076</v>
      </c>
      <c r="E390" s="2">
        <v>4912</v>
      </c>
      <c r="F390" s="2">
        <v>5348</v>
      </c>
      <c r="G390" s="2">
        <v>4757</v>
      </c>
    </row>
    <row r="391" spans="1:7" ht="12.75" customHeight="1">
      <c r="A391" t="s">
        <v>4</v>
      </c>
      <c r="B391" t="s">
        <v>52</v>
      </c>
      <c r="C391" s="1">
        <v>9.9493277591173221</v>
      </c>
      <c r="D391" s="1">
        <v>10.121835562775427</v>
      </c>
      <c r="E391" s="1">
        <v>11.214032411397818</v>
      </c>
      <c r="F391" s="1">
        <v>11.883060837011303</v>
      </c>
      <c r="G391" s="1">
        <v>12.748811388344004</v>
      </c>
    </row>
    <row r="392" spans="1:7" ht="12.75" customHeight="1">
      <c r="A392" t="s">
        <v>4</v>
      </c>
      <c r="B392" t="s">
        <v>53</v>
      </c>
      <c r="C392" s="1">
        <v>12.722298445442576</v>
      </c>
      <c r="D392" s="1">
        <v>13.908375928864245</v>
      </c>
      <c r="E392" s="1">
        <v>16.542755981683644</v>
      </c>
      <c r="F392" s="1">
        <v>13.124870380219487</v>
      </c>
      <c r="G392" s="1">
        <v>20.52237136027729</v>
      </c>
    </row>
    <row r="393" spans="1:7" ht="12.75" customHeight="1">
      <c r="A393" t="s">
        <v>4</v>
      </c>
      <c r="B393" t="s">
        <v>54</v>
      </c>
      <c r="C393" s="1">
        <v>7.357492179505086</v>
      </c>
      <c r="D393" s="1">
        <v>7.1438379130188512</v>
      </c>
      <c r="E393" s="1">
        <v>7.7379037518251694</v>
      </c>
      <c r="F393" s="1">
        <v>10.448236870568747</v>
      </c>
      <c r="G393" s="1">
        <v>8.4382682081326124</v>
      </c>
    </row>
    <row r="394" spans="1:7" ht="12.75" customHeight="1">
      <c r="A394" t="s">
        <v>4</v>
      </c>
      <c r="B394" t="s">
        <v>55</v>
      </c>
      <c r="C394" s="3">
        <v>0.13453379331722257</v>
      </c>
      <c r="D394" s="3">
        <v>0.11641232551300626</v>
      </c>
      <c r="E394" s="3">
        <v>0.21642231919644564</v>
      </c>
      <c r="F394" s="3">
        <v>0.23569541113319634</v>
      </c>
      <c r="G394" s="3">
        <v>0.21781397785385537</v>
      </c>
    </row>
    <row r="395" spans="1:7" ht="12.75" customHeight="1">
      <c r="A395" t="s">
        <v>4</v>
      </c>
      <c r="B395" t="s">
        <v>56</v>
      </c>
      <c r="C395" s="2">
        <v>565299.30021739122</v>
      </c>
      <c r="D395" s="2">
        <v>506957.94913043478</v>
      </c>
      <c r="E395" s="2">
        <v>566304.42592592596</v>
      </c>
      <c r="F395" s="2">
        <v>624265.8518518518</v>
      </c>
      <c r="G395" s="2">
        <v>626791.92592592596</v>
      </c>
    </row>
    <row r="396" spans="1:7" ht="12.75" customHeight="1">
      <c r="A396" t="s">
        <v>4</v>
      </c>
      <c r="B396" t="s">
        <v>57</v>
      </c>
      <c r="C396" s="2">
        <v>611249.6469565219</v>
      </c>
      <c r="D396" s="2">
        <v>590741.97260869574</v>
      </c>
      <c r="E396" s="2">
        <v>606411.11111111112</v>
      </c>
      <c r="F396" s="2">
        <v>471834.01851851854</v>
      </c>
      <c r="G396" s="2">
        <v>895252.16666666663</v>
      </c>
    </row>
    <row r="397" spans="1:7" ht="12.75" customHeight="1">
      <c r="A397" t="s">
        <v>4</v>
      </c>
      <c r="B397" t="s">
        <v>58</v>
      </c>
      <c r="C397" s="3">
        <v>0.10762663807187375</v>
      </c>
      <c r="D397" s="3">
        <v>9.4599609657512115E-2</v>
      </c>
      <c r="E397" s="3">
        <v>0.18114868128502748</v>
      </c>
      <c r="F397" s="3">
        <v>0.1981503839381768</v>
      </c>
      <c r="G397" s="3">
        <v>0.18055775307312683</v>
      </c>
    </row>
    <row r="398" spans="1:7" ht="12.75" customHeight="1">
      <c r="A398" t="s">
        <v>4</v>
      </c>
      <c r="B398" t="s">
        <v>59</v>
      </c>
      <c r="C398" s="1">
        <v>1.4046741909034155</v>
      </c>
      <c r="D398" s="1">
        <v>2.0010219738026436</v>
      </c>
      <c r="E398" s="1">
        <v>3.344715790434214</v>
      </c>
      <c r="F398" s="1">
        <v>3.7635197717217821</v>
      </c>
      <c r="G398" s="1">
        <v>3.188059946691169</v>
      </c>
    </row>
    <row r="399" spans="1:7" ht="12.75" customHeight="1">
      <c r="A399" t="s">
        <v>4</v>
      </c>
      <c r="B399" t="s">
        <v>60</v>
      </c>
      <c r="C399" s="1">
        <v>6.0622596053709907</v>
      </c>
      <c r="D399" s="1">
        <v>6.2627111083422395</v>
      </c>
      <c r="E399" s="1">
        <v>5.4731052919944458</v>
      </c>
      <c r="F399" s="1">
        <v>5.6163089503127122</v>
      </c>
      <c r="G399" s="1">
        <v>4.183787520907285</v>
      </c>
    </row>
    <row r="400" spans="1:7" ht="12.75" customHeight="1">
      <c r="A400" t="s">
        <v>4</v>
      </c>
      <c r="B400" t="s">
        <v>61</v>
      </c>
      <c r="C400" s="3">
        <v>1.2929369593994962</v>
      </c>
      <c r="D400" s="3">
        <v>0.79586087550858109</v>
      </c>
      <c r="E400" s="3">
        <v>0.44691155107400504</v>
      </c>
      <c r="F400" s="3">
        <v>0.59795515138376854</v>
      </c>
      <c r="G400" s="3">
        <v>0.35440176611898699</v>
      </c>
    </row>
    <row r="401" spans="1:7" ht="12.75" customHeight="1">
      <c r="A401" t="s">
        <v>4</v>
      </c>
      <c r="B401" t="s">
        <v>62</v>
      </c>
      <c r="C401" s="1">
        <v>7.838119501258757</v>
      </c>
      <c r="D401" s="1">
        <v>4.9842467457425705</v>
      </c>
      <c r="E401" s="1">
        <v>2.4459939752365831</v>
      </c>
      <c r="F401" s="1">
        <v>3.3583008686022522</v>
      </c>
      <c r="G401" s="1">
        <v>1.4827416864761198</v>
      </c>
    </row>
    <row r="402" spans="1:7" ht="12.75" customHeight="1">
      <c r="A402" t="s">
        <v>4</v>
      </c>
      <c r="B402" t="s">
        <v>63</v>
      </c>
      <c r="C402" s="3">
        <v>7.3569928793210421E-2</v>
      </c>
      <c r="D402" s="3">
        <v>5.2467679662528695E-2</v>
      </c>
      <c r="E402" s="3">
        <v>2.7898092236200423E-2</v>
      </c>
      <c r="F402" s="3">
        <v>3.4889588159767893E-2</v>
      </c>
      <c r="G402" s="3">
        <v>1.9370243566283557E-2</v>
      </c>
    </row>
    <row r="403" spans="1:7" ht="12.75" customHeight="1">
      <c r="A403" t="s">
        <v>4</v>
      </c>
      <c r="B403" t="s">
        <v>64</v>
      </c>
      <c r="C403" s="3">
        <v>0.50031090507564935</v>
      </c>
      <c r="D403" s="3">
        <v>0.55862442292632641</v>
      </c>
      <c r="E403" s="3">
        <v>0.57411649778573304</v>
      </c>
      <c r="F403" s="3">
        <v>0.59114032402571393</v>
      </c>
      <c r="G403" s="3">
        <v>0.58102295828965933</v>
      </c>
    </row>
    <row r="404" spans="1:7" ht="12.75" customHeight="1">
      <c r="A404" t="s">
        <v>4</v>
      </c>
      <c r="B404" t="s">
        <v>65</v>
      </c>
      <c r="C404" s="3">
        <v>2.6062347536196673E-2</v>
      </c>
      <c r="D404" s="3">
        <v>3.3896501387779852E-2</v>
      </c>
      <c r="E404" s="3">
        <v>2.2537815175823629E-2</v>
      </c>
      <c r="F404" s="3">
        <v>2.0619430510670722E-2</v>
      </c>
      <c r="G404" s="3">
        <v>2.4287933281707089E-2</v>
      </c>
    </row>
    <row r="405" spans="1:7" ht="12.75" customHeight="1">
      <c r="A405" t="s">
        <v>4</v>
      </c>
      <c r="B405" t="s">
        <v>66</v>
      </c>
      <c r="C405" s="3">
        <v>7.9356450266448095E-3</v>
      </c>
      <c r="D405" s="3">
        <v>6.8703169771200563E-3</v>
      </c>
      <c r="E405" s="3">
        <v>8.6234559592316129E-3</v>
      </c>
      <c r="F405" s="3">
        <v>1.0365142780786594E-2</v>
      </c>
      <c r="G405" s="3">
        <v>1.4770585565186617E-2</v>
      </c>
    </row>
    <row r="406" spans="1:7" ht="12.75" customHeight="1">
      <c r="A406" t="s">
        <v>4</v>
      </c>
      <c r="B406" t="s">
        <v>67</v>
      </c>
      <c r="C406" s="3">
        <v>-3.0903255319393391E-2</v>
      </c>
      <c r="D406" s="3">
        <v>-2.3538025380483236E-2</v>
      </c>
      <c r="E406" s="3">
        <v>1.6195876940102734E-4</v>
      </c>
      <c r="F406" s="3">
        <v>1.0630634383755935E-2</v>
      </c>
      <c r="G406" s="3">
        <v>1.2802894145657592E-2</v>
      </c>
    </row>
    <row r="407" spans="1:7" ht="12.75" customHeight="1">
      <c r="A407" t="s">
        <v>4</v>
      </c>
      <c r="B407" t="s">
        <v>68</v>
      </c>
      <c r="C407" s="3">
        <v>9.3020683718597341E-3</v>
      </c>
      <c r="D407" s="3">
        <v>1.0559039721307064E-2</v>
      </c>
      <c r="E407" s="3">
        <v>8.7813647644296548E-3</v>
      </c>
      <c r="F407" s="3">
        <v>1.7969143177105268E-2</v>
      </c>
      <c r="G407" s="3">
        <v>2.0759776764945479E-2</v>
      </c>
    </row>
    <row r="408" spans="1:7" ht="12.75" customHeight="1">
      <c r="A408" t="s">
        <v>4</v>
      </c>
      <c r="B408" t="s">
        <v>69</v>
      </c>
      <c r="C408" s="3">
        <v>0.78972879173441546</v>
      </c>
      <c r="D408" s="3">
        <v>0.77389854178111683</v>
      </c>
      <c r="E408" s="3">
        <v>0.77275581716113917</v>
      </c>
      <c r="F408" s="3">
        <v>0.78140910325028523</v>
      </c>
      <c r="G408" s="3">
        <v>0.77841047423715337</v>
      </c>
    </row>
    <row r="409" spans="1:7" ht="12.75" customHeight="1">
      <c r="A409" t="s">
        <v>4</v>
      </c>
      <c r="B409" t="s">
        <v>70</v>
      </c>
      <c r="C409" s="3">
        <v>0.21027120826558438</v>
      </c>
      <c r="D409" s="3">
        <v>0.22610145821888322</v>
      </c>
      <c r="E409" s="3">
        <v>0.22724418283886125</v>
      </c>
      <c r="F409" s="3">
        <v>0.21859089674971474</v>
      </c>
      <c r="G409" s="3">
        <v>0.22158952576284666</v>
      </c>
    </row>
    <row r="410" spans="1:7" ht="12.75" customHeight="1">
      <c r="A410" t="s">
        <v>4</v>
      </c>
      <c r="B410" t="s">
        <v>71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</row>
    <row r="411" spans="1:7" ht="12.75" customHeight="1">
      <c r="A411" t="s">
        <v>4</v>
      </c>
      <c r="B411" t="s">
        <v>370</v>
      </c>
      <c r="C411" s="3">
        <v>0.49968909255965649</v>
      </c>
      <c r="D411" s="3">
        <v>0.44137557964145363</v>
      </c>
      <c r="E411" s="3">
        <v>0.42588350221426724</v>
      </c>
      <c r="F411" s="3">
        <v>0.40885967379476634</v>
      </c>
      <c r="G411" s="3">
        <v>0.41897704171034095</v>
      </c>
    </row>
    <row r="412" spans="1:7" ht="12.75" customHeight="1">
      <c r="A412" t="s">
        <v>4</v>
      </c>
      <c r="B412" t="s">
        <v>72</v>
      </c>
      <c r="C412" s="3">
        <v>0.42477360864573616</v>
      </c>
      <c r="D412" s="3">
        <v>0.39982819397689479</v>
      </c>
      <c r="E412" s="3">
        <v>0.30704215359844916</v>
      </c>
      <c r="F412" s="3">
        <v>0.32048216131300128</v>
      </c>
      <c r="G412" s="3">
        <v>0.23014855805480178</v>
      </c>
    </row>
    <row r="413" spans="1:7" ht="12.75" customHeight="1">
      <c r="A413" t="s">
        <v>4</v>
      </c>
      <c r="B413" t="s">
        <v>73</v>
      </c>
      <c r="C413" s="3">
        <v>0.33107030893565198</v>
      </c>
      <c r="D413" s="3">
        <v>0.27225129458739772</v>
      </c>
      <c r="E413" s="3">
        <v>0.24472917394917751</v>
      </c>
      <c r="F413" s="3">
        <v>0.21228415034097287</v>
      </c>
      <c r="G413" s="3">
        <v>0.2850151025935122</v>
      </c>
    </row>
    <row r="414" spans="1:7" ht="12.75" customHeight="1">
      <c r="A414" t="s">
        <v>4</v>
      </c>
      <c r="B414" t="s">
        <v>74</v>
      </c>
      <c r="C414" s="3">
        <v>0.6708842482835452</v>
      </c>
      <c r="D414" s="3">
        <v>0.57356446119832805</v>
      </c>
      <c r="E414" s="3">
        <v>0.658956661175366</v>
      </c>
      <c r="F414" s="3">
        <v>0.59946538246017067</v>
      </c>
      <c r="G414" s="3">
        <v>0.70381375614683517</v>
      </c>
    </row>
    <row r="415" spans="1:7" ht="12.75" customHeight="1">
      <c r="A415" t="s">
        <v>4</v>
      </c>
      <c r="B415" t="s">
        <v>75</v>
      </c>
      <c r="C415" s="1">
        <v>17.828188146611947</v>
      </c>
      <c r="D415" s="1">
        <v>16.950599160567673</v>
      </c>
      <c r="E415" s="1">
        <v>14.444781944398375</v>
      </c>
      <c r="F415" s="1">
        <v>15.72331826341274</v>
      </c>
      <c r="G415" s="1">
        <v>15.067881718854894</v>
      </c>
    </row>
    <row r="416" spans="1:7" ht="12.75" customHeight="1">
      <c r="A416" t="s">
        <v>4</v>
      </c>
      <c r="B416" t="s">
        <v>76</v>
      </c>
      <c r="C416" s="1">
        <v>5.6090949443454194</v>
      </c>
      <c r="D416" s="1">
        <v>5.8994964751824739</v>
      </c>
      <c r="E416" s="1">
        <v>6.9229151665234774</v>
      </c>
      <c r="F416" s="1">
        <v>6.3599806557814373</v>
      </c>
      <c r="G416" s="1">
        <v>6.6366329299537163</v>
      </c>
    </row>
    <row r="417" spans="1:7" ht="12.75" customHeight="1">
      <c r="A417" t="s">
        <v>4</v>
      </c>
      <c r="B417" t="s">
        <v>77</v>
      </c>
      <c r="C417" s="1">
        <v>6.1697954950308702</v>
      </c>
      <c r="D417" s="1">
        <v>5.992853385335339</v>
      </c>
      <c r="E417" s="1">
        <v>8.0044797224660922</v>
      </c>
      <c r="F417" s="1">
        <v>6.8278816260539115</v>
      </c>
      <c r="G417" s="1">
        <v>8.4734609550907951</v>
      </c>
    </row>
    <row r="418" spans="1:7" ht="12.75" customHeight="1">
      <c r="A418" t="s">
        <v>4</v>
      </c>
      <c r="B418" t="s">
        <v>78</v>
      </c>
      <c r="C418" s="3">
        <v>9.0310062649877534E-3</v>
      </c>
      <c r="D418" s="3">
        <v>1.0801141591636922E-2</v>
      </c>
      <c r="E418" s="3">
        <v>8.6889494926958612E-3</v>
      </c>
      <c r="F418" s="3">
        <v>1.6740576533821695E-2</v>
      </c>
      <c r="G418" s="3">
        <v>2.0361262020014093E-2</v>
      </c>
    </row>
    <row r="419" spans="1:7" ht="12.75" customHeight="1">
      <c r="A419" t="s">
        <v>4</v>
      </c>
      <c r="B419" t="s">
        <v>79</v>
      </c>
      <c r="C419" s="3">
        <v>0.21797724084629458</v>
      </c>
      <c r="D419" s="3">
        <v>0.21240882478304601</v>
      </c>
      <c r="E419" s="3">
        <v>0.20669007006323803</v>
      </c>
      <c r="F419" s="3">
        <v>0.21865472297548072</v>
      </c>
      <c r="G419" s="3">
        <v>0.21362699379322667</v>
      </c>
    </row>
    <row r="420" spans="1:7" ht="12.75" customHeight="1">
      <c r="A420" t="s">
        <v>4</v>
      </c>
      <c r="B420" t="s">
        <v>80</v>
      </c>
      <c r="C420" s="2">
        <v>10565.920901969675</v>
      </c>
      <c r="D420" s="2">
        <v>11192.193623165123</v>
      </c>
      <c r="E420" s="2">
        <v>12728.4102589376</v>
      </c>
      <c r="F420" s="2">
        <v>11990.176001844695</v>
      </c>
      <c r="G420" s="2">
        <v>12312.06016835801</v>
      </c>
    </row>
    <row r="421" spans="1:7" ht="12.75" customHeight="1">
      <c r="A421" t="s">
        <v>4</v>
      </c>
      <c r="B421" t="s">
        <v>81</v>
      </c>
      <c r="C421" s="2">
        <v>57729.931025694503</v>
      </c>
      <c r="D421" s="2">
        <v>59342.253139023574</v>
      </c>
      <c r="E421" s="2">
        <v>59725.021623104069</v>
      </c>
      <c r="F421" s="2">
        <v>58557.762558175105</v>
      </c>
      <c r="G421" s="2">
        <v>61016.339266007199</v>
      </c>
    </row>
    <row r="422" spans="1:7" ht="12.75" customHeight="1">
      <c r="A422" t="s">
        <v>4</v>
      </c>
      <c r="B422" t="s">
        <v>82</v>
      </c>
      <c r="C422" s="2">
        <v>73365.510507170824</v>
      </c>
      <c r="D422" s="2">
        <v>76398.38738044507</v>
      </c>
      <c r="E422" s="2">
        <v>75589.536527224045</v>
      </c>
      <c r="F422" s="2">
        <v>74333.37817641531</v>
      </c>
      <c r="G422" s="2">
        <v>76478.04442482497</v>
      </c>
    </row>
    <row r="423" spans="1:7" ht="12.75" customHeight="1">
      <c r="A423" t="s">
        <v>4</v>
      </c>
      <c r="B423" t="s">
        <v>83</v>
      </c>
      <c r="C423" s="3">
        <v>0.27084008596021419</v>
      </c>
      <c r="D423" s="3">
        <v>0.28741972775222041</v>
      </c>
      <c r="E423" s="3">
        <v>0.26562593822457425</v>
      </c>
      <c r="F423" s="3">
        <v>0.26940263645776596</v>
      </c>
      <c r="G423" s="3">
        <v>0.25340270073251692</v>
      </c>
    </row>
    <row r="424" spans="1:7" ht="12.75" customHeight="1">
      <c r="A424" t="s">
        <v>4</v>
      </c>
      <c r="B424" t="s">
        <v>84</v>
      </c>
      <c r="C424" s="3">
        <v>0.60878619554411928</v>
      </c>
      <c r="D424" s="3">
        <v>0.62387034967078137</v>
      </c>
      <c r="E424" s="3">
        <v>0.63474755478023337</v>
      </c>
      <c r="F424" s="3">
        <v>0.60095169566261497</v>
      </c>
      <c r="G424" s="3">
        <v>0.6231263519567074</v>
      </c>
    </row>
    <row r="425" spans="1:7" ht="12.75" customHeight="1">
      <c r="A425" t="s">
        <v>4</v>
      </c>
      <c r="B425" t="s">
        <v>85</v>
      </c>
      <c r="C425" s="3">
        <v>5.4536756627439335E-2</v>
      </c>
      <c r="D425" s="3">
        <v>5.6950313403797317E-2</v>
      </c>
      <c r="E425" s="3">
        <v>5.535348185120003E-2</v>
      </c>
      <c r="F425" s="3">
        <v>5.111564988026826E-2</v>
      </c>
      <c r="G425" s="3">
        <v>5.3357382409855068E-2</v>
      </c>
    </row>
    <row r="426" spans="1:7" ht="12.75" customHeight="1">
      <c r="A426" t="s">
        <v>4</v>
      </c>
      <c r="B426" t="s">
        <v>86</v>
      </c>
      <c r="C426" s="2">
        <v>576.23105677549449</v>
      </c>
      <c r="D426" s="2">
        <v>637.39893451523562</v>
      </c>
      <c r="E426" s="2">
        <v>704.56182626273073</v>
      </c>
      <c r="F426" s="2">
        <v>612.88563851308811</v>
      </c>
      <c r="G426" s="2">
        <v>656.93930265622294</v>
      </c>
    </row>
    <row r="427" spans="1:7" ht="12.75" customHeight="1">
      <c r="A427" t="s">
        <v>4</v>
      </c>
      <c r="B427" t="s">
        <v>87</v>
      </c>
      <c r="C427" s="3">
        <v>0.50607736085981991</v>
      </c>
      <c r="D427" s="3">
        <v>0.56201965442102941</v>
      </c>
      <c r="E427" s="3">
        <v>0.5775975233421119</v>
      </c>
      <c r="F427" s="3">
        <v>0.59450088669516599</v>
      </c>
      <c r="G427" s="3">
        <v>0.58383964454829806</v>
      </c>
    </row>
    <row r="428" spans="1:7" ht="12.75" customHeight="1">
      <c r="A428" t="s">
        <v>4</v>
      </c>
      <c r="B428" t="s">
        <v>88</v>
      </c>
      <c r="C428" s="1">
        <v>3.2788698539802237</v>
      </c>
      <c r="D428" s="1">
        <v>3.5224919421195953</v>
      </c>
      <c r="E428" s="1">
        <v>3.4751688819002542</v>
      </c>
      <c r="F428" s="1">
        <v>3.8642424029416853</v>
      </c>
      <c r="G428" s="1">
        <v>2.627148255942128</v>
      </c>
    </row>
    <row r="429" spans="1:7" ht="12.75" customHeight="1">
      <c r="A429" t="s">
        <v>4</v>
      </c>
      <c r="B429" t="s">
        <v>89</v>
      </c>
      <c r="C429" s="1">
        <v>80.106492946448085</v>
      </c>
      <c r="D429" s="1">
        <v>71.520701474086835</v>
      </c>
      <c r="E429" s="1">
        <v>64.045693980827338</v>
      </c>
      <c r="F429" s="1">
        <v>66.860731909913994</v>
      </c>
      <c r="G429" s="1">
        <v>68.186170491396538</v>
      </c>
    </row>
    <row r="430" spans="1:7" ht="12.75" customHeight="1">
      <c r="A430" t="s">
        <v>4</v>
      </c>
      <c r="B430" t="s">
        <v>90</v>
      </c>
      <c r="C430" s="1">
        <v>46.214184909199197</v>
      </c>
      <c r="D430" s="1">
        <v>35.122812332537251</v>
      </c>
      <c r="E430" s="1">
        <v>37.573765274129414</v>
      </c>
      <c r="F430" s="1">
        <v>39.622389820396357</v>
      </c>
      <c r="G430" s="1">
        <v>38.559954898284587</v>
      </c>
    </row>
    <row r="431" spans="1:7" ht="12.75" customHeight="1">
      <c r="A431" t="s">
        <v>4</v>
      </c>
      <c r="B431" t="s">
        <v>91</v>
      </c>
      <c r="C431" s="1">
        <v>194.96386137774658</v>
      </c>
      <c r="D431" s="1">
        <v>196.29557119532919</v>
      </c>
      <c r="E431" s="1">
        <v>196.24809774303392</v>
      </c>
      <c r="F431" s="1">
        <v>253.23100997389756</v>
      </c>
      <c r="G431" s="1">
        <v>146.3373792888242</v>
      </c>
    </row>
    <row r="432" spans="1:7" ht="12.75" customHeight="1">
      <c r="A432" t="s">
        <v>4</v>
      </c>
      <c r="B432" t="s">
        <v>92</v>
      </c>
      <c r="C432" s="3">
        <v>2.5318864622395316E-2</v>
      </c>
      <c r="D432" s="3">
        <v>3.4752785945639179E-2</v>
      </c>
      <c r="E432" s="3">
        <v>5.5506475638798423E-2</v>
      </c>
      <c r="F432" s="3">
        <v>6.1202892478858982E-2</v>
      </c>
      <c r="G432" s="3">
        <v>6.5477147636629929E-2</v>
      </c>
    </row>
    <row r="433" spans="1:7" ht="12.75" customHeight="1">
      <c r="A433" t="s">
        <v>4</v>
      </c>
      <c r="B433" t="s">
        <v>93</v>
      </c>
      <c r="C433" s="1">
        <v>4.5227543943703656</v>
      </c>
      <c r="D433" s="1">
        <v>5.4362594305908054</v>
      </c>
      <c r="E433" s="1">
        <v>2.756947789997056</v>
      </c>
      <c r="F433" s="1">
        <v>3.044753356044176</v>
      </c>
      <c r="G433" s="1">
        <v>2.0330868447617938</v>
      </c>
    </row>
    <row r="434" spans="1:7" ht="12.75" customHeight="1">
      <c r="A434" t="s">
        <v>4</v>
      </c>
      <c r="B434" t="s">
        <v>94</v>
      </c>
      <c r="C434" s="4">
        <v>0.34416534462972342</v>
      </c>
      <c r="D434" s="4">
        <v>0.46730592653056918</v>
      </c>
      <c r="E434" s="4">
        <v>0.3040494533122961</v>
      </c>
      <c r="F434" s="4">
        <v>0.28300828505044678</v>
      </c>
      <c r="G434" s="4">
        <v>0.32066601699352959</v>
      </c>
    </row>
    <row r="435" spans="1:7" ht="12.75" customHeight="1">
      <c r="A435" t="s">
        <v>4</v>
      </c>
      <c r="B435" t="s">
        <v>95</v>
      </c>
      <c r="C435" s="2">
        <v>16290.159535843217</v>
      </c>
      <c r="D435" s="2">
        <v>18264.376230925744</v>
      </c>
      <c r="E435" s="2">
        <v>21284.716135995681</v>
      </c>
      <c r="F435" s="2">
        <v>21606.645875207065</v>
      </c>
      <c r="G435" s="2">
        <v>20829.420947630926</v>
      </c>
    </row>
    <row r="436" spans="1:7" ht="12.75" customHeight="1">
      <c r="A436" t="s">
        <v>4</v>
      </c>
      <c r="B436" t="s">
        <v>96</v>
      </c>
      <c r="C436" s="2">
        <v>0</v>
      </c>
      <c r="D436" s="2">
        <v>0</v>
      </c>
      <c r="E436" s="2">
        <v>3523.4406147379477</v>
      </c>
      <c r="F436" s="2">
        <v>3674.7378689084458</v>
      </c>
      <c r="G436" s="2">
        <v>0</v>
      </c>
    </row>
    <row r="437" spans="1:7" ht="12.75" customHeight="1">
      <c r="A437" t="s">
        <v>4</v>
      </c>
      <c r="B437" t="s">
        <v>97</v>
      </c>
      <c r="C437" s="2">
        <v>19522.014425216315</v>
      </c>
      <c r="D437" s="2">
        <v>21234.632566528675</v>
      </c>
      <c r="E437" s="2">
        <v>25347.415809768627</v>
      </c>
      <c r="F437" s="2">
        <v>24875.801449459643</v>
      </c>
      <c r="G437" s="2">
        <v>25097.950120192298</v>
      </c>
    </row>
    <row r="438" spans="1:7" ht="12.75" customHeight="1">
      <c r="A438" t="s">
        <v>4</v>
      </c>
      <c r="B438" t="s">
        <v>98</v>
      </c>
      <c r="C438" s="2">
        <v>9754.9377192364591</v>
      </c>
      <c r="D438" s="2">
        <v>9372.4482029990158</v>
      </c>
      <c r="E438" s="2">
        <v>10795.046217145544</v>
      </c>
      <c r="F438" s="2">
        <v>10170.712120226746</v>
      </c>
      <c r="G438" s="2">
        <v>10515.464894351857</v>
      </c>
    </row>
    <row r="439" spans="1:7" ht="12.75" customHeight="1">
      <c r="A439" t="s">
        <v>4</v>
      </c>
      <c r="B439" t="s">
        <v>105</v>
      </c>
      <c r="C439" s="3">
        <v>0.44332929898700202</v>
      </c>
      <c r="D439" s="3">
        <v>0.4648274445956323</v>
      </c>
      <c r="E439" s="3">
        <v>0.45495682521858999</v>
      </c>
      <c r="F439" s="3">
        <v>0.45637989478624413</v>
      </c>
      <c r="G439" s="3">
        <v>0.45586330560213678</v>
      </c>
    </row>
    <row r="440" spans="1:7" ht="12.75" customHeight="1">
      <c r="A440" t="s">
        <v>4</v>
      </c>
      <c r="B440" t="s">
        <v>106</v>
      </c>
      <c r="C440" s="3">
        <v>0.19967854152688411</v>
      </c>
      <c r="D440" s="3">
        <v>0.18195929208772238</v>
      </c>
      <c r="E440" s="3">
        <v>0.18455626379080847</v>
      </c>
      <c r="F440" s="3">
        <v>0.17212594648840543</v>
      </c>
      <c r="G440" s="3">
        <v>0.17126802375231504</v>
      </c>
    </row>
    <row r="441" spans="1:7" ht="12.75" customHeight="1">
      <c r="A441" t="s">
        <v>4</v>
      </c>
      <c r="B441" t="s">
        <v>107</v>
      </c>
      <c r="C441" s="3">
        <v>0.3569921594861139</v>
      </c>
      <c r="D441" s="3">
        <v>0.3532132633166451</v>
      </c>
      <c r="E441" s="3">
        <v>0.36048691099060148</v>
      </c>
      <c r="F441" s="3">
        <v>0.37149415872535063</v>
      </c>
      <c r="G441" s="3">
        <v>0.37286867064554818</v>
      </c>
    </row>
    <row r="442" spans="1:7" ht="12.75" customHeight="1">
      <c r="A442" t="s">
        <v>4</v>
      </c>
      <c r="B442" t="s">
        <v>99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</row>
    <row r="443" spans="1:7" ht="12.75" customHeight="1">
      <c r="A443" t="s">
        <v>4</v>
      </c>
      <c r="B443" t="s">
        <v>108</v>
      </c>
      <c r="C443" s="3">
        <v>0.38126332187751322</v>
      </c>
      <c r="D443" s="3">
        <v>0.45264879871493474</v>
      </c>
      <c r="E443" s="3">
        <v>0.37684479657145348</v>
      </c>
      <c r="F443" s="3">
        <v>0.41005250821965999</v>
      </c>
      <c r="G443" s="3">
        <v>0.31512645839456466</v>
      </c>
    </row>
    <row r="444" spans="1:7" ht="12.75" customHeight="1">
      <c r="A444" t="s">
        <v>4</v>
      </c>
      <c r="B444" t="s">
        <v>109</v>
      </c>
      <c r="C444" s="3">
        <v>0.13384208617407375</v>
      </c>
      <c r="D444" s="3">
        <v>0.12955766005316843</v>
      </c>
      <c r="E444" s="3">
        <v>0.1284745539783233</v>
      </c>
      <c r="F444" s="3">
        <v>0.10815355847348732</v>
      </c>
      <c r="G444" s="3">
        <v>0.13184691466259116</v>
      </c>
    </row>
    <row r="445" spans="1:7" ht="12.75" customHeight="1">
      <c r="A445" t="s">
        <v>4</v>
      </c>
      <c r="B445" t="s">
        <v>110</v>
      </c>
      <c r="C445" s="3">
        <v>0.48489459194841317</v>
      </c>
      <c r="D445" s="3">
        <v>0.41779354123189688</v>
      </c>
      <c r="E445" s="3">
        <v>0.49468064945022305</v>
      </c>
      <c r="F445" s="3">
        <v>0.4817939333068525</v>
      </c>
      <c r="G445" s="3">
        <v>0.55302662694284388</v>
      </c>
    </row>
    <row r="446" spans="1:7" ht="12.75" customHeight="1">
      <c r="A446" t="s">
        <v>4</v>
      </c>
      <c r="B446" t="s">
        <v>100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</row>
    <row r="447" spans="1:7" ht="12.75" customHeight="1">
      <c r="A447" t="s">
        <v>4</v>
      </c>
      <c r="B447" t="s">
        <v>101</v>
      </c>
      <c r="C447" s="2">
        <v>-1192080.4600000002</v>
      </c>
      <c r="D447" s="2">
        <v>-1091092.9999999998</v>
      </c>
      <c r="E447" s="2">
        <v>-1496690.0000000002</v>
      </c>
      <c r="F447" s="2">
        <v>-1855449</v>
      </c>
      <c r="G447" s="2">
        <v>-2783813</v>
      </c>
    </row>
    <row r="448" spans="1:7" ht="12.75" customHeight="1">
      <c r="A448" t="s">
        <v>5</v>
      </c>
      <c r="B448" t="s">
        <v>46</v>
      </c>
      <c r="C448" s="1">
        <v>175.66575342465754</v>
      </c>
      <c r="D448" s="1">
        <v>169.2876712328767</v>
      </c>
      <c r="E448" s="1">
        <v>187.87945205479451</v>
      </c>
      <c r="F448" s="1">
        <v>183.17025440270794</v>
      </c>
      <c r="G448" s="1">
        <v>191.85792349726776</v>
      </c>
    </row>
    <row r="449" spans="1:7" ht="12.75" customHeight="1">
      <c r="A449" t="s">
        <v>4</v>
      </c>
      <c r="B449" t="s">
        <v>47</v>
      </c>
      <c r="C449" s="1">
        <v>13.274948240165632</v>
      </c>
      <c r="D449" s="1">
        <v>13.703703703703704</v>
      </c>
      <c r="E449" s="1">
        <v>14.649548183119352</v>
      </c>
      <c r="F449" s="1">
        <v>15.163788354815575</v>
      </c>
      <c r="G449" s="1">
        <v>15.940976163450625</v>
      </c>
    </row>
    <row r="450" spans="1:7" ht="12.75" customHeight="1">
      <c r="A450" t="s">
        <v>4</v>
      </c>
      <c r="B450" t="s">
        <v>48</v>
      </c>
      <c r="C450" s="1">
        <v>4.5240280125573529</v>
      </c>
      <c r="D450" s="1">
        <v>4.5872372752595592</v>
      </c>
      <c r="E450" s="1">
        <v>4.498302618816683</v>
      </c>
      <c r="F450" s="1">
        <v>5.2745011086024913</v>
      </c>
      <c r="G450" s="1">
        <v>5.1887821345105172</v>
      </c>
    </row>
    <row r="451" spans="1:7" ht="12.75" customHeight="1">
      <c r="A451" t="s">
        <v>4</v>
      </c>
      <c r="B451" t="s">
        <v>49</v>
      </c>
      <c r="C451" s="2">
        <v>17820.563910671386</v>
      </c>
      <c r="D451" s="2">
        <v>18165.921434242238</v>
      </c>
      <c r="E451" s="2">
        <v>18276.965535134332</v>
      </c>
      <c r="F451" s="2">
        <v>16945.452491273409</v>
      </c>
      <c r="G451" s="2">
        <v>17478.257204695958</v>
      </c>
    </row>
    <row r="452" spans="1:7" ht="12.75" customHeight="1">
      <c r="A452" t="s">
        <v>4</v>
      </c>
      <c r="B452" t="s">
        <v>50</v>
      </c>
      <c r="C452" s="2">
        <v>83089.454198565276</v>
      </c>
      <c r="D452" s="2">
        <v>86070.92744669813</v>
      </c>
      <c r="E452" s="2">
        <v>84795.531902188188</v>
      </c>
      <c r="F452" s="2">
        <v>92420.407098841053</v>
      </c>
      <c r="G452" s="2">
        <v>93659.908377096101</v>
      </c>
    </row>
    <row r="453" spans="1:7" ht="12.75" customHeight="1">
      <c r="A453" t="s">
        <v>4</v>
      </c>
      <c r="B453" t="s">
        <v>51</v>
      </c>
      <c r="C453" s="1">
        <v>51.326027397260276</v>
      </c>
      <c r="D453" s="1">
        <v>49.630136986301373</v>
      </c>
      <c r="E453" s="1">
        <v>50.824657534246576</v>
      </c>
      <c r="F453" s="1">
        <v>55.862230919296444</v>
      </c>
      <c r="G453" s="1">
        <v>54.595628415300546</v>
      </c>
    </row>
    <row r="454" spans="1:7" ht="12.75" customHeight="1">
      <c r="A454" t="s">
        <v>4</v>
      </c>
      <c r="B454" t="s">
        <v>360</v>
      </c>
      <c r="C454" s="2">
        <v>4141</v>
      </c>
      <c r="D454" s="2">
        <v>3949</v>
      </c>
      <c r="E454" s="2">
        <v>4124</v>
      </c>
      <c r="F454" s="2">
        <v>3865.7142857148006</v>
      </c>
      <c r="G454" s="2">
        <v>3851</v>
      </c>
    </row>
    <row r="455" spans="1:7" ht="12.75" customHeight="1">
      <c r="A455" t="s">
        <v>4</v>
      </c>
      <c r="B455" t="s">
        <v>358</v>
      </c>
      <c r="C455" s="2">
        <v>18734</v>
      </c>
      <c r="D455" s="2">
        <v>18115</v>
      </c>
      <c r="E455" s="2">
        <v>18551</v>
      </c>
      <c r="F455" s="2">
        <v>20389.714285543203</v>
      </c>
      <c r="G455" s="2">
        <v>19982</v>
      </c>
    </row>
    <row r="456" spans="1:7" ht="12.75" customHeight="1">
      <c r="A456" t="s">
        <v>4</v>
      </c>
      <c r="B456" t="s">
        <v>52</v>
      </c>
      <c r="C456" s="1">
        <v>10.22968944194961</v>
      </c>
      <c r="D456" s="1">
        <v>10.834326783946644</v>
      </c>
      <c r="E456" s="1">
        <v>12.203929063974851</v>
      </c>
      <c r="F456" s="1">
        <v>12.247755468805005</v>
      </c>
      <c r="G456" s="1">
        <v>12.931054133789162</v>
      </c>
    </row>
    <row r="457" spans="1:7" ht="12.75" customHeight="1">
      <c r="A457" t="s">
        <v>4</v>
      </c>
      <c r="B457" t="s">
        <v>53</v>
      </c>
      <c r="C457" s="1">
        <v>15.963604685941403</v>
      </c>
      <c r="D457" s="1">
        <v>16.306487803690047</v>
      </c>
      <c r="E457" s="1">
        <v>18.060196715418996</v>
      </c>
      <c r="F457" s="1">
        <v>17.114244698576279</v>
      </c>
      <c r="G457" s="1">
        <v>16.830719622245539</v>
      </c>
    </row>
    <row r="458" spans="1:7" ht="12.75" customHeight="1">
      <c r="A458" t="s">
        <v>4</v>
      </c>
      <c r="B458" t="s">
        <v>54</v>
      </c>
      <c r="C458" s="1">
        <v>6.556445352957935</v>
      </c>
      <c r="D458" s="1">
        <v>7.0271495352803095</v>
      </c>
      <c r="E458" s="1">
        <v>8.1344257513012739</v>
      </c>
      <c r="F458" s="1">
        <v>8.4975186268202503</v>
      </c>
      <c r="G458" s="1">
        <v>9.5560005333855198</v>
      </c>
    </row>
    <row r="459" spans="1:7" ht="12.75" customHeight="1">
      <c r="A459" t="s">
        <v>4</v>
      </c>
      <c r="B459" t="s">
        <v>55</v>
      </c>
      <c r="C459" s="3">
        <v>0.16833188459050602</v>
      </c>
      <c r="D459" s="3">
        <v>0.12254618483224958</v>
      </c>
      <c r="E459" s="3">
        <v>0.11788548387351708</v>
      </c>
      <c r="F459" s="3">
        <v>8.504387430340539E-2</v>
      </c>
      <c r="G459" s="3">
        <v>5.2419669719380307E-2</v>
      </c>
    </row>
    <row r="460" spans="1:7" ht="12.75" customHeight="1">
      <c r="A460" t="s">
        <v>4</v>
      </c>
      <c r="B460" t="s">
        <v>56</v>
      </c>
      <c r="C460" s="2">
        <v>355491.70750988141</v>
      </c>
      <c r="D460" s="2">
        <v>319234.28063241107</v>
      </c>
      <c r="E460" s="2">
        <v>339135.4703557312</v>
      </c>
      <c r="F460" s="2">
        <v>258107.48513833989</v>
      </c>
      <c r="G460" s="2">
        <v>246428.00284584978</v>
      </c>
    </row>
    <row r="461" spans="1:7" ht="12.75" customHeight="1">
      <c r="A461" t="s">
        <v>4</v>
      </c>
      <c r="B461" t="s">
        <v>57</v>
      </c>
      <c r="C461" s="2">
        <v>282199.93675889331</v>
      </c>
      <c r="D461" s="2">
        <v>271077.71936758893</v>
      </c>
      <c r="E461" s="2">
        <v>282805.20158102765</v>
      </c>
      <c r="F461" s="2">
        <v>269641.75723320153</v>
      </c>
      <c r="G461" s="2">
        <v>299549.08644268778</v>
      </c>
    </row>
    <row r="462" spans="1:7" ht="12.75" customHeight="1">
      <c r="A462" t="s">
        <v>4</v>
      </c>
      <c r="B462" t="s">
        <v>58</v>
      </c>
      <c r="C462" s="3">
        <v>0.10136081022068345</v>
      </c>
      <c r="D462" s="3">
        <v>7.4389780466215111E-2</v>
      </c>
      <c r="E462" s="3">
        <v>7.0185627255490476E-2</v>
      </c>
      <c r="F462" s="3">
        <v>5.6650522699576017E-2</v>
      </c>
      <c r="G462" s="3">
        <v>3.5314337998545151E-2</v>
      </c>
    </row>
    <row r="463" spans="1:7" ht="12.75" customHeight="1">
      <c r="A463" t="s">
        <v>4</v>
      </c>
      <c r="B463" t="s">
        <v>59</v>
      </c>
      <c r="C463" s="1">
        <v>2.2365605033133851</v>
      </c>
      <c r="D463" s="1">
        <v>0.42240509898232359</v>
      </c>
      <c r="E463" s="1">
        <v>3.7528211985158242</v>
      </c>
      <c r="F463" s="1">
        <v>2.7789860352890758</v>
      </c>
      <c r="G463" s="1">
        <v>3.8555730549318943</v>
      </c>
    </row>
    <row r="464" spans="1:7" ht="12.75" customHeight="1">
      <c r="A464" t="s">
        <v>4</v>
      </c>
      <c r="B464" t="s">
        <v>60</v>
      </c>
      <c r="C464" s="1">
        <v>5.7076461338410454</v>
      </c>
      <c r="D464" s="1">
        <v>5.6141608189361998</v>
      </c>
      <c r="E464" s="1">
        <v>5.1319283433594602</v>
      </c>
      <c r="F464" s="1">
        <v>5.1404836914802114</v>
      </c>
      <c r="G464" s="1">
        <v>4.8241714212223243</v>
      </c>
    </row>
    <row r="465" spans="1:7" ht="12.75" customHeight="1">
      <c r="A465" t="s">
        <v>4</v>
      </c>
      <c r="B465" t="s">
        <v>61</v>
      </c>
      <c r="C465" s="3">
        <v>1.0930110575263927</v>
      </c>
      <c r="D465" s="3">
        <v>0.88668469227707969</v>
      </c>
      <c r="E465" s="3">
        <v>1.335134455183655</v>
      </c>
      <c r="F465" s="3">
        <v>1.6833675009517746</v>
      </c>
      <c r="G465" s="3">
        <v>1.1320867822403768</v>
      </c>
    </row>
    <row r="466" spans="1:7" ht="12.75" customHeight="1">
      <c r="A466" t="s">
        <v>4</v>
      </c>
      <c r="B466" t="s">
        <v>62</v>
      </c>
      <c r="C466" s="1">
        <v>6.2385203367360278</v>
      </c>
      <c r="D466" s="1">
        <v>4.9779904581324823</v>
      </c>
      <c r="E466" s="1">
        <v>6.8518143527527897</v>
      </c>
      <c r="F466" s="1">
        <v>8.6533231854103967</v>
      </c>
      <c r="G466" s="1">
        <v>5.4613807012275668</v>
      </c>
    </row>
    <row r="467" spans="1:7" ht="12.75" customHeight="1">
      <c r="A467" t="s">
        <v>4</v>
      </c>
      <c r="B467" t="s">
        <v>63</v>
      </c>
      <c r="C467" s="3">
        <v>5.6861021353494599E-2</v>
      </c>
      <c r="D467" s="3">
        <v>5.2533077962358503E-2</v>
      </c>
      <c r="E467" s="3">
        <v>8.1708752762105902E-2</v>
      </c>
      <c r="F467" s="3">
        <v>9.3464481719578552E-2</v>
      </c>
      <c r="G467" s="3">
        <v>6.4668989047779943E-2</v>
      </c>
    </row>
    <row r="468" spans="1:7" ht="12.75" customHeight="1">
      <c r="A468" t="s">
        <v>4</v>
      </c>
      <c r="B468" t="s">
        <v>64</v>
      </c>
      <c r="C468" s="3">
        <v>0.50607308499051529</v>
      </c>
      <c r="D468" s="3">
        <v>0.57369036943588891</v>
      </c>
      <c r="E468" s="3">
        <v>0.61078773943501286</v>
      </c>
      <c r="F468" s="3">
        <v>0.58822932896286373</v>
      </c>
      <c r="G468" s="3">
        <v>0.60523905494574537</v>
      </c>
    </row>
    <row r="469" spans="1:7" ht="12.75" customHeight="1">
      <c r="A469" t="s">
        <v>4</v>
      </c>
      <c r="B469" t="s">
        <v>65</v>
      </c>
      <c r="C469" s="3">
        <v>1.5317051623406202E-2</v>
      </c>
      <c r="D469" s="3">
        <v>7.844397148987577E-3</v>
      </c>
      <c r="E469" s="3">
        <v>1.231911694132411E-2</v>
      </c>
      <c r="F469" s="3">
        <v>1.1060333800829027E-2</v>
      </c>
      <c r="G469" s="3">
        <v>9.4453819318064351E-3</v>
      </c>
    </row>
    <row r="470" spans="1:7" ht="12.75" customHeight="1">
      <c r="A470" t="s">
        <v>4</v>
      </c>
      <c r="B470" t="s">
        <v>66</v>
      </c>
      <c r="C470" s="3">
        <v>1.3840207231062411E-2</v>
      </c>
      <c r="D470" s="3">
        <v>1.1263585841037425E-2</v>
      </c>
      <c r="E470" s="3">
        <v>9.9703147449754434E-3</v>
      </c>
      <c r="F470" s="3">
        <v>1.2211100844429622E-2</v>
      </c>
      <c r="G470" s="3">
        <v>9.2673505923300294E-3</v>
      </c>
    </row>
    <row r="471" spans="1:7" ht="12.75" customHeight="1">
      <c r="A471" t="s">
        <v>4</v>
      </c>
      <c r="B471" t="s">
        <v>67</v>
      </c>
      <c r="C471" s="3">
        <v>-9.1374116665301434E-3</v>
      </c>
      <c r="D471" s="3">
        <v>-3.7799053481727199E-2</v>
      </c>
      <c r="E471" s="3">
        <v>1.4457218275492118E-2</v>
      </c>
      <c r="F471" s="3">
        <v>3.0141137334359523E-3</v>
      </c>
      <c r="G471" s="3">
        <v>1.7498360587302558E-2</v>
      </c>
    </row>
    <row r="472" spans="1:7" ht="12.75" customHeight="1">
      <c r="A472" t="s">
        <v>4</v>
      </c>
      <c r="B472" t="s">
        <v>68</v>
      </c>
      <c r="C472" s="3">
        <v>6.7162671217382022E-2</v>
      </c>
      <c r="D472" s="3">
        <v>8.6688633079227747E-3</v>
      </c>
      <c r="E472" s="3">
        <v>3.2696352333684363E-2</v>
      </c>
      <c r="F472" s="3">
        <v>1.3783328506042155E-2</v>
      </c>
      <c r="G472" s="3">
        <v>3.3613461847211763E-2</v>
      </c>
    </row>
    <row r="473" spans="1:7" ht="12.75" customHeight="1">
      <c r="A473" t="s">
        <v>4</v>
      </c>
      <c r="B473" t="s">
        <v>69</v>
      </c>
      <c r="C473" s="3">
        <v>0.71789017263619692</v>
      </c>
      <c r="D473" s="3">
        <v>0.58901928447150742</v>
      </c>
      <c r="E473" s="3">
        <v>0.56825358447938168</v>
      </c>
      <c r="F473" s="3">
        <v>0.57235843086771743</v>
      </c>
      <c r="G473" s="3">
        <v>0.57229646923223554</v>
      </c>
    </row>
    <row r="474" spans="1:7" ht="12.75" customHeight="1">
      <c r="A474" t="s">
        <v>4</v>
      </c>
      <c r="B474" t="s">
        <v>70</v>
      </c>
      <c r="C474" s="3">
        <v>0.2323719956763135</v>
      </c>
      <c r="D474" s="3">
        <v>0.21738506435221322</v>
      </c>
      <c r="E474" s="3">
        <v>0.2256392064685091</v>
      </c>
      <c r="F474" s="3">
        <v>0.22893256783961527</v>
      </c>
      <c r="G474" s="3">
        <v>0.22110599448322987</v>
      </c>
    </row>
    <row r="475" spans="1:7" ht="12.75" customHeight="1">
      <c r="A475" t="s">
        <v>4</v>
      </c>
      <c r="B475" t="s">
        <v>71</v>
      </c>
      <c r="C475" s="3">
        <v>4.9737831687489485E-2</v>
      </c>
      <c r="D475" s="3">
        <v>4.74000429938254E-2</v>
      </c>
      <c r="E475" s="3">
        <v>5.4178473341879849E-2</v>
      </c>
      <c r="F475" s="3">
        <v>4.8224272705910003E-2</v>
      </c>
      <c r="G475" s="3">
        <v>5.0984547999246982E-2</v>
      </c>
    </row>
    <row r="476" spans="1:7" ht="12.75" customHeight="1">
      <c r="A476" t="s">
        <v>4</v>
      </c>
      <c r="B476" t="s">
        <v>370</v>
      </c>
      <c r="C476" s="3">
        <v>0.49392691500948471</v>
      </c>
      <c r="D476" s="3">
        <v>0.4263096305641112</v>
      </c>
      <c r="E476" s="3">
        <v>0.3892122606604988</v>
      </c>
      <c r="F476" s="3">
        <v>0.41177067106148746</v>
      </c>
      <c r="G476" s="3">
        <v>0.39476094465448686</v>
      </c>
    </row>
    <row r="477" spans="1:7" ht="12.75" customHeight="1">
      <c r="A477" t="s">
        <v>4</v>
      </c>
      <c r="B477" t="s">
        <v>72</v>
      </c>
      <c r="C477" s="3">
        <v>0.44331049778547477</v>
      </c>
      <c r="D477" s="3">
        <v>0.29106128889691646</v>
      </c>
      <c r="E477" s="3">
        <v>0.26028212213789037</v>
      </c>
      <c r="F477" s="3">
        <v>0.2507112243033387</v>
      </c>
      <c r="G477" s="3">
        <v>0.2239563939211488</v>
      </c>
    </row>
    <row r="478" spans="1:7" ht="12.75" customHeight="1">
      <c r="A478" t="s">
        <v>4</v>
      </c>
      <c r="B478" t="s">
        <v>73</v>
      </c>
      <c r="C478" s="3">
        <v>0.30838548067457661</v>
      </c>
      <c r="D478" s="3">
        <v>0.25635105635397226</v>
      </c>
      <c r="E478" s="3">
        <v>0.25485509330947237</v>
      </c>
      <c r="F478" s="3">
        <v>0.2521444400852223</v>
      </c>
      <c r="G478" s="3">
        <v>0.22449776009879988</v>
      </c>
    </row>
    <row r="479" spans="1:7" ht="12.75" customHeight="1">
      <c r="A479" t="s">
        <v>4</v>
      </c>
      <c r="B479" t="s">
        <v>74</v>
      </c>
      <c r="C479" s="3">
        <v>0.62822599049923766</v>
      </c>
      <c r="D479" s="3">
        <v>0.65647916331036804</v>
      </c>
      <c r="E479" s="3">
        <v>0.5982468037006794</v>
      </c>
      <c r="F479" s="3">
        <v>0.67542207583881353</v>
      </c>
      <c r="G479" s="3">
        <v>0.65762577778123876</v>
      </c>
    </row>
    <row r="480" spans="1:7" ht="12.75" customHeight="1">
      <c r="A480" t="s">
        <v>4</v>
      </c>
      <c r="B480" t="s">
        <v>75</v>
      </c>
      <c r="C480" s="1">
        <v>14.227802399839899</v>
      </c>
      <c r="D480" s="1">
        <v>14.656200984487116</v>
      </c>
      <c r="E480" s="1">
        <v>14.238610753287062</v>
      </c>
      <c r="F480" s="1">
        <v>13.657757182340424</v>
      </c>
      <c r="G480" s="1">
        <v>14.218288107425446</v>
      </c>
    </row>
    <row r="481" spans="1:7" ht="12.75" customHeight="1">
      <c r="A481" t="s">
        <v>4</v>
      </c>
      <c r="B481" t="s">
        <v>76</v>
      </c>
      <c r="C481" s="1">
        <v>7.0284923271864708</v>
      </c>
      <c r="D481" s="1">
        <v>6.8230505371647947</v>
      </c>
      <c r="E481" s="1">
        <v>7.0231570855263703</v>
      </c>
      <c r="F481" s="1">
        <v>7.3218463811394088</v>
      </c>
      <c r="G481" s="1">
        <v>7.033195504582257</v>
      </c>
    </row>
    <row r="482" spans="1:7" ht="12.75" customHeight="1">
      <c r="A482" t="s">
        <v>4</v>
      </c>
      <c r="B482" t="s">
        <v>77</v>
      </c>
      <c r="C482" s="1">
        <v>5.5021265623833218</v>
      </c>
      <c r="D482" s="1">
        <v>5.2562062873107234</v>
      </c>
      <c r="E482" s="1">
        <v>5.5253064576614719</v>
      </c>
      <c r="F482" s="1">
        <v>4.9000303527734488</v>
      </c>
      <c r="G482" s="1">
        <v>4.790600458346419</v>
      </c>
    </row>
    <row r="483" spans="1:7" ht="12.75" customHeight="1">
      <c r="A483" t="s">
        <v>4</v>
      </c>
      <c r="B483" t="s">
        <v>78</v>
      </c>
      <c r="C483" s="3">
        <v>8.3948314134646082E-2</v>
      </c>
      <c r="D483" s="3">
        <v>1.0931565201627544E-2</v>
      </c>
      <c r="E483" s="3">
        <v>4.1519020370905151E-2</v>
      </c>
      <c r="F483" s="3">
        <v>1.8756744308882429E-2</v>
      </c>
      <c r="G483" s="3">
        <v>4.7221050364161792E-2</v>
      </c>
    </row>
    <row r="484" spans="1:7" ht="12.75" customHeight="1">
      <c r="A484" t="s">
        <v>4</v>
      </c>
      <c r="B484" t="s">
        <v>79</v>
      </c>
      <c r="C484" s="3">
        <v>0.22176024254749879</v>
      </c>
      <c r="D484" s="3">
        <v>0.23040342623829882</v>
      </c>
      <c r="E484" s="3">
        <v>0.22209684324353146</v>
      </c>
      <c r="F484" s="3">
        <v>0.29270218926521407</v>
      </c>
      <c r="G484" s="3">
        <v>0.3055905145534496</v>
      </c>
    </row>
    <row r="485" spans="1:7" ht="12.75" customHeight="1">
      <c r="A485" t="s">
        <v>4</v>
      </c>
      <c r="B485" t="s">
        <v>80</v>
      </c>
      <c r="C485" s="2">
        <v>11787.814607572978</v>
      </c>
      <c r="D485" s="2">
        <v>11892.263858566639</v>
      </c>
      <c r="E485" s="2">
        <v>12144.409275208838</v>
      </c>
      <c r="F485" s="2">
        <v>13243.506998613799</v>
      </c>
      <c r="G485" s="2">
        <v>13391.274236555771</v>
      </c>
    </row>
    <row r="486" spans="1:7" ht="12.75" customHeight="1">
      <c r="A486" t="s">
        <v>4</v>
      </c>
      <c r="B486" t="s">
        <v>81</v>
      </c>
      <c r="C486" s="2">
        <v>66578.049398845033</v>
      </c>
      <c r="D486" s="2">
        <v>65538.241683945598</v>
      </c>
      <c r="E486" s="2">
        <v>68192.226709195835</v>
      </c>
      <c r="F486" s="2">
        <v>67951.301023368913</v>
      </c>
      <c r="G486" s="2">
        <v>69142.296570603139</v>
      </c>
    </row>
    <row r="487" spans="1:7" ht="12.75" customHeight="1">
      <c r="A487" t="s">
        <v>4</v>
      </c>
      <c r="B487" t="s">
        <v>82</v>
      </c>
      <c r="C487" s="2">
        <v>85905.657639240744</v>
      </c>
      <c r="D487" s="2">
        <v>82850.90299667191</v>
      </c>
      <c r="E487" s="2">
        <v>85188.380961733565</v>
      </c>
      <c r="F487" s="2">
        <v>88904.229318920799</v>
      </c>
      <c r="G487" s="2">
        <v>90669.821271125853</v>
      </c>
    </row>
    <row r="488" spans="1:7" ht="12.75" customHeight="1">
      <c r="A488" t="s">
        <v>4</v>
      </c>
      <c r="B488" t="s">
        <v>83</v>
      </c>
      <c r="C488" s="3">
        <v>0.29030000750864582</v>
      </c>
      <c r="D488" s="3">
        <v>0.26416121134612724</v>
      </c>
      <c r="E488" s="3">
        <v>0.24923888062810207</v>
      </c>
      <c r="F488" s="3">
        <v>0.30835212836242831</v>
      </c>
      <c r="G488" s="3">
        <v>0.31135102199766179</v>
      </c>
    </row>
    <row r="489" spans="1:7" ht="12.75" customHeight="1">
      <c r="A489" t="s">
        <v>4</v>
      </c>
      <c r="B489" t="s">
        <v>84</v>
      </c>
      <c r="C489" s="3">
        <v>0.6687910329444311</v>
      </c>
      <c r="D489" s="3">
        <v>0.66151544798727868</v>
      </c>
      <c r="E489" s="3">
        <v>0.62976848951755737</v>
      </c>
      <c r="F489" s="3">
        <v>0.63012827890122325</v>
      </c>
      <c r="G489" s="3">
        <v>0.59967220170863456</v>
      </c>
    </row>
    <row r="490" spans="1:7" ht="12.75" customHeight="1">
      <c r="A490" t="s">
        <v>4</v>
      </c>
      <c r="B490" t="s">
        <v>85</v>
      </c>
      <c r="C490" s="3">
        <v>4.9469393512167947E-2</v>
      </c>
      <c r="D490" s="3">
        <v>4.7765122245280803E-2</v>
      </c>
      <c r="E490" s="3">
        <v>4.6041389703560719E-2</v>
      </c>
      <c r="F490" s="3">
        <v>4.4303348643388009E-2</v>
      </c>
      <c r="G490" s="3">
        <v>4.2781830532523157E-2</v>
      </c>
    </row>
    <row r="491" spans="1:7" ht="12.75" customHeight="1">
      <c r="A491" t="s">
        <v>4</v>
      </c>
      <c r="B491" t="s">
        <v>86</v>
      </c>
      <c r="C491" s="2">
        <v>583.13603947050922</v>
      </c>
      <c r="D491" s="2">
        <v>568.03543697757027</v>
      </c>
      <c r="E491" s="2">
        <v>559.14548015942751</v>
      </c>
      <c r="F491" s="2">
        <v>586.73170782073623</v>
      </c>
      <c r="G491" s="2">
        <v>572.90322500287255</v>
      </c>
    </row>
    <row r="492" spans="1:7" ht="12.75" customHeight="1">
      <c r="A492" t="s">
        <v>4</v>
      </c>
      <c r="B492" t="s">
        <v>87</v>
      </c>
      <c r="C492" s="3">
        <v>0.5102894518677199</v>
      </c>
      <c r="D492" s="3">
        <v>0.57787437675462672</v>
      </c>
      <c r="E492" s="3">
        <v>0.61440708082610207</v>
      </c>
      <c r="F492" s="3">
        <v>0.59170915203270913</v>
      </c>
      <c r="G492" s="3">
        <v>0.60832351444019594</v>
      </c>
    </row>
    <row r="493" spans="1:7" ht="12.75" customHeight="1">
      <c r="A493" t="s">
        <v>4</v>
      </c>
      <c r="B493" t="s">
        <v>88</v>
      </c>
      <c r="C493" s="1">
        <v>2.5478572911548016</v>
      </c>
      <c r="D493" s="1">
        <v>2.1004932824538738</v>
      </c>
      <c r="E493" s="1">
        <v>3.3523730249601225</v>
      </c>
      <c r="F493" s="1">
        <v>2.3698485111589682</v>
      </c>
      <c r="G493" s="1">
        <v>2.2648389405539375</v>
      </c>
    </row>
    <row r="494" spans="1:7" ht="12.75" customHeight="1">
      <c r="A494" t="s">
        <v>4</v>
      </c>
      <c r="B494" t="s">
        <v>89</v>
      </c>
      <c r="C494" s="1">
        <v>69.041093006584788</v>
      </c>
      <c r="D494" s="1">
        <v>77.217840195223744</v>
      </c>
      <c r="E494" s="1">
        <v>48.315633503065627</v>
      </c>
      <c r="F494" s="1">
        <v>63.369790405388578</v>
      </c>
      <c r="G494" s="1">
        <v>62.246229487971057</v>
      </c>
    </row>
    <row r="495" spans="1:7" ht="12.75" customHeight="1">
      <c r="A495" t="s">
        <v>4</v>
      </c>
      <c r="B495" t="s">
        <v>90</v>
      </c>
      <c r="C495" s="1">
        <v>48.937038075180141</v>
      </c>
      <c r="D495" s="1">
        <v>45.262848421340784</v>
      </c>
      <c r="E495" s="1">
        <v>47.507369440420931</v>
      </c>
      <c r="F495" s="1">
        <v>49.443133484334503</v>
      </c>
      <c r="G495" s="1">
        <v>49.308042856381221</v>
      </c>
    </row>
    <row r="496" spans="1:7" ht="12.75" customHeight="1">
      <c r="A496" t="s">
        <v>4</v>
      </c>
      <c r="B496" t="s">
        <v>91</v>
      </c>
      <c r="C496" s="1">
        <v>115.58477786236338</v>
      </c>
      <c r="D496" s="1">
        <v>109.83236264979622</v>
      </c>
      <c r="E496" s="1">
        <v>112.65454511624419</v>
      </c>
      <c r="F496" s="1">
        <v>96.272148237971791</v>
      </c>
      <c r="G496" s="1">
        <v>89.117587832848926</v>
      </c>
    </row>
    <row r="497" spans="1:7" ht="12.75" customHeight="1">
      <c r="A497" t="s">
        <v>4</v>
      </c>
      <c r="B497" t="s">
        <v>92</v>
      </c>
      <c r="C497" s="3">
        <v>4.0784004059052047E-2</v>
      </c>
      <c r="D497" s="3">
        <v>1.1771545173864209E-2</v>
      </c>
      <c r="E497" s="3">
        <v>5.9832977558401473E-2</v>
      </c>
      <c r="F497" s="3">
        <v>4.7183927045240728E-2</v>
      </c>
      <c r="G497" s="3">
        <v>5.9531579222582766E-2</v>
      </c>
    </row>
    <row r="498" spans="1:7" ht="12.75" customHeight="1">
      <c r="A498" t="s">
        <v>4</v>
      </c>
      <c r="B498" t="s">
        <v>93</v>
      </c>
      <c r="C498" s="1">
        <v>3.4729177894791832</v>
      </c>
      <c r="D498" s="1">
        <v>4.826594035945253</v>
      </c>
      <c r="E498" s="1">
        <v>5.1624375684239032</v>
      </c>
      <c r="F498" s="1">
        <v>5.9849476165863207</v>
      </c>
      <c r="G498" s="1">
        <v>8.9965158923020692</v>
      </c>
    </row>
    <row r="499" spans="1:7" ht="12.75" customHeight="1">
      <c r="A499" t="s">
        <v>4</v>
      </c>
      <c r="B499" t="s">
        <v>94</v>
      </c>
      <c r="C499" s="4">
        <v>0.54778682336422146</v>
      </c>
      <c r="D499" s="4">
        <v>0.26151852966118383</v>
      </c>
      <c r="E499" s="4">
        <v>0.54975386951636052</v>
      </c>
      <c r="F499" s="4">
        <v>0.3672462350780557</v>
      </c>
      <c r="G499" s="4">
        <v>0.49453203071820018</v>
      </c>
    </row>
    <row r="500" spans="1:7" ht="12.75" customHeight="1">
      <c r="A500" t="s">
        <v>4</v>
      </c>
      <c r="B500" t="s">
        <v>95</v>
      </c>
      <c r="C500" s="2">
        <v>18335.551600414081</v>
      </c>
      <c r="D500" s="2">
        <v>18761.092009314703</v>
      </c>
      <c r="E500" s="2">
        <v>19883.752378714405</v>
      </c>
      <c r="F500" s="2">
        <v>21501.952596765699</v>
      </c>
      <c r="G500" s="2">
        <v>21632.925570942112</v>
      </c>
    </row>
    <row r="501" spans="1:7" ht="12.75" customHeight="1">
      <c r="A501" t="s">
        <v>4</v>
      </c>
      <c r="B501" t="s">
        <v>96</v>
      </c>
      <c r="C501" s="2">
        <v>631.40730638308673</v>
      </c>
      <c r="D501" s="2">
        <v>517.03023138780804</v>
      </c>
      <c r="E501" s="2">
        <v>467.00372883719621</v>
      </c>
      <c r="F501" s="2">
        <v>538.52200289009465</v>
      </c>
      <c r="G501" s="2">
        <v>541.45200680518508</v>
      </c>
    </row>
    <row r="502" spans="1:7" ht="12.75" customHeight="1">
      <c r="A502" t="s">
        <v>4</v>
      </c>
      <c r="B502" t="s">
        <v>97</v>
      </c>
      <c r="C502" s="2">
        <v>21386.311091523788</v>
      </c>
      <c r="D502" s="2">
        <v>21421.565933147638</v>
      </c>
      <c r="E502" s="2">
        <v>22569.794679922405</v>
      </c>
      <c r="F502" s="2">
        <v>24437.526691792755</v>
      </c>
      <c r="G502" s="2">
        <v>24658.265577772014</v>
      </c>
    </row>
    <row r="503" spans="1:7" ht="12.75" customHeight="1">
      <c r="A503" t="s">
        <v>4</v>
      </c>
      <c r="B503" t="s">
        <v>98</v>
      </c>
      <c r="C503" s="2">
        <v>10563.274660869471</v>
      </c>
      <c r="D503" s="2">
        <v>9132.2198590649168</v>
      </c>
      <c r="E503" s="2">
        <v>8784.440807860221</v>
      </c>
      <c r="F503" s="2">
        <v>10062.656764367432</v>
      </c>
      <c r="G503" s="2">
        <v>9734.1202228800739</v>
      </c>
    </row>
    <row r="504" spans="1:7" ht="12.75" customHeight="1">
      <c r="A504" t="s">
        <v>4</v>
      </c>
      <c r="B504" t="s">
        <v>105</v>
      </c>
      <c r="C504" s="3">
        <v>0.43118815527692428</v>
      </c>
      <c r="D504" s="3">
        <v>0.44517027761930061</v>
      </c>
      <c r="E504" s="3">
        <v>0.44743879680827126</v>
      </c>
      <c r="F504" s="3">
        <v>0.45031943261085261</v>
      </c>
      <c r="G504" s="3">
        <v>0.44271099601284819</v>
      </c>
    </row>
    <row r="505" spans="1:7" ht="12.75" customHeight="1">
      <c r="A505" t="s">
        <v>4</v>
      </c>
      <c r="B505" t="s">
        <v>106</v>
      </c>
      <c r="C505" s="3">
        <v>0.18378557554767358</v>
      </c>
      <c r="D505" s="3">
        <v>0.17914353483074674</v>
      </c>
      <c r="E505" s="3">
        <v>0.17890756295382537</v>
      </c>
      <c r="F505" s="3">
        <v>0.17103633401587012</v>
      </c>
      <c r="G505" s="3">
        <v>0.17075572194150118</v>
      </c>
    </row>
    <row r="506" spans="1:7" ht="12.75" customHeight="1">
      <c r="A506" t="s">
        <v>4</v>
      </c>
      <c r="B506" t="s">
        <v>107</v>
      </c>
      <c r="C506" s="3">
        <v>0.38502626917540222</v>
      </c>
      <c r="D506" s="3">
        <v>0.37568618754995248</v>
      </c>
      <c r="E506" s="3">
        <v>0.37365364023790315</v>
      </c>
      <c r="F506" s="3">
        <v>0.37864423337327774</v>
      </c>
      <c r="G506" s="3">
        <v>0.38653328204565057</v>
      </c>
    </row>
    <row r="507" spans="1:7" ht="12.75" customHeight="1">
      <c r="A507" t="s">
        <v>4</v>
      </c>
      <c r="B507" t="s">
        <v>99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</row>
    <row r="508" spans="1:7" ht="12.75" customHeight="1">
      <c r="A508" t="s">
        <v>4</v>
      </c>
      <c r="B508" t="s">
        <v>108</v>
      </c>
      <c r="C508" s="3">
        <v>0.37623410369858551</v>
      </c>
      <c r="D508" s="3">
        <v>0.36114416452999104</v>
      </c>
      <c r="E508" s="3">
        <v>0.38195064476486817</v>
      </c>
      <c r="F508" s="3">
        <v>0.36849617616532093</v>
      </c>
      <c r="G508" s="3">
        <v>0.34785734740136504</v>
      </c>
    </row>
    <row r="509" spans="1:7" ht="12.75" customHeight="1">
      <c r="A509" t="s">
        <v>4</v>
      </c>
      <c r="B509" t="s">
        <v>109</v>
      </c>
      <c r="C509" s="3">
        <v>0.14767532299200437</v>
      </c>
      <c r="D509" s="3">
        <v>0.14086589649584114</v>
      </c>
      <c r="E509" s="3">
        <v>0.13442138119908631</v>
      </c>
      <c r="F509" s="3">
        <v>0.13062874836393085</v>
      </c>
      <c r="G509" s="3">
        <v>0.13147293035212876</v>
      </c>
    </row>
    <row r="510" spans="1:7" ht="12.75" customHeight="1">
      <c r="A510" t="s">
        <v>4</v>
      </c>
      <c r="B510" t="s">
        <v>110</v>
      </c>
      <c r="C510" s="3">
        <v>0.4760905733094104</v>
      </c>
      <c r="D510" s="3">
        <v>0.49798993897416771</v>
      </c>
      <c r="E510" s="3">
        <v>0.48362797403604563</v>
      </c>
      <c r="F510" s="3">
        <v>0.50779607463276799</v>
      </c>
      <c r="G510" s="3">
        <v>0.52066972224650621</v>
      </c>
    </row>
    <row r="511" spans="1:7" ht="12.75" customHeight="1">
      <c r="A511" t="s">
        <v>4</v>
      </c>
      <c r="B511" t="s">
        <v>100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</row>
    <row r="512" spans="1:7" ht="12.75" customHeight="1">
      <c r="A512" t="s">
        <v>4</v>
      </c>
      <c r="B512" t="s">
        <v>101</v>
      </c>
      <c r="C512" s="2">
        <v>-5274726.1300000008</v>
      </c>
      <c r="D512" s="2">
        <v>-4383139.7700000005</v>
      </c>
      <c r="E512" s="2">
        <v>-4112828.2088337364</v>
      </c>
      <c r="F512" s="2">
        <v>-5056677.2748324005</v>
      </c>
      <c r="G512" s="2">
        <v>-3994075.2680556006</v>
      </c>
    </row>
    <row r="513" spans="1:7" ht="12.75" customHeight="1">
      <c r="A513" t="s">
        <v>6</v>
      </c>
      <c r="B513" t="s">
        <v>46</v>
      </c>
      <c r="C513" s="1">
        <v>15.698630136986299</v>
      </c>
      <c r="D513" s="1">
        <v>14.416438356164383</v>
      </c>
      <c r="E513" s="1">
        <v>15.769863013698632</v>
      </c>
      <c r="F513" s="1">
        <v>14.405479452054795</v>
      </c>
      <c r="G513" s="1">
        <v>14.180327868852459</v>
      </c>
    </row>
    <row r="514" spans="1:7" ht="12.75" customHeight="1">
      <c r="A514" t="s">
        <v>4</v>
      </c>
      <c r="B514" t="s">
        <v>47</v>
      </c>
      <c r="C514" s="1">
        <v>2.8296296296296291</v>
      </c>
      <c r="D514" s="1">
        <v>2.619213539074166</v>
      </c>
      <c r="E514" s="1">
        <v>2.6934955545156773</v>
      </c>
      <c r="F514" s="1">
        <v>2.5230326295585406</v>
      </c>
      <c r="G514" s="1">
        <v>2.5255474452554743</v>
      </c>
    </row>
    <row r="515" spans="1:7" ht="12.75" customHeight="1">
      <c r="A515" t="s">
        <v>4</v>
      </c>
      <c r="B515" t="s">
        <v>48</v>
      </c>
      <c r="C515" s="1">
        <v>2.7248322147651001</v>
      </c>
      <c r="D515" s="1">
        <v>2.5788013318534957</v>
      </c>
      <c r="E515" s="1">
        <v>2.6287362349239642</v>
      </c>
      <c r="F515" s="1">
        <v>2.4294975688816858</v>
      </c>
      <c r="G515" s="1">
        <v>2.4325657894736841</v>
      </c>
    </row>
    <row r="516" spans="1:7" ht="12.75" customHeight="1">
      <c r="A516" t="s">
        <v>4</v>
      </c>
      <c r="B516" t="s">
        <v>49</v>
      </c>
      <c r="C516" s="2">
        <v>5215.8736147426362</v>
      </c>
      <c r="D516" s="2">
        <v>5138.5729700499814</v>
      </c>
      <c r="E516" s="2">
        <v>5214.0969705644147</v>
      </c>
      <c r="F516" s="2">
        <v>4969.1896535479063</v>
      </c>
      <c r="G516" s="2">
        <v>5095.7451791260437</v>
      </c>
    </row>
    <row r="517" spans="1:7" ht="12.75" customHeight="1">
      <c r="A517" t="s">
        <v>4</v>
      </c>
      <c r="B517" t="s">
        <v>50</v>
      </c>
      <c r="C517" s="2">
        <v>14212.380453594027</v>
      </c>
      <c r="D517" s="2">
        <v>13251.358818991264</v>
      </c>
      <c r="E517" s="2">
        <v>13706.485638929946</v>
      </c>
      <c r="F517" s="2">
        <v>12072.634182606664</v>
      </c>
      <c r="G517" s="2">
        <v>12395.735394617464</v>
      </c>
    </row>
    <row r="518" spans="1:7" ht="12.75" customHeight="1">
      <c r="A518" t="s">
        <v>4</v>
      </c>
      <c r="B518" t="s">
        <v>51</v>
      </c>
      <c r="C518" s="1">
        <v>13.34794520547945</v>
      </c>
      <c r="D518" s="1">
        <v>12.731506849315069</v>
      </c>
      <c r="E518" s="1">
        <v>13.734246575342466</v>
      </c>
      <c r="F518" s="1">
        <v>12.32054794520548</v>
      </c>
      <c r="G518" s="1">
        <v>12.122950819672131</v>
      </c>
    </row>
    <row r="519" spans="1:7" ht="12.75" customHeight="1">
      <c r="A519" t="s">
        <v>4</v>
      </c>
      <c r="B519" t="s">
        <v>360</v>
      </c>
      <c r="C519" s="2">
        <v>1788</v>
      </c>
      <c r="D519" s="2">
        <v>1802.0000000000002</v>
      </c>
      <c r="E519" s="2">
        <v>1907.0000000000002</v>
      </c>
      <c r="F519" s="2">
        <v>1851</v>
      </c>
      <c r="G519" s="2">
        <v>1824</v>
      </c>
    </row>
    <row r="520" spans="1:7" ht="12.75" customHeight="1">
      <c r="A520" t="s">
        <v>4</v>
      </c>
      <c r="B520" t="s">
        <v>358</v>
      </c>
      <c r="C520" s="2">
        <v>4871.9999999999991</v>
      </c>
      <c r="D520" s="2">
        <v>4647</v>
      </c>
      <c r="E520" s="2">
        <v>5013</v>
      </c>
      <c r="F520" s="2">
        <v>4497</v>
      </c>
      <c r="G520" s="2">
        <v>4437</v>
      </c>
    </row>
    <row r="521" spans="1:7" ht="12.75" customHeight="1">
      <c r="A521" t="s">
        <v>4</v>
      </c>
      <c r="B521" t="s">
        <v>52</v>
      </c>
      <c r="C521" s="1">
        <v>11.547053676518086</v>
      </c>
      <c r="D521" s="1">
        <v>9.7548027377082072</v>
      </c>
      <c r="E521" s="1">
        <v>11.635423573511616</v>
      </c>
      <c r="F521" s="1">
        <v>11.555589258067693</v>
      </c>
      <c r="G521" s="1">
        <v>11.73860718587655</v>
      </c>
    </row>
    <row r="522" spans="1:7" ht="12.75" customHeight="1">
      <c r="A522" t="s">
        <v>4</v>
      </c>
      <c r="B522" t="s">
        <v>53</v>
      </c>
      <c r="C522" s="1">
        <v>15.214889583375408</v>
      </c>
      <c r="D522" s="1">
        <v>9.8059700540964432</v>
      </c>
      <c r="E522" s="1">
        <v>11.378611166418759</v>
      </c>
      <c r="F522" s="1">
        <v>10.690277111650314</v>
      </c>
      <c r="G522" s="1">
        <v>11.442065909720299</v>
      </c>
    </row>
    <row r="523" spans="1:7" ht="12.75" customHeight="1">
      <c r="A523" t="s">
        <v>4</v>
      </c>
      <c r="B523" t="s">
        <v>54</v>
      </c>
      <c r="C523" s="1">
        <v>9.7214380398932008</v>
      </c>
      <c r="D523" s="1">
        <v>9.716037776860043</v>
      </c>
      <c r="E523" s="1">
        <v>11.842762565655599</v>
      </c>
      <c r="F523" s="1">
        <v>12.329126150709504</v>
      </c>
      <c r="G523" s="1">
        <v>11.980308016800915</v>
      </c>
    </row>
    <row r="524" spans="1:7" ht="12.75" customHeight="1">
      <c r="A524" t="s">
        <v>4</v>
      </c>
      <c r="B524" t="s">
        <v>55</v>
      </c>
      <c r="C524" s="3">
        <v>0.23068294855284821</v>
      </c>
      <c r="D524" s="3">
        <v>0.23279710176084917</v>
      </c>
      <c r="E524" s="3">
        <v>0.22339554105936107</v>
      </c>
      <c r="F524" s="3">
        <v>0.22630932363819353</v>
      </c>
      <c r="G524" s="3">
        <v>0.21267507325133322</v>
      </c>
    </row>
    <row r="525" spans="1:7" ht="12.75" customHeight="1">
      <c r="A525" t="s">
        <v>4</v>
      </c>
      <c r="B525" t="s">
        <v>56</v>
      </c>
      <c r="C525" s="2">
        <v>611781.22580645164</v>
      </c>
      <c r="D525" s="2">
        <v>553346.6451612903</v>
      </c>
      <c r="E525" s="2">
        <v>574070.58064516133</v>
      </c>
      <c r="F525" s="2">
        <v>572894.25806451612</v>
      </c>
      <c r="G525" s="2">
        <v>568682.93548387091</v>
      </c>
    </row>
    <row r="526" spans="1:7" ht="12.75" customHeight="1">
      <c r="A526" t="s">
        <v>4</v>
      </c>
      <c r="B526" t="s">
        <v>57</v>
      </c>
      <c r="C526" s="2">
        <v>907926.96774193551</v>
      </c>
      <c r="D526" s="2">
        <v>874498.58064516133</v>
      </c>
      <c r="E526" s="2">
        <v>887888.48387096776</v>
      </c>
      <c r="F526" s="2">
        <v>846369.32258064521</v>
      </c>
      <c r="G526" s="2">
        <v>830140.41935483867</v>
      </c>
    </row>
    <row r="527" spans="1:7" ht="12.75" customHeight="1">
      <c r="A527" t="s">
        <v>4</v>
      </c>
      <c r="B527" t="s">
        <v>58</v>
      </c>
      <c r="C527" s="3">
        <v>0.1971597142417911</v>
      </c>
      <c r="D527" s="3">
        <v>0.20316924154780469</v>
      </c>
      <c r="E527" s="3">
        <v>0.19104577291528982</v>
      </c>
      <c r="F527" s="3">
        <v>0.1919423536239605</v>
      </c>
      <c r="G527" s="3">
        <v>0.18001559482872936</v>
      </c>
    </row>
    <row r="528" spans="1:7" ht="12.75" customHeight="1">
      <c r="A528" t="s">
        <v>4</v>
      </c>
      <c r="B528" t="s">
        <v>59</v>
      </c>
      <c r="C528" s="1">
        <v>7.2577667026054424</v>
      </c>
      <c r="D528" s="1">
        <v>1.5715020556085966</v>
      </c>
      <c r="E528" s="1">
        <v>5.2946611283245311</v>
      </c>
      <c r="F528" s="1">
        <v>2.538102261147626</v>
      </c>
      <c r="G528" s="1">
        <v>6.5968048255402625</v>
      </c>
    </row>
    <row r="529" spans="1:7" ht="12.75" customHeight="1">
      <c r="A529" t="s">
        <v>4</v>
      </c>
      <c r="B529" t="s">
        <v>60</v>
      </c>
      <c r="C529" s="1">
        <v>4.2820973734927614</v>
      </c>
      <c r="D529" s="1">
        <v>5.2445499062221117</v>
      </c>
      <c r="E529" s="1">
        <v>4.7090257683641088</v>
      </c>
      <c r="F529" s="1">
        <v>4.6929530979616985</v>
      </c>
      <c r="G529" s="1">
        <v>4.8477237222170952</v>
      </c>
    </row>
    <row r="530" spans="1:7" ht="12.75" customHeight="1">
      <c r="A530" t="s">
        <v>4</v>
      </c>
      <c r="B530" t="s">
        <v>61</v>
      </c>
      <c r="C530" s="3">
        <v>0.99548703829075402</v>
      </c>
      <c r="D530" s="3">
        <v>0.67695792030911228</v>
      </c>
      <c r="E530" s="3">
        <v>0.98180237828576888</v>
      </c>
      <c r="F530" s="3">
        <v>0.6758585312271741</v>
      </c>
      <c r="G530" s="3">
        <v>1.0611090711060558</v>
      </c>
    </row>
    <row r="531" spans="1:7" ht="12.75" customHeight="1">
      <c r="A531" t="s">
        <v>4</v>
      </c>
      <c r="B531" t="s">
        <v>62</v>
      </c>
      <c r="C531" s="1">
        <v>4.2627724320109257</v>
      </c>
      <c r="D531" s="1">
        <v>3.5503395974734708</v>
      </c>
      <c r="E531" s="1">
        <v>4.623332698788853</v>
      </c>
      <c r="F531" s="1">
        <v>3.1717723879064104</v>
      </c>
      <c r="G531" s="1">
        <v>5.1439636158605726</v>
      </c>
    </row>
    <row r="532" spans="1:7" ht="12.75" customHeight="1">
      <c r="A532" t="s">
        <v>4</v>
      </c>
      <c r="B532" t="s">
        <v>63</v>
      </c>
      <c r="C532" s="3">
        <v>3.6520747287107712E-2</v>
      </c>
      <c r="D532" s="3">
        <v>2.9756344474340526E-2</v>
      </c>
      <c r="E532" s="3">
        <v>4.0096826674873139E-2</v>
      </c>
      <c r="F532" s="3">
        <v>2.66032729084873E-2</v>
      </c>
      <c r="G532" s="3">
        <v>4.2276978388254872E-2</v>
      </c>
    </row>
    <row r="533" spans="1:7" ht="12.75" customHeight="1">
      <c r="A533" t="s">
        <v>4</v>
      </c>
      <c r="B533" t="s">
        <v>64</v>
      </c>
      <c r="C533" s="3">
        <v>0.40800001705380623</v>
      </c>
      <c r="D533" s="3">
        <v>0.38122493723809958</v>
      </c>
      <c r="E533" s="3">
        <v>0.38793010683453538</v>
      </c>
      <c r="F533" s="3">
        <v>0.39791553637096821</v>
      </c>
      <c r="G533" s="3">
        <v>0.4181345739481459</v>
      </c>
    </row>
    <row r="534" spans="1:7" ht="12.75" customHeight="1">
      <c r="A534" t="s">
        <v>4</v>
      </c>
      <c r="B534" t="s">
        <v>65</v>
      </c>
      <c r="C534" s="3">
        <v>1.3016390529831881E-2</v>
      </c>
      <c r="D534" s="3">
        <v>1.7545246067049849E-2</v>
      </c>
      <c r="E534" s="3">
        <v>1.5000017350373993E-2</v>
      </c>
      <c r="F534" s="3">
        <v>1.6000000916188112E-2</v>
      </c>
      <c r="G534" s="3">
        <v>1.6000010250544119E-2</v>
      </c>
    </row>
    <row r="535" spans="1:7" ht="12.75" customHeight="1">
      <c r="A535" t="s">
        <v>4</v>
      </c>
      <c r="B535" t="s">
        <v>66</v>
      </c>
      <c r="C535" s="3">
        <v>6.2862224849771636E-3</v>
      </c>
      <c r="D535" s="3">
        <v>5.7901503964726785E-3</v>
      </c>
      <c r="E535" s="3">
        <v>5.0000028771976963E-3</v>
      </c>
      <c r="F535" s="3">
        <v>6.0000102542592934E-3</v>
      </c>
      <c r="G535" s="3">
        <v>6.0000038439540441E-3</v>
      </c>
    </row>
    <row r="536" spans="1:7" ht="12.75" customHeight="1">
      <c r="A536" t="s">
        <v>4</v>
      </c>
      <c r="B536" t="s">
        <v>67</v>
      </c>
      <c r="C536" s="3">
        <v>-5.6917527910741519E-3</v>
      </c>
      <c r="D536" s="3">
        <v>-3.2943858237733714E-2</v>
      </c>
      <c r="E536" s="3">
        <v>3.2573294921271669E-3</v>
      </c>
      <c r="F536" s="3">
        <v>-1.8234260248665198E-2</v>
      </c>
      <c r="G536" s="3">
        <v>1.367348666213038E-2</v>
      </c>
    </row>
    <row r="537" spans="1:7" ht="12.75" customHeight="1">
      <c r="A537" t="s">
        <v>4</v>
      </c>
      <c r="B537" t="s">
        <v>68</v>
      </c>
      <c r="C537" s="3">
        <v>3.8529338002868528E-2</v>
      </c>
      <c r="D537" s="3">
        <v>-2.4287781421638295E-2</v>
      </c>
      <c r="E537" s="3">
        <v>8.4919420319451606E-3</v>
      </c>
      <c r="F537" s="3">
        <v>-1.2346290432688261E-2</v>
      </c>
      <c r="G537" s="3">
        <v>1.7913437599569489E-2</v>
      </c>
    </row>
    <row r="538" spans="1:7" ht="12.75" customHeight="1">
      <c r="A538" t="s">
        <v>4</v>
      </c>
      <c r="B538" t="s">
        <v>69</v>
      </c>
      <c r="C538" s="3">
        <v>0.65012435613682329</v>
      </c>
      <c r="D538" s="3">
        <v>0.63784474664403712</v>
      </c>
      <c r="E538" s="3">
        <v>0.62602500821875839</v>
      </c>
      <c r="F538" s="3">
        <v>0.62421998254555944</v>
      </c>
      <c r="G538" s="3">
        <v>0.63874463027648765</v>
      </c>
    </row>
    <row r="539" spans="1:7" ht="12.75" customHeight="1">
      <c r="A539" t="s">
        <v>4</v>
      </c>
      <c r="B539" t="s">
        <v>70</v>
      </c>
      <c r="C539" s="3">
        <v>0.34279971718375774</v>
      </c>
      <c r="D539" s="3">
        <v>0.35068101796022028</v>
      </c>
      <c r="E539" s="3">
        <v>0.36573926621728542</v>
      </c>
      <c r="F539" s="3">
        <v>0.37249534210843044</v>
      </c>
      <c r="G539" s="3">
        <v>0.35794568524967513</v>
      </c>
    </row>
    <row r="540" spans="1:7" ht="12.75" customHeight="1">
      <c r="A540" t="s">
        <v>4</v>
      </c>
      <c r="B540" t="s">
        <v>71</v>
      </c>
      <c r="C540" s="3">
        <v>7.075926679419124E-3</v>
      </c>
      <c r="D540" s="3">
        <v>1.1474235395742214E-2</v>
      </c>
      <c r="E540" s="3">
        <v>8.2357255639555951E-3</v>
      </c>
      <c r="F540" s="3">
        <v>3.2846753460103345E-3</v>
      </c>
      <c r="G540" s="3">
        <v>3.309684473837169E-3</v>
      </c>
    </row>
    <row r="541" spans="1:7" ht="12.75" customHeight="1">
      <c r="A541" t="s">
        <v>4</v>
      </c>
      <c r="B541" t="s">
        <v>370</v>
      </c>
      <c r="C541" s="3">
        <v>0.5919999829461936</v>
      </c>
      <c r="D541" s="3">
        <v>0.61877506276190075</v>
      </c>
      <c r="E541" s="3">
        <v>0.61206989316546467</v>
      </c>
      <c r="F541" s="3">
        <v>0.60208446362903212</v>
      </c>
      <c r="G541" s="3">
        <v>0.58186542605185376</v>
      </c>
    </row>
    <row r="542" spans="1:7" ht="12.75" customHeight="1">
      <c r="A542" t="s">
        <v>4</v>
      </c>
      <c r="B542" t="s">
        <v>72</v>
      </c>
      <c r="C542" s="3">
        <v>0.47386649337947723</v>
      </c>
      <c r="D542" s="3">
        <v>0.52095699164824327</v>
      </c>
      <c r="E542" s="3">
        <v>0.50880642306263946</v>
      </c>
      <c r="F542" s="3">
        <v>0.49436635617121094</v>
      </c>
      <c r="G542" s="3">
        <v>0.46626780293812004</v>
      </c>
    </row>
    <row r="543" spans="1:7" ht="12.75" customHeight="1">
      <c r="A543" t="s">
        <v>4</v>
      </c>
      <c r="B543" t="s">
        <v>73</v>
      </c>
      <c r="C543" s="3">
        <v>0.34957675721912235</v>
      </c>
      <c r="D543" s="3">
        <v>0.41395804578098611</v>
      </c>
      <c r="E543" s="3">
        <v>0.35760789678640642</v>
      </c>
      <c r="F543" s="3">
        <v>0.40771649597491449</v>
      </c>
      <c r="G543" s="3">
        <v>0.36841411326629597</v>
      </c>
    </row>
    <row r="544" spans="1:7" ht="12.75" customHeight="1">
      <c r="A544" t="s">
        <v>4</v>
      </c>
      <c r="B544" t="s">
        <v>74</v>
      </c>
      <c r="C544" s="3">
        <v>0.74483156361258795</v>
      </c>
      <c r="D544" s="3">
        <v>0.74039278049863533</v>
      </c>
      <c r="E544" s="3">
        <v>0.74950528901530955</v>
      </c>
      <c r="F544" s="3">
        <v>0.74381286376770794</v>
      </c>
      <c r="G544" s="3">
        <v>0.73644599124831367</v>
      </c>
    </row>
    <row r="545" spans="1:7" ht="12.75" customHeight="1">
      <c r="A545" t="s">
        <v>4</v>
      </c>
      <c r="B545" t="s">
        <v>75</v>
      </c>
      <c r="C545" s="1">
        <v>15.079137365546792</v>
      </c>
      <c r="D545" s="1">
        <v>14.761772393134105</v>
      </c>
      <c r="E545" s="1">
        <v>14.754094427177177</v>
      </c>
      <c r="F545" s="1">
        <v>14.266981491667828</v>
      </c>
      <c r="G545" s="1">
        <v>14.045604132100451</v>
      </c>
    </row>
    <row r="546" spans="1:7" ht="12.75" customHeight="1">
      <c r="A546" t="s">
        <v>4</v>
      </c>
      <c r="B546" t="s">
        <v>76</v>
      </c>
      <c r="C546" s="1">
        <v>6.6316790924978646</v>
      </c>
      <c r="D546" s="1">
        <v>6.7742542925611913</v>
      </c>
      <c r="E546" s="1">
        <v>6.7777795847503253</v>
      </c>
      <c r="F546" s="1">
        <v>7.0091911213596081</v>
      </c>
      <c r="G546" s="1">
        <v>7.1196652745933173</v>
      </c>
    </row>
    <row r="547" spans="1:7" ht="12.75" customHeight="1">
      <c r="A547" t="s">
        <v>4</v>
      </c>
      <c r="B547" t="s">
        <v>77</v>
      </c>
      <c r="C547" s="1">
        <v>8.88334648880533</v>
      </c>
      <c r="D547" s="1">
        <v>9.588186520004891</v>
      </c>
      <c r="E547" s="1">
        <v>9.4109462774055217</v>
      </c>
      <c r="F547" s="1">
        <v>10.530386167350171</v>
      </c>
      <c r="G547" s="1">
        <v>10.682867597956385</v>
      </c>
    </row>
    <row r="548" spans="1:7" ht="12.75" customHeight="1">
      <c r="A548" t="s">
        <v>4</v>
      </c>
      <c r="B548" t="s">
        <v>78</v>
      </c>
      <c r="C548" s="3">
        <v>4.832626940087862E-2</v>
      </c>
      <c r="D548" s="3">
        <v>-3.1829377753030817E-2</v>
      </c>
      <c r="E548" s="3">
        <v>1.1501558409161797E-2</v>
      </c>
      <c r="F548" s="3">
        <v>-1.6668809002145017E-2</v>
      </c>
      <c r="G548" s="3">
        <v>2.5011576533945059E-2</v>
      </c>
    </row>
    <row r="549" spans="1:7" ht="12.75" customHeight="1">
      <c r="A549" t="s">
        <v>4</v>
      </c>
      <c r="B549" t="s">
        <v>79</v>
      </c>
      <c r="C549" s="3">
        <v>0.21402029950256526</v>
      </c>
      <c r="D549" s="3">
        <v>0.21305572138797807</v>
      </c>
      <c r="E549" s="3">
        <v>0.22438158509354392</v>
      </c>
      <c r="F549" s="3">
        <v>0.22544789085353123</v>
      </c>
      <c r="G549" s="3">
        <v>0.22526207809445634</v>
      </c>
    </row>
    <row r="550" spans="1:7" ht="12.75" customHeight="1">
      <c r="A550" t="s">
        <v>4</v>
      </c>
      <c r="B550" t="s">
        <v>80</v>
      </c>
      <c r="C550" s="2">
        <v>12803.289138610606</v>
      </c>
      <c r="D550" s="2">
        <v>13560.896654800679</v>
      </c>
      <c r="E550" s="2">
        <v>13647.144539449822</v>
      </c>
      <c r="F550" s="2">
        <v>14208.261894289026</v>
      </c>
      <c r="G550" s="2">
        <v>14221.163235723001</v>
      </c>
    </row>
    <row r="551" spans="1:7" ht="12.75" customHeight="1">
      <c r="A551" t="s">
        <v>4</v>
      </c>
      <c r="B551" t="s">
        <v>81</v>
      </c>
      <c r="C551" s="2">
        <v>66295.70396068228</v>
      </c>
      <c r="D551" s="2">
        <v>68006.498132720488</v>
      </c>
      <c r="E551" s="2">
        <v>67967.874929258629</v>
      </c>
      <c r="F551" s="2">
        <v>68535.934539190333</v>
      </c>
      <c r="G551" s="2">
        <v>69320.664277839038</v>
      </c>
    </row>
    <row r="552" spans="1:7" ht="12.75" customHeight="1">
      <c r="A552" t="s">
        <v>4</v>
      </c>
      <c r="B552" t="s">
        <v>82</v>
      </c>
      <c r="C552" s="2">
        <v>81122.729112460249</v>
      </c>
      <c r="D552" s="2">
        <v>83395.94369434072</v>
      </c>
      <c r="E552" s="2">
        <v>84063.675721561915</v>
      </c>
      <c r="F552" s="2">
        <v>85945.538329026676</v>
      </c>
      <c r="G552" s="2">
        <v>86631.480154355027</v>
      </c>
    </row>
    <row r="553" spans="1:7" ht="12.75" customHeight="1">
      <c r="A553" t="s">
        <v>4</v>
      </c>
      <c r="B553" t="s">
        <v>83</v>
      </c>
      <c r="C553" s="3">
        <v>0.22364986365589196</v>
      </c>
      <c r="D553" s="3">
        <v>0.22629375109987884</v>
      </c>
      <c r="E553" s="3">
        <v>0.23681483066898815</v>
      </c>
      <c r="F553" s="3">
        <v>0.25402154223024642</v>
      </c>
      <c r="G553" s="3">
        <v>0.24972085967228741</v>
      </c>
    </row>
    <row r="554" spans="1:7" ht="12.75" customHeight="1">
      <c r="A554" t="s">
        <v>4</v>
      </c>
      <c r="B554" t="s">
        <v>84</v>
      </c>
      <c r="C554" s="3">
        <v>0.56944045027775514</v>
      </c>
      <c r="D554" s="3">
        <v>0.57630699081297421</v>
      </c>
      <c r="E554" s="3">
        <v>0.55715692192287292</v>
      </c>
      <c r="F554" s="3">
        <v>0.56565561133753539</v>
      </c>
      <c r="G554" s="3">
        <v>0.56260394174693062</v>
      </c>
    </row>
    <row r="555" spans="1:7" ht="12.75" customHeight="1">
      <c r="A555" t="s">
        <v>4</v>
      </c>
      <c r="B555" t="s">
        <v>85</v>
      </c>
      <c r="C555" s="3">
        <v>3.6101793914250613E-2</v>
      </c>
      <c r="D555" s="3">
        <v>4.3467509175071001E-2</v>
      </c>
      <c r="E555" s="3">
        <v>4.1855693848866463E-2</v>
      </c>
      <c r="F555" s="3">
        <v>3.9674238467449253E-2</v>
      </c>
      <c r="G555" s="3">
        <v>4.1402341002213613E-2</v>
      </c>
    </row>
    <row r="556" spans="1:7" ht="12.75" customHeight="1">
      <c r="A556" t="s">
        <v>4</v>
      </c>
      <c r="B556" t="s">
        <v>86</v>
      </c>
      <c r="C556" s="2">
        <v>462.22170590668333</v>
      </c>
      <c r="D556" s="2">
        <v>589.45839976473815</v>
      </c>
      <c r="E556" s="2">
        <v>571.2107037544414</v>
      </c>
      <c r="F556" s="2">
        <v>563.70197060199507</v>
      </c>
      <c r="G556" s="2">
        <v>588.78944973354726</v>
      </c>
    </row>
    <row r="557" spans="1:7" ht="12.75" customHeight="1">
      <c r="A557" t="s">
        <v>4</v>
      </c>
      <c r="B557" t="s">
        <v>87</v>
      </c>
      <c r="C557" s="3">
        <v>0.41700681357864877</v>
      </c>
      <c r="D557" s="3">
        <v>0.3883081287242246</v>
      </c>
      <c r="E557" s="3">
        <v>0.39192651699856229</v>
      </c>
      <c r="F557" s="3">
        <v>0.40195352977592874</v>
      </c>
      <c r="G557" s="3">
        <v>0.42177290047634614</v>
      </c>
    </row>
    <row r="558" spans="1:7" ht="12.75" customHeight="1">
      <c r="A558" t="s">
        <v>4</v>
      </c>
      <c r="B558" t="s">
        <v>88</v>
      </c>
      <c r="C558" s="1">
        <v>3.1043139827917865</v>
      </c>
      <c r="D558" s="1">
        <v>3.369131484622744</v>
      </c>
      <c r="E558" s="1">
        <v>2.960094949716634</v>
      </c>
      <c r="F558" s="1">
        <v>2.9217182829561206</v>
      </c>
      <c r="G558" s="1">
        <v>3.0205738169007925</v>
      </c>
    </row>
    <row r="559" spans="1:7" ht="12.75" customHeight="1">
      <c r="A559" t="s">
        <v>4</v>
      </c>
      <c r="B559" t="s">
        <v>89</v>
      </c>
      <c r="C559" s="1">
        <v>45.612419816065234</v>
      </c>
      <c r="D559" s="1">
        <v>36.114855044828346</v>
      </c>
      <c r="E559" s="1">
        <v>41.011357624614078</v>
      </c>
      <c r="F559" s="1">
        <v>42.160514466207324</v>
      </c>
      <c r="G559" s="1">
        <v>42.577338798458022</v>
      </c>
    </row>
    <row r="560" spans="1:7" ht="12.75" customHeight="1">
      <c r="A560" t="s">
        <v>4</v>
      </c>
      <c r="B560" t="s">
        <v>90</v>
      </c>
      <c r="C560" s="1">
        <v>27.963747318838617</v>
      </c>
      <c r="D560" s="1">
        <v>29.181851863775019</v>
      </c>
      <c r="E560" s="1">
        <v>28.996678637762269</v>
      </c>
      <c r="F560" s="1">
        <v>28.999238114317805</v>
      </c>
      <c r="G560" s="1">
        <v>29.000722587167587</v>
      </c>
    </row>
    <row r="561" spans="1:7" ht="12.75" customHeight="1">
      <c r="A561" t="s">
        <v>4</v>
      </c>
      <c r="B561" t="s">
        <v>91</v>
      </c>
      <c r="C561" s="1">
        <v>84.385935369346242</v>
      </c>
      <c r="D561" s="1">
        <v>63.954482518423099</v>
      </c>
      <c r="E561" s="1">
        <v>64.865428011434432</v>
      </c>
      <c r="F561" s="1">
        <v>67.125151165066342</v>
      </c>
      <c r="G561" s="1">
        <v>72.08936862182901</v>
      </c>
    </row>
    <row r="562" spans="1:7" ht="12.75" customHeight="1">
      <c r="A562" t="s">
        <v>4</v>
      </c>
      <c r="B562" t="s">
        <v>92</v>
      </c>
      <c r="C562" s="3">
        <v>3.0615523609450693E-2</v>
      </c>
      <c r="D562" s="3">
        <v>1.1955638397548195E-2</v>
      </c>
      <c r="E562" s="3">
        <v>4.4976685555006252E-2</v>
      </c>
      <c r="F562" s="3">
        <v>2.2163408608167158E-2</v>
      </c>
      <c r="G562" s="3">
        <v>5.4509713306869226E-2</v>
      </c>
    </row>
    <row r="563" spans="1:7" ht="12.75" customHeight="1">
      <c r="A563" t="s">
        <v>4</v>
      </c>
      <c r="B563" t="s">
        <v>93</v>
      </c>
      <c r="C563" s="1">
        <v>1.3636383120633659</v>
      </c>
      <c r="D563" s="1">
        <v>1.1093021930620086</v>
      </c>
      <c r="E563" s="1">
        <v>1.1988597534701415</v>
      </c>
      <c r="F563" s="1">
        <v>1.2596426485879717</v>
      </c>
      <c r="G563" s="1">
        <v>1.4443592673833734</v>
      </c>
    </row>
    <row r="564" spans="1:7" ht="12.75" customHeight="1">
      <c r="A564" t="s">
        <v>4</v>
      </c>
      <c r="B564" t="s">
        <v>94</v>
      </c>
      <c r="C564" s="4">
        <v>0.34214977122857221</v>
      </c>
      <c r="D564" s="4">
        <v>0.18284962363322857</v>
      </c>
      <c r="E564" s="4">
        <v>0.29202265114304254</v>
      </c>
      <c r="F564" s="4">
        <v>0.20526025125843833</v>
      </c>
      <c r="G564" s="4">
        <v>0.35252003625127754</v>
      </c>
    </row>
    <row r="565" spans="1:7" ht="12.75" customHeight="1">
      <c r="A565" t="s">
        <v>4</v>
      </c>
      <c r="B565" t="s">
        <v>95</v>
      </c>
      <c r="C565" s="2">
        <v>18582.320493827159</v>
      </c>
      <c r="D565" s="2">
        <v>18682.327526132398</v>
      </c>
      <c r="E565" s="2">
        <v>19629.593355170804</v>
      </c>
      <c r="F565" s="2">
        <v>20289.522072936656</v>
      </c>
      <c r="G565" s="2">
        <v>21750.455474452552</v>
      </c>
    </row>
    <row r="566" spans="1:7" ht="12.75" customHeight="1">
      <c r="A566" t="s">
        <v>4</v>
      </c>
      <c r="B566" t="s">
        <v>96</v>
      </c>
      <c r="C566" s="2">
        <v>710.14191038181764</v>
      </c>
      <c r="D566" s="2">
        <v>712.81958003988655</v>
      </c>
      <c r="E566" s="2">
        <v>761.12126737123265</v>
      </c>
      <c r="F566" s="2">
        <v>786.14476384897898</v>
      </c>
      <c r="G566" s="2">
        <v>866.70305776502823</v>
      </c>
    </row>
    <row r="567" spans="1:7" ht="12.75" customHeight="1">
      <c r="A567" t="s">
        <v>4</v>
      </c>
      <c r="B567" t="s">
        <v>97</v>
      </c>
      <c r="C567" s="2">
        <v>21045.413310961969</v>
      </c>
      <c r="D567" s="2">
        <v>20828.410654827963</v>
      </c>
      <c r="E567" s="2">
        <v>21997.084950183533</v>
      </c>
      <c r="F567" s="2">
        <v>22843.524581307396</v>
      </c>
      <c r="G567" s="2">
        <v>24505.036184210519</v>
      </c>
    </row>
    <row r="568" spans="1:7" ht="12.75" customHeight="1">
      <c r="A568" t="s">
        <v>4</v>
      </c>
      <c r="B568" t="s">
        <v>98</v>
      </c>
      <c r="C568" s="2">
        <v>12458.884321185085</v>
      </c>
      <c r="D568" s="2">
        <v>12888.101110171809</v>
      </c>
      <c r="E568" s="2">
        <v>13463.753435410486</v>
      </c>
      <c r="F568" s="2">
        <v>13753.731244933069</v>
      </c>
      <c r="G568" s="2">
        <v>14258.633319741755</v>
      </c>
    </row>
    <row r="569" spans="1:7" ht="12.75" customHeight="1">
      <c r="A569" t="s">
        <v>4</v>
      </c>
      <c r="B569" t="s">
        <v>105</v>
      </c>
      <c r="C569" s="3">
        <v>0.37292003688869485</v>
      </c>
      <c r="D569" s="3">
        <v>0.37517799496559345</v>
      </c>
      <c r="E569" s="3">
        <v>0.36112097156793327</v>
      </c>
      <c r="F569" s="3">
        <v>0.40230643839041053</v>
      </c>
      <c r="G569" s="3">
        <v>0.39961707811122854</v>
      </c>
    </row>
    <row r="570" spans="1:7" ht="12.75" customHeight="1">
      <c r="A570" t="s">
        <v>4</v>
      </c>
      <c r="B570" t="s">
        <v>106</v>
      </c>
      <c r="C570" s="3">
        <v>0.15379970647046923</v>
      </c>
      <c r="D570" s="3">
        <v>0.14206034164344628</v>
      </c>
      <c r="E570" s="3">
        <v>0.1390935453173546</v>
      </c>
      <c r="F570" s="3">
        <v>0.13511737065709878</v>
      </c>
      <c r="G570" s="3">
        <v>0.13654000250818013</v>
      </c>
    </row>
    <row r="571" spans="1:7" ht="12.75" customHeight="1">
      <c r="A571" t="s">
        <v>4</v>
      </c>
      <c r="B571" t="s">
        <v>107</v>
      </c>
      <c r="C571" s="3">
        <v>0.47328025664083589</v>
      </c>
      <c r="D571" s="3">
        <v>0.48276166339096016</v>
      </c>
      <c r="E571" s="3">
        <v>0.49978548311471171</v>
      </c>
      <c r="F571" s="3">
        <v>0.46257619095249097</v>
      </c>
      <c r="G571" s="3">
        <v>0.46384291938059186</v>
      </c>
    </row>
    <row r="572" spans="1:7" ht="12.75" customHeight="1">
      <c r="A572" t="s">
        <v>4</v>
      </c>
      <c r="B572" t="s">
        <v>99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</row>
    <row r="573" spans="1:7" ht="12.75" customHeight="1">
      <c r="A573" t="s">
        <v>4</v>
      </c>
      <c r="B573" t="s">
        <v>108</v>
      </c>
      <c r="C573" s="3">
        <v>0.30311556688361185</v>
      </c>
      <c r="D573" s="3">
        <v>0.31952623333419772</v>
      </c>
      <c r="E573" s="3">
        <v>0.30216852892424345</v>
      </c>
      <c r="F573" s="3">
        <v>0.33256072548470633</v>
      </c>
      <c r="G573" s="3">
        <v>0.32224116991571622</v>
      </c>
    </row>
    <row r="574" spans="1:7" ht="12.75" customHeight="1">
      <c r="A574" t="s">
        <v>4</v>
      </c>
      <c r="B574" t="s">
        <v>109</v>
      </c>
      <c r="C574" s="3">
        <v>9.2222008595382834E-2</v>
      </c>
      <c r="D574" s="3">
        <v>9.6138307816727095E-2</v>
      </c>
      <c r="E574" s="3">
        <v>8.1800886879631163E-2</v>
      </c>
      <c r="F574" s="3">
        <v>9.2115886728694349E-2</v>
      </c>
      <c r="G574" s="3">
        <v>8.6995687318821693E-2</v>
      </c>
    </row>
    <row r="575" spans="1:7" ht="12.75" customHeight="1">
      <c r="A575" t="s">
        <v>4</v>
      </c>
      <c r="B575" t="s">
        <v>110</v>
      </c>
      <c r="C575" s="3">
        <v>0.60466242452100527</v>
      </c>
      <c r="D575" s="3">
        <v>0.5843354588490749</v>
      </c>
      <c r="E575" s="3">
        <v>0.61603058419612544</v>
      </c>
      <c r="F575" s="3">
        <v>0.57532338778659931</v>
      </c>
      <c r="G575" s="3">
        <v>0.59076314276546205</v>
      </c>
    </row>
    <row r="576" spans="1:7" ht="12.75" customHeight="1">
      <c r="A576" t="s">
        <v>4</v>
      </c>
      <c r="B576" t="s">
        <v>100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</row>
    <row r="577" spans="1:7" ht="12.75" customHeight="1">
      <c r="A577" t="s">
        <v>4</v>
      </c>
      <c r="B577" t="s">
        <v>101</v>
      </c>
      <c r="C577" s="2">
        <v>-690040</v>
      </c>
      <c r="D577" s="2">
        <v>-619710</v>
      </c>
      <c r="E577" s="2">
        <v>-573474.99999999988</v>
      </c>
      <c r="F577" s="2">
        <v>-681084</v>
      </c>
      <c r="G577" s="2">
        <v>-749229</v>
      </c>
    </row>
    <row r="578" spans="1:7" ht="12.75" customHeight="1">
      <c r="A578" t="s">
        <v>216</v>
      </c>
      <c r="B578" t="s">
        <v>46</v>
      </c>
      <c r="C578" s="1">
        <v>341.40273972602739</v>
      </c>
      <c r="D578" s="1">
        <v>347.99452054794523</v>
      </c>
      <c r="E578" s="1">
        <v>343.96986301369861</v>
      </c>
      <c r="F578" s="1">
        <v>358.0273972637392</v>
      </c>
      <c r="G578" s="1">
        <v>352.41256830601094</v>
      </c>
    </row>
    <row r="579" spans="1:7" ht="12.75" customHeight="1">
      <c r="A579" t="s">
        <v>4</v>
      </c>
      <c r="B579" t="s">
        <v>47</v>
      </c>
      <c r="C579" s="1">
        <v>5.573735295433198</v>
      </c>
      <c r="D579" s="1">
        <v>5.6419846311020301</v>
      </c>
      <c r="E579" s="1">
        <v>5.63</v>
      </c>
      <c r="F579" s="1">
        <v>5.7229729730281926</v>
      </c>
      <c r="G579" s="1">
        <v>5.6299869052815366</v>
      </c>
    </row>
    <row r="580" spans="1:7" ht="12.75" customHeight="1">
      <c r="A580" t="s">
        <v>4</v>
      </c>
      <c r="B580" t="s">
        <v>48</v>
      </c>
      <c r="C580" s="1">
        <v>5.6407468198604844</v>
      </c>
      <c r="D580" s="1">
        <v>5.6764155239589131</v>
      </c>
      <c r="E580" s="1">
        <v>5.6924932012930372</v>
      </c>
      <c r="F580" s="1">
        <v>5.7609085475824262</v>
      </c>
      <c r="G580" s="1">
        <v>5.6818590255591053</v>
      </c>
    </row>
    <row r="581" spans="1:7" ht="12.75" customHeight="1">
      <c r="A581" t="s">
        <v>4</v>
      </c>
      <c r="B581" t="s">
        <v>49</v>
      </c>
      <c r="C581" s="2">
        <v>67606.196670089077</v>
      </c>
      <c r="D581" s="2">
        <v>65752.279216221286</v>
      </c>
      <c r="E581" s="2">
        <v>63672.971967799065</v>
      </c>
      <c r="F581" s="2">
        <v>65670.537285061771</v>
      </c>
      <c r="G581" s="2">
        <v>65263.801363809755</v>
      </c>
    </row>
    <row r="582" spans="1:7" ht="12.75" customHeight="1">
      <c r="A582" t="s">
        <v>4</v>
      </c>
      <c r="B582" t="s">
        <v>50</v>
      </c>
      <c r="C582" s="2">
        <v>381349.43886966741</v>
      </c>
      <c r="D582" s="2">
        <v>373237.25847863947</v>
      </c>
      <c r="E582" s="2">
        <v>362457.96003281832</v>
      </c>
      <c r="F582" s="2">
        <v>378321.95956984279</v>
      </c>
      <c r="G582" s="2">
        <v>370819.7188212591</v>
      </c>
    </row>
    <row r="583" spans="1:7" ht="12.75" customHeight="1">
      <c r="A583" t="s">
        <v>4</v>
      </c>
      <c r="B583" t="s">
        <v>51</v>
      </c>
      <c r="C583" s="1">
        <v>301.2931506849315</v>
      </c>
      <c r="D583" s="1">
        <v>307.35068493150686</v>
      </c>
      <c r="E583" s="1">
        <v>303.94794520547947</v>
      </c>
      <c r="F583" s="1">
        <v>316.86575342812273</v>
      </c>
      <c r="G583" s="1">
        <v>310.98087431693989</v>
      </c>
    </row>
    <row r="584" spans="1:7" ht="12.75" customHeight="1">
      <c r="A584" t="s">
        <v>4</v>
      </c>
      <c r="B584" t="s">
        <v>360</v>
      </c>
      <c r="C584" s="2">
        <v>19496</v>
      </c>
      <c r="D584" s="2">
        <v>19763</v>
      </c>
      <c r="E584" s="2">
        <v>19489</v>
      </c>
      <c r="F584" s="2">
        <v>20076</v>
      </c>
      <c r="G584" s="2">
        <v>20032</v>
      </c>
    </row>
    <row r="585" spans="1:7" ht="12.75" customHeight="1">
      <c r="A585" t="s">
        <v>4</v>
      </c>
      <c r="B585" t="s">
        <v>358</v>
      </c>
      <c r="C585" s="2">
        <v>109972</v>
      </c>
      <c r="D585" s="2">
        <v>112183</v>
      </c>
      <c r="E585" s="2">
        <v>110941</v>
      </c>
      <c r="F585" s="2">
        <v>115656.00000126479</v>
      </c>
      <c r="G585" s="2">
        <v>113819</v>
      </c>
    </row>
    <row r="586" spans="1:7" ht="12.75" customHeight="1">
      <c r="A586" t="s">
        <v>4</v>
      </c>
      <c r="B586" t="s">
        <v>52</v>
      </c>
      <c r="C586" s="1">
        <v>12.505484317981697</v>
      </c>
      <c r="D586" s="1">
        <v>13.241323785221937</v>
      </c>
      <c r="E586" s="1">
        <v>13.270029107805781</v>
      </c>
      <c r="F586" s="1">
        <v>13.152453012836075</v>
      </c>
      <c r="G586" s="1">
        <v>11.767906734119375</v>
      </c>
    </row>
    <row r="587" spans="1:7" ht="12.75" customHeight="1">
      <c r="A587" t="s">
        <v>4</v>
      </c>
      <c r="B587" t="s">
        <v>53</v>
      </c>
      <c r="C587" s="1">
        <v>14.409137150070368</v>
      </c>
      <c r="D587" s="1">
        <v>14.825330807444038</v>
      </c>
      <c r="E587" s="1">
        <v>14.031249976971885</v>
      </c>
      <c r="F587" s="1">
        <v>13.599305510218791</v>
      </c>
      <c r="G587" s="1">
        <v>13.231564527427508</v>
      </c>
    </row>
    <row r="588" spans="1:7" ht="12.75" customHeight="1">
      <c r="A588" t="s">
        <v>4</v>
      </c>
      <c r="B588" t="s">
        <v>54</v>
      </c>
      <c r="C588" s="1">
        <v>10.79153306716473</v>
      </c>
      <c r="D588" s="1">
        <v>11.756088609960196</v>
      </c>
      <c r="E588" s="1">
        <v>12.464752073905974</v>
      </c>
      <c r="F588" s="1">
        <v>12.660272454157361</v>
      </c>
      <c r="G588" s="1">
        <v>10.405354805607313</v>
      </c>
    </row>
    <row r="589" spans="1:7" ht="12.75" customHeight="1">
      <c r="A589" t="s">
        <v>4</v>
      </c>
      <c r="B589" t="s">
        <v>55</v>
      </c>
      <c r="C589" s="3">
        <v>0.34677957746102012</v>
      </c>
      <c r="D589" s="3">
        <v>0.3276253812536869</v>
      </c>
      <c r="E589" s="3">
        <v>0.29190233909980445</v>
      </c>
      <c r="F589" s="3">
        <v>0.31092302798773241</v>
      </c>
      <c r="G589" s="3">
        <v>0.28816567482763078</v>
      </c>
    </row>
    <row r="590" spans="1:7" ht="12.75" customHeight="1">
      <c r="A590" t="s">
        <v>4</v>
      </c>
      <c r="B590" t="s">
        <v>56</v>
      </c>
      <c r="C590" s="2">
        <v>1521940.1993355481</v>
      </c>
      <c r="D590" s="2">
        <v>1578814.5592841164</v>
      </c>
      <c r="E590" s="2">
        <v>1443987.2259507829</v>
      </c>
      <c r="F590" s="2">
        <v>1525336.305704698</v>
      </c>
      <c r="G590" s="2">
        <v>1502361.5224832213</v>
      </c>
    </row>
    <row r="591" spans="1:7" ht="12.75" customHeight="1">
      <c r="A591" t="s">
        <v>4</v>
      </c>
      <c r="B591" t="s">
        <v>57</v>
      </c>
      <c r="C591" s="2">
        <v>1098230.3433001107</v>
      </c>
      <c r="D591" s="2">
        <v>1306379.903803132</v>
      </c>
      <c r="E591" s="2">
        <v>1419129.4921700223</v>
      </c>
      <c r="F591" s="2">
        <v>1391058.9059955259</v>
      </c>
      <c r="G591" s="2">
        <v>1444470.1478747206</v>
      </c>
    </row>
    <row r="592" spans="1:7" ht="12.75" customHeight="1">
      <c r="A592" t="s">
        <v>4</v>
      </c>
      <c r="B592" t="s">
        <v>58</v>
      </c>
      <c r="C592" s="3">
        <v>0.30006390463656613</v>
      </c>
      <c r="D592" s="3">
        <v>0.28205454577265998</v>
      </c>
      <c r="E592" s="3">
        <v>0.25482591398949317</v>
      </c>
      <c r="F592" s="3">
        <v>0.2710652269053046</v>
      </c>
      <c r="G592" s="3">
        <v>0.25053573943796487</v>
      </c>
    </row>
    <row r="593" spans="1:7" ht="12.75" customHeight="1">
      <c r="A593" t="s">
        <v>4</v>
      </c>
      <c r="B593" t="s">
        <v>59</v>
      </c>
      <c r="C593" s="1">
        <v>4.2170537639522241</v>
      </c>
      <c r="D593" s="1">
        <v>3.3832980988167964</v>
      </c>
      <c r="E593" s="1">
        <v>3.2117489191079565</v>
      </c>
      <c r="F593" s="1">
        <v>3.1867534275463454</v>
      </c>
      <c r="G593" s="1">
        <v>3.4682561269837913</v>
      </c>
    </row>
    <row r="594" spans="1:7" ht="12.75" customHeight="1">
      <c r="A594" t="s">
        <v>4</v>
      </c>
      <c r="B594" t="s">
        <v>60</v>
      </c>
      <c r="C594" s="1">
        <v>4.311698323706679</v>
      </c>
      <c r="D594" s="1">
        <v>3.9128238852000332</v>
      </c>
      <c r="E594" s="1">
        <v>3.8990986496825459</v>
      </c>
      <c r="F594" s="1">
        <v>3.9670314977238141</v>
      </c>
      <c r="G594" s="1">
        <v>4.563884051538321</v>
      </c>
    </row>
    <row r="595" spans="1:7" ht="12.75" customHeight="1">
      <c r="A595" t="s">
        <v>4</v>
      </c>
      <c r="B595" t="s">
        <v>61</v>
      </c>
      <c r="C595" s="3">
        <v>0.82882748219372349</v>
      </c>
      <c r="D595" s="3">
        <v>0.68508575911864156</v>
      </c>
      <c r="E595" s="3">
        <v>0.95684006975061198</v>
      </c>
      <c r="F595" s="3">
        <v>0.88616655237802433</v>
      </c>
      <c r="G595" s="3">
        <v>0.48619332529142922</v>
      </c>
    </row>
    <row r="596" spans="1:7" ht="12.75" customHeight="1">
      <c r="A596" t="s">
        <v>4</v>
      </c>
      <c r="B596" t="s">
        <v>62</v>
      </c>
      <c r="C596" s="1">
        <v>3.5736540656167057</v>
      </c>
      <c r="D596" s="1">
        <v>2.6806199216898174</v>
      </c>
      <c r="E596" s="1">
        <v>3.7308138239267645</v>
      </c>
      <c r="F596" s="1">
        <v>3.5154506255129427</v>
      </c>
      <c r="G596" s="1">
        <v>2.2189299632619366</v>
      </c>
    </row>
    <row r="597" spans="1:7" ht="12.75" customHeight="1">
      <c r="A597" t="s">
        <v>4</v>
      </c>
      <c r="B597" t="s">
        <v>63</v>
      </c>
      <c r="C597" s="3">
        <v>3.3409814137580554E-2</v>
      </c>
      <c r="D597" s="3">
        <v>2.9537197615563685E-2</v>
      </c>
      <c r="E597" s="3">
        <v>4.6745055390629078E-2</v>
      </c>
      <c r="F597" s="3">
        <v>4.0606174145158158E-2</v>
      </c>
      <c r="G597" s="3">
        <v>2.8359403208882101E-2</v>
      </c>
    </row>
    <row r="598" spans="1:7" ht="12.75" customHeight="1">
      <c r="A598" t="s">
        <v>4</v>
      </c>
      <c r="B598" t="s">
        <v>64</v>
      </c>
      <c r="C598" s="3">
        <v>0.54964417928331666</v>
      </c>
      <c r="D598" s="3">
        <v>0.58003256871536724</v>
      </c>
      <c r="E598" s="3">
        <v>0.61208918799324674</v>
      </c>
      <c r="F598" s="3">
        <v>0.59807896398728666</v>
      </c>
      <c r="G598" s="3">
        <v>0.62233765019488452</v>
      </c>
    </row>
    <row r="599" spans="1:7" ht="12.75" customHeight="1">
      <c r="A599" t="s">
        <v>4</v>
      </c>
      <c r="B599" t="s">
        <v>65</v>
      </c>
      <c r="C599" s="3">
        <v>9.2601325821765595E-3</v>
      </c>
      <c r="D599" s="3">
        <v>1.0839667708392731E-2</v>
      </c>
      <c r="E599" s="3">
        <v>1.0350892262707294E-2</v>
      </c>
      <c r="F599" s="3">
        <v>1.1071281883526209E-2</v>
      </c>
      <c r="G599" s="3">
        <v>9.6127045942458779E-3</v>
      </c>
    </row>
    <row r="600" spans="1:7" ht="12.75" customHeight="1">
      <c r="A600" t="s">
        <v>4</v>
      </c>
      <c r="B600" t="s">
        <v>66</v>
      </c>
      <c r="C600" s="3">
        <v>6.7103970289651036E-3</v>
      </c>
      <c r="D600" s="3">
        <v>6.8035124182958097E-3</v>
      </c>
      <c r="E600" s="3">
        <v>7.2264898604155452E-3</v>
      </c>
      <c r="F600" s="3">
        <v>6.3734615645127494E-3</v>
      </c>
      <c r="G600" s="3">
        <v>6.329869634634719E-3</v>
      </c>
    </row>
    <row r="601" spans="1:7" ht="12.75" customHeight="1">
      <c r="A601" t="s">
        <v>4</v>
      </c>
      <c r="B601" t="s">
        <v>67</v>
      </c>
      <c r="C601" s="3">
        <v>5.2199499288656644E-2</v>
      </c>
      <c r="D601" s="3">
        <v>3.3829759425400945E-2</v>
      </c>
      <c r="E601" s="3">
        <v>2.8455162083333502E-2</v>
      </c>
      <c r="F601" s="3">
        <v>2.7494162109101859E-2</v>
      </c>
      <c r="G601" s="3">
        <v>3.1021877684543963E-2</v>
      </c>
    </row>
    <row r="602" spans="1:7" ht="12.75" customHeight="1">
      <c r="A602" t="s">
        <v>4</v>
      </c>
      <c r="B602" t="s">
        <v>68</v>
      </c>
      <c r="C602" s="3">
        <v>6.7244369606567156E-2</v>
      </c>
      <c r="D602" s="3">
        <v>5.1330945450696372E-2</v>
      </c>
      <c r="E602" s="3">
        <v>5.1112931255930798E-2</v>
      </c>
      <c r="F602" s="3">
        <v>3.9174367234383417E-2</v>
      </c>
      <c r="G602" s="3">
        <v>4.2688512679370155E-2</v>
      </c>
    </row>
    <row r="603" spans="1:7" ht="12.75" customHeight="1">
      <c r="A603" t="s">
        <v>4</v>
      </c>
      <c r="B603" t="s">
        <v>69</v>
      </c>
      <c r="C603" s="3">
        <v>0.43336079090743113</v>
      </c>
      <c r="D603" s="3">
        <v>0.45342358347410117</v>
      </c>
      <c r="E603" s="3">
        <v>0.44949776098967931</v>
      </c>
      <c r="F603" s="3">
        <v>0.4631317426938738</v>
      </c>
      <c r="G603" s="3">
        <v>0.46872869506234949</v>
      </c>
    </row>
    <row r="604" spans="1:7" ht="12.75" customHeight="1">
      <c r="A604" t="s">
        <v>4</v>
      </c>
      <c r="B604" t="s">
        <v>70</v>
      </c>
      <c r="C604" s="3">
        <v>0.29314159220790453</v>
      </c>
      <c r="D604" s="3">
        <v>0.30534462567998849</v>
      </c>
      <c r="E604" s="3">
        <v>0.31101539129560396</v>
      </c>
      <c r="F604" s="3">
        <v>0.31035950016845992</v>
      </c>
      <c r="G604" s="3">
        <v>0.31130895743627379</v>
      </c>
    </row>
    <row r="605" spans="1:7" ht="12.75" customHeight="1">
      <c r="A605" t="s">
        <v>4</v>
      </c>
      <c r="B605" t="s">
        <v>71</v>
      </c>
      <c r="C605" s="3">
        <v>1.0264227732359764E-2</v>
      </c>
      <c r="D605" s="3">
        <v>1.1500527472994097E-2</v>
      </c>
      <c r="E605" s="3">
        <v>1.1207868963446929E-2</v>
      </c>
      <c r="F605" s="3">
        <v>1.1696634706473053E-2</v>
      </c>
      <c r="G605" s="3">
        <v>1.1535590237928658E-2</v>
      </c>
    </row>
    <row r="606" spans="1:7" ht="12.75" customHeight="1">
      <c r="A606" t="s">
        <v>4</v>
      </c>
      <c r="B606" t="s">
        <v>370</v>
      </c>
      <c r="C606" s="3">
        <v>0.45035582071668356</v>
      </c>
      <c r="D606" s="3">
        <v>0.41996743128463271</v>
      </c>
      <c r="E606" s="3">
        <v>0.3879108119632354</v>
      </c>
      <c r="F606" s="3">
        <v>0.40192103607850782</v>
      </c>
      <c r="G606" s="3">
        <v>0.37766234987549635</v>
      </c>
    </row>
    <row r="607" spans="1:7" ht="12.75" customHeight="1">
      <c r="A607" t="s">
        <v>4</v>
      </c>
      <c r="B607" t="s">
        <v>72</v>
      </c>
      <c r="C607" s="3">
        <v>0.3124347099339837</v>
      </c>
      <c r="D607" s="3">
        <v>0.25722089336870463</v>
      </c>
      <c r="E607" s="3">
        <v>0.21608621476791159</v>
      </c>
      <c r="F607" s="3">
        <v>0.2189465957184365</v>
      </c>
      <c r="G607" s="3">
        <v>0.19302415022502997</v>
      </c>
    </row>
    <row r="608" spans="1:7" ht="12.75" customHeight="1">
      <c r="A608" t="s">
        <v>4</v>
      </c>
      <c r="B608" t="s">
        <v>73</v>
      </c>
      <c r="C608" s="3">
        <v>0.26967749526026386</v>
      </c>
      <c r="D608" s="3">
        <v>0.24776807176788232</v>
      </c>
      <c r="E608" s="3">
        <v>0.24921411416808339</v>
      </c>
      <c r="F608" s="3">
        <v>0.21457692568460621</v>
      </c>
      <c r="G608" s="3">
        <v>0.18038750094414036</v>
      </c>
    </row>
    <row r="609" spans="1:7" ht="12.75" customHeight="1">
      <c r="A609" t="s">
        <v>4</v>
      </c>
      <c r="B609" t="s">
        <v>74</v>
      </c>
      <c r="C609" s="3">
        <v>0.64383566485818566</v>
      </c>
      <c r="D609" s="3">
        <v>0.64548824965978446</v>
      </c>
      <c r="E609" s="3">
        <v>0.60849264659440483</v>
      </c>
      <c r="F609" s="3">
        <v>0.66831674865492996</v>
      </c>
      <c r="G609" s="3">
        <v>0.63997405505354055</v>
      </c>
    </row>
    <row r="610" spans="1:7" ht="12.75" customHeight="1">
      <c r="A610" t="s">
        <v>4</v>
      </c>
      <c r="B610" t="s">
        <v>75</v>
      </c>
      <c r="C610" s="1">
        <v>11.128537088720398</v>
      </c>
      <c r="D610" s="1">
        <v>10.575662699719697</v>
      </c>
      <c r="E610" s="1">
        <v>10.053634468205004</v>
      </c>
      <c r="F610" s="1">
        <v>10.245668956214326</v>
      </c>
      <c r="G610" s="1">
        <v>9.7972659569806666</v>
      </c>
    </row>
    <row r="611" spans="1:7" ht="12.75" customHeight="1">
      <c r="A611" t="s">
        <v>4</v>
      </c>
      <c r="B611" t="s">
        <v>76</v>
      </c>
      <c r="C611" s="1">
        <v>8.9859070606286124</v>
      </c>
      <c r="D611" s="1">
        <v>9.4556722202052139</v>
      </c>
      <c r="E611" s="1">
        <v>9.9466516627647188</v>
      </c>
      <c r="F611" s="1">
        <v>9.7602216533989044</v>
      </c>
      <c r="G611" s="1">
        <v>10.206929202401495</v>
      </c>
    </row>
    <row r="612" spans="1:7" ht="12.75" customHeight="1">
      <c r="A612" t="s">
        <v>4</v>
      </c>
      <c r="B612" t="s">
        <v>77</v>
      </c>
      <c r="C612" s="1">
        <v>5.8145777179387137</v>
      </c>
      <c r="D612" s="1">
        <v>6.0801052104230768</v>
      </c>
      <c r="E612" s="1">
        <v>6.3777464961828256</v>
      </c>
      <c r="F612" s="1">
        <v>6.1838872706729564</v>
      </c>
      <c r="G612" s="1">
        <v>6.556884185471227</v>
      </c>
    </row>
    <row r="613" spans="1:7" ht="12.75" customHeight="1">
      <c r="A613" t="s">
        <v>4</v>
      </c>
      <c r="B613" t="s">
        <v>78</v>
      </c>
      <c r="C613" s="3">
        <v>5.6800498639653786E-2</v>
      </c>
      <c r="D613" s="3">
        <v>4.2537863582641486E-2</v>
      </c>
      <c r="E613" s="3">
        <v>4.2697743162452541E-2</v>
      </c>
      <c r="F613" s="3">
        <v>3.326498567167098E-2</v>
      </c>
      <c r="G613" s="3">
        <v>3.6657911664048241E-2</v>
      </c>
    </row>
    <row r="614" spans="1:7" ht="12.75" customHeight="1">
      <c r="A614" t="s">
        <v>4</v>
      </c>
      <c r="B614" t="s">
        <v>79</v>
      </c>
      <c r="C614" s="3">
        <v>0.33053265907464252</v>
      </c>
      <c r="D614" s="3">
        <v>0.3659301192246166</v>
      </c>
      <c r="E614" s="3">
        <v>0.36269977642092749</v>
      </c>
      <c r="F614" s="3">
        <v>0.3733606514195188</v>
      </c>
      <c r="G614" s="3">
        <v>0.37846909110990018</v>
      </c>
    </row>
    <row r="615" spans="1:7" ht="12.75" customHeight="1">
      <c r="A615" t="s">
        <v>4</v>
      </c>
      <c r="B615" t="s">
        <v>80</v>
      </c>
      <c r="C615" s="2">
        <v>18419.023458258376</v>
      </c>
      <c r="D615" s="2">
        <v>20035.644855258433</v>
      </c>
      <c r="E615" s="2">
        <v>21043.607925695018</v>
      </c>
      <c r="F615" s="2">
        <v>21216.798852559416</v>
      </c>
      <c r="G615" s="2">
        <v>22195.130482753633</v>
      </c>
    </row>
    <row r="616" spans="1:7" ht="12.75" customHeight="1">
      <c r="A616" t="s">
        <v>4</v>
      </c>
      <c r="B616" t="s">
        <v>81</v>
      </c>
      <c r="C616" s="2">
        <v>69028.545788251256</v>
      </c>
      <c r="D616" s="2">
        <v>68933.897980158625</v>
      </c>
      <c r="E616" s="2">
        <v>69753.193468180121</v>
      </c>
      <c r="F616" s="2">
        <v>70572.503919238065</v>
      </c>
      <c r="G616" s="2">
        <v>73563.204199362415</v>
      </c>
    </row>
    <row r="617" spans="1:7" ht="12.75" customHeight="1">
      <c r="A617" t="s">
        <v>4</v>
      </c>
      <c r="B617" t="s">
        <v>82</v>
      </c>
      <c r="C617" s="2">
        <v>90757.840527536508</v>
      </c>
      <c r="D617" s="2">
        <v>88167.948595214621</v>
      </c>
      <c r="E617" s="2">
        <v>89564.557099239755</v>
      </c>
      <c r="F617" s="2">
        <v>89700.040185137288</v>
      </c>
      <c r="G617" s="2">
        <v>92312.377867459465</v>
      </c>
    </row>
    <row r="618" spans="1:7" ht="12.75" customHeight="1">
      <c r="A618" t="s">
        <v>4</v>
      </c>
      <c r="B618" t="s">
        <v>83</v>
      </c>
      <c r="C618" s="3">
        <v>0.31478708541740125</v>
      </c>
      <c r="D618" s="3">
        <v>0.27902165957004454</v>
      </c>
      <c r="E618" s="3">
        <v>0.28402088343234272</v>
      </c>
      <c r="F618" s="3">
        <v>0.27103383334376885</v>
      </c>
      <c r="G618" s="3">
        <v>0.25487162871923352</v>
      </c>
    </row>
    <row r="619" spans="1:7" ht="12.75" customHeight="1">
      <c r="A619" t="s">
        <v>4</v>
      </c>
      <c r="B619" t="s">
        <v>84</v>
      </c>
      <c r="C619" s="3">
        <v>0.55833101630103321</v>
      </c>
      <c r="D619" s="3">
        <v>0.5553565248885215</v>
      </c>
      <c r="E619" s="3">
        <v>0.55894101185014977</v>
      </c>
      <c r="F619" s="3">
        <v>0.55308621675099146</v>
      </c>
      <c r="G619" s="3">
        <v>0.55585789641127203</v>
      </c>
    </row>
    <row r="620" spans="1:7" ht="12.75" customHeight="1">
      <c r="A620" t="s">
        <v>4</v>
      </c>
      <c r="B620" t="s">
        <v>85</v>
      </c>
      <c r="C620" s="3">
        <v>4.9851329798830536E-2</v>
      </c>
      <c r="D620" s="3">
        <v>4.7538783802499381E-2</v>
      </c>
      <c r="E620" s="3">
        <v>5.1934736384591867E-2</v>
      </c>
      <c r="F620" s="3">
        <v>4.8952423682635297E-2</v>
      </c>
      <c r="G620" s="3">
        <v>5.7080682842589284E-2</v>
      </c>
    </row>
    <row r="621" spans="1:7" ht="12.75" customHeight="1">
      <c r="A621" t="s">
        <v>4</v>
      </c>
      <c r="B621" t="s">
        <v>86</v>
      </c>
      <c r="C621" s="2">
        <v>918.21281299003454</v>
      </c>
      <c r="D621" s="2">
        <v>952.47018911778957</v>
      </c>
      <c r="E621" s="2">
        <v>1092.894230201679</v>
      </c>
      <c r="F621" s="2">
        <v>1038.6137266197388</v>
      </c>
      <c r="G621" s="2">
        <v>1266.9132037359457</v>
      </c>
    </row>
    <row r="622" spans="1:7" ht="12.75" customHeight="1">
      <c r="A622" t="s">
        <v>4</v>
      </c>
      <c r="B622" t="s">
        <v>87</v>
      </c>
      <c r="C622" s="3">
        <v>0.56736219674128907</v>
      </c>
      <c r="D622" s="3">
        <v>0.59594159216315579</v>
      </c>
      <c r="E622" s="3">
        <v>0.62666070666038465</v>
      </c>
      <c r="F622" s="3">
        <v>0.61222448973630317</v>
      </c>
      <c r="G622" s="3">
        <v>0.63628320121821014</v>
      </c>
    </row>
    <row r="623" spans="1:7" ht="12.75" customHeight="1">
      <c r="A623" t="s">
        <v>4</v>
      </c>
      <c r="B623" t="s">
        <v>88</v>
      </c>
      <c r="C623" s="1">
        <v>5.2560310166570936</v>
      </c>
      <c r="D623" s="1">
        <v>4.3486863150960797</v>
      </c>
      <c r="E623" s="1">
        <v>4.5683692195240466</v>
      </c>
      <c r="F623" s="1">
        <v>5.255861578707405</v>
      </c>
      <c r="G623" s="1">
        <v>5.1010405279159858</v>
      </c>
    </row>
    <row r="624" spans="1:7" ht="12.75" customHeight="1">
      <c r="A624" t="s">
        <v>4</v>
      </c>
      <c r="B624" t="s">
        <v>89</v>
      </c>
      <c r="C624" s="1">
        <v>55.203987854992491</v>
      </c>
      <c r="D624" s="1">
        <v>63.008101595006409</v>
      </c>
      <c r="E624" s="1">
        <v>57.071502285592146</v>
      </c>
      <c r="F624" s="1">
        <v>48.995467756069971</v>
      </c>
      <c r="G624" s="1">
        <v>50.417433323523909</v>
      </c>
    </row>
    <row r="625" spans="1:7" ht="12.75" customHeight="1">
      <c r="A625" t="s">
        <v>4</v>
      </c>
      <c r="B625" t="s">
        <v>90</v>
      </c>
      <c r="C625" s="1">
        <v>45.093997890860685</v>
      </c>
      <c r="D625" s="1">
        <v>45.998603059312472</v>
      </c>
      <c r="E625" s="1">
        <v>48.037333760779994</v>
      </c>
      <c r="F625" s="1">
        <v>50.78799010556336</v>
      </c>
      <c r="G625" s="1">
        <v>50.649225329275538</v>
      </c>
    </row>
    <row r="626" spans="1:7" ht="12.75" customHeight="1">
      <c r="A626" t="s">
        <v>4</v>
      </c>
      <c r="B626" t="s">
        <v>91</v>
      </c>
      <c r="C626" s="1">
        <v>228.87898251843862</v>
      </c>
      <c r="D626" s="1">
        <v>201.6475829755685</v>
      </c>
      <c r="E626" s="1">
        <v>192.35526973731299</v>
      </c>
      <c r="F626" s="1">
        <v>188.99577225312029</v>
      </c>
      <c r="G626" s="1">
        <v>192.24438790173647</v>
      </c>
    </row>
    <row r="627" spans="1:7" ht="12.75" customHeight="1">
      <c r="A627" t="s">
        <v>4</v>
      </c>
      <c r="B627" t="s">
        <v>92</v>
      </c>
      <c r="C627" s="3">
        <v>9.9448614633114552E-2</v>
      </c>
      <c r="D627" s="3">
        <v>7.976031760848562E-2</v>
      </c>
      <c r="E627" s="3">
        <v>7.8912087126346619E-2</v>
      </c>
      <c r="F627" s="3">
        <v>7.5100679919373345E-2</v>
      </c>
      <c r="G627" s="3">
        <v>8.6331810565840203E-2</v>
      </c>
    </row>
    <row r="628" spans="1:7" ht="12.75" customHeight="1">
      <c r="A628" t="s">
        <v>4</v>
      </c>
      <c r="B628" t="s">
        <v>93</v>
      </c>
      <c r="C628" s="1">
        <v>1.5829413067085578</v>
      </c>
      <c r="D628" s="1">
        <v>1.4826230774204729</v>
      </c>
      <c r="E628" s="1">
        <v>1.5747045664661767</v>
      </c>
      <c r="F628" s="1">
        <v>1.4989773504894424</v>
      </c>
      <c r="G628" s="1">
        <v>1.6502943460610575</v>
      </c>
    </row>
    <row r="629" spans="1:7" ht="12.75" customHeight="1">
      <c r="A629" t="s">
        <v>4</v>
      </c>
      <c r="B629" t="s">
        <v>94</v>
      </c>
      <c r="C629" s="4">
        <v>0.24777310943387015</v>
      </c>
      <c r="D629" s="4">
        <v>0.21623483599351986</v>
      </c>
      <c r="E629" s="4">
        <v>0.24335467016730863</v>
      </c>
      <c r="F629" s="4">
        <v>0.22099438479328357</v>
      </c>
      <c r="G629" s="4">
        <v>0.25045589090618381</v>
      </c>
    </row>
    <row r="630" spans="1:7" ht="12.75" customHeight="1">
      <c r="A630" t="s">
        <v>4</v>
      </c>
      <c r="B630" t="s">
        <v>95</v>
      </c>
      <c r="C630" s="2">
        <v>34722.091139240511</v>
      </c>
      <c r="D630" s="2">
        <v>36673.07847554746</v>
      </c>
      <c r="E630" s="2">
        <v>38852.165604035879</v>
      </c>
      <c r="F630" s="2">
        <v>39291.722135133961</v>
      </c>
      <c r="G630" s="2">
        <v>40293.021337407241</v>
      </c>
    </row>
    <row r="631" spans="1:7" ht="12.75" customHeight="1">
      <c r="A631" t="s">
        <v>4</v>
      </c>
      <c r="B631" t="s">
        <v>96</v>
      </c>
      <c r="C631" s="2">
        <v>679.94442961175844</v>
      </c>
      <c r="D631" s="2">
        <v>726.21723502798216</v>
      </c>
      <c r="E631" s="2">
        <v>699.08848798893757</v>
      </c>
      <c r="F631" s="2">
        <v>828.23561651934028</v>
      </c>
      <c r="G631" s="2">
        <v>768.94760664468322</v>
      </c>
    </row>
    <row r="632" spans="1:7" ht="12.75" customHeight="1">
      <c r="A632" t="s">
        <v>4</v>
      </c>
      <c r="B632" t="s">
        <v>97</v>
      </c>
      <c r="C632" s="2">
        <v>39170.169659930245</v>
      </c>
      <c r="D632" s="2">
        <v>41122.513043060266</v>
      </c>
      <c r="E632" s="2">
        <v>43750.507124018681</v>
      </c>
      <c r="F632" s="2">
        <v>44020.288218768677</v>
      </c>
      <c r="G632" s="2">
        <v>45435.042624301117</v>
      </c>
    </row>
    <row r="633" spans="1:7" ht="12.75" customHeight="1">
      <c r="A633" t="s">
        <v>4</v>
      </c>
      <c r="B633" t="s">
        <v>98</v>
      </c>
      <c r="C633" s="2">
        <v>17640.513904809613</v>
      </c>
      <c r="D633" s="2">
        <v>17270.116170662826</v>
      </c>
      <c r="E633" s="2">
        <v>16971.294744185332</v>
      </c>
      <c r="F633" s="2">
        <v>17692.679846465748</v>
      </c>
      <c r="G633" s="2">
        <v>17159.104960989142</v>
      </c>
    </row>
    <row r="634" spans="1:7" ht="12.75" customHeight="1">
      <c r="A634" t="s">
        <v>4</v>
      </c>
      <c r="B634" t="s">
        <v>105</v>
      </c>
      <c r="C634" s="3">
        <v>0.42477895134182619</v>
      </c>
      <c r="D634" s="3">
        <v>0.43013366127691488</v>
      </c>
      <c r="E634" s="3">
        <v>0.42891668942064592</v>
      </c>
      <c r="F634" s="3">
        <v>0.44101850884097765</v>
      </c>
      <c r="G634" s="3">
        <v>0.43926563948021807</v>
      </c>
    </row>
    <row r="635" spans="1:7" ht="12.75" customHeight="1">
      <c r="A635" t="s">
        <v>4</v>
      </c>
      <c r="B635" t="s">
        <v>106</v>
      </c>
      <c r="C635" s="3">
        <v>0.15850628052170421</v>
      </c>
      <c r="D635" s="3">
        <v>0.15922725745674782</v>
      </c>
      <c r="E635" s="3">
        <v>0.15607527441010291</v>
      </c>
      <c r="F635" s="3">
        <v>0.15033980787529275</v>
      </c>
      <c r="G635" s="3">
        <v>0.15189821261333497</v>
      </c>
    </row>
    <row r="636" spans="1:7" ht="12.75" customHeight="1">
      <c r="A636" t="s">
        <v>4</v>
      </c>
      <c r="B636" t="s">
        <v>107</v>
      </c>
      <c r="C636" s="3">
        <v>0.41671476813646957</v>
      </c>
      <c r="D636" s="3">
        <v>0.41063908126633714</v>
      </c>
      <c r="E636" s="3">
        <v>0.41500803616925108</v>
      </c>
      <c r="F636" s="3">
        <v>0.40864168328372963</v>
      </c>
      <c r="G636" s="3">
        <v>0.40883614790644668</v>
      </c>
    </row>
    <row r="637" spans="1:7" ht="12.75" customHeight="1">
      <c r="A637" t="s">
        <v>4</v>
      </c>
      <c r="B637" t="s">
        <v>99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</row>
    <row r="638" spans="1:7" ht="12.75" customHeight="1">
      <c r="A638" t="s">
        <v>4</v>
      </c>
      <c r="B638" t="s">
        <v>108</v>
      </c>
      <c r="C638" s="3">
        <v>0.29443483402613052</v>
      </c>
      <c r="D638" s="3">
        <v>0.3104448792592206</v>
      </c>
      <c r="E638" s="3">
        <v>0.29811870320644396</v>
      </c>
      <c r="F638" s="3">
        <v>0.29328832814808015</v>
      </c>
      <c r="G638" s="3">
        <v>0.29719280401382231</v>
      </c>
    </row>
    <row r="639" spans="1:7" ht="12.75" customHeight="1">
      <c r="A639" t="s">
        <v>4</v>
      </c>
      <c r="B639" t="s">
        <v>109</v>
      </c>
      <c r="C639" s="3">
        <v>0.11034059953154457</v>
      </c>
      <c r="D639" s="3">
        <v>0.11183560011711421</v>
      </c>
      <c r="E639" s="3">
        <v>0.10852877513695784</v>
      </c>
      <c r="F639" s="3">
        <v>0.10127664286251831</v>
      </c>
      <c r="G639" s="3">
        <v>0.10025985178376867</v>
      </c>
    </row>
    <row r="640" spans="1:7" ht="12.75" customHeight="1">
      <c r="A640" t="s">
        <v>4</v>
      </c>
      <c r="B640" t="s">
        <v>110</v>
      </c>
      <c r="C640" s="3">
        <v>0.59522456644232513</v>
      </c>
      <c r="D640" s="3">
        <v>0.57771952062366527</v>
      </c>
      <c r="E640" s="3">
        <v>0.59335252165659824</v>
      </c>
      <c r="F640" s="3">
        <v>0.61390128395802646</v>
      </c>
      <c r="G640" s="3">
        <v>0.60254734420240896</v>
      </c>
    </row>
    <row r="641" spans="1:7" ht="12.75" customHeight="1">
      <c r="A641" t="s">
        <v>4</v>
      </c>
      <c r="B641" t="s">
        <v>100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</row>
    <row r="642" spans="1:7" ht="12.75" customHeight="1">
      <c r="A642" t="s">
        <v>4</v>
      </c>
      <c r="B642" t="s">
        <v>101</v>
      </c>
      <c r="C642" s="2">
        <v>-17770112.349999998</v>
      </c>
      <c r="D642" s="2">
        <v>-18396010.150000006</v>
      </c>
      <c r="E642" s="2">
        <v>-20131012.119999997</v>
      </c>
      <c r="F642" s="2">
        <v>-18424632</v>
      </c>
      <c r="G642" s="2">
        <v>-18769732</v>
      </c>
    </row>
    <row r="643" spans="1:7" ht="12.75" customHeight="1">
      <c r="A643" t="s">
        <v>7</v>
      </c>
      <c r="B643" t="s">
        <v>46</v>
      </c>
      <c r="C643" s="1">
        <v>16.356164383561644</v>
      </c>
      <c r="D643" s="1">
        <v>15.397260273972602</v>
      </c>
      <c r="E643" s="1">
        <v>15.336986301369866</v>
      </c>
      <c r="F643" s="1">
        <v>14.323287671232876</v>
      </c>
      <c r="G643" s="1">
        <v>14.300546448087431</v>
      </c>
    </row>
    <row r="644" spans="1:7" ht="12.75" customHeight="1">
      <c r="A644" t="s">
        <v>4</v>
      </c>
      <c r="B644" t="s">
        <v>47</v>
      </c>
      <c r="C644" s="1">
        <v>3.6943069306930689</v>
      </c>
      <c r="D644" s="1">
        <v>3.6540962288686591</v>
      </c>
      <c r="E644" s="1">
        <v>3.7469879518072302</v>
      </c>
      <c r="F644" s="1">
        <v>3.3904020752269779</v>
      </c>
      <c r="G644" s="1">
        <v>3.3529788597053187</v>
      </c>
    </row>
    <row r="645" spans="1:7" ht="12.75" customHeight="1">
      <c r="A645" t="s">
        <v>4</v>
      </c>
      <c r="B645" t="s">
        <v>48</v>
      </c>
      <c r="C645" s="1">
        <v>3.5648369132856006</v>
      </c>
      <c r="D645" s="1">
        <v>3.2953191489361697</v>
      </c>
      <c r="E645" s="1">
        <v>3.4974402730375442</v>
      </c>
      <c r="F645" s="1">
        <v>3.1056218057921638</v>
      </c>
      <c r="G645" s="1">
        <v>3.0767284991568302</v>
      </c>
    </row>
    <row r="646" spans="1:7" ht="12.75" customHeight="1">
      <c r="A646" t="s">
        <v>4</v>
      </c>
      <c r="B646" t="s">
        <v>49</v>
      </c>
      <c r="C646" s="2">
        <v>5131.6508435314772</v>
      </c>
      <c r="D646" s="2">
        <v>5133.9375177175034</v>
      </c>
      <c r="E646" s="2">
        <v>5142.5546580201108</v>
      </c>
      <c r="F646" s="2">
        <v>5242.0827772392531</v>
      </c>
      <c r="G646" s="2">
        <v>5322.4220456224102</v>
      </c>
    </row>
    <row r="647" spans="1:7" ht="12.75" customHeight="1">
      <c r="A647" t="s">
        <v>4</v>
      </c>
      <c r="B647" t="s">
        <v>50</v>
      </c>
      <c r="C647" s="2">
        <v>18293.498353114199</v>
      </c>
      <c r="D647" s="2">
        <v>16917.962611576313</v>
      </c>
      <c r="E647" s="2">
        <v>17985.77776725635</v>
      </c>
      <c r="F647" s="2">
        <v>16279.92658076177</v>
      </c>
      <c r="G647" s="2">
        <v>16375.647592307065</v>
      </c>
    </row>
    <row r="648" spans="1:7" ht="12.75" customHeight="1">
      <c r="A648" t="s">
        <v>4</v>
      </c>
      <c r="B648" t="s">
        <v>51</v>
      </c>
      <c r="C648" s="1">
        <v>12.276712328767124</v>
      </c>
      <c r="D648" s="1">
        <v>10.608219178082191</v>
      </c>
      <c r="E648" s="1">
        <v>11.230136986301373</v>
      </c>
      <c r="F648" s="1">
        <v>9.9890410958904123</v>
      </c>
      <c r="G648" s="1">
        <v>9.9699453551912587</v>
      </c>
    </row>
    <row r="649" spans="1:7" ht="12.75" customHeight="1">
      <c r="A649" t="s">
        <v>4</v>
      </c>
      <c r="B649" t="s">
        <v>360</v>
      </c>
      <c r="C649" s="2">
        <v>1257</v>
      </c>
      <c r="D649" s="2">
        <v>1175</v>
      </c>
      <c r="E649" s="2">
        <v>1171.9999999999998</v>
      </c>
      <c r="F649" s="2">
        <v>1174</v>
      </c>
      <c r="G649" s="2">
        <v>1186</v>
      </c>
    </row>
    <row r="650" spans="1:7" ht="12.75" customHeight="1">
      <c r="A650" t="s">
        <v>4</v>
      </c>
      <c r="B650" t="s">
        <v>358</v>
      </c>
      <c r="C650" s="2">
        <v>4481</v>
      </c>
      <c r="D650" s="2">
        <v>3871.9999999999995</v>
      </c>
      <c r="E650" s="2">
        <v>4099.0000000000009</v>
      </c>
      <c r="F650" s="2">
        <v>3646.0000000000005</v>
      </c>
      <c r="G650" s="2">
        <v>3649.0000000000005</v>
      </c>
    </row>
    <row r="651" spans="1:7" ht="12.75" customHeight="1">
      <c r="A651" t="s">
        <v>4</v>
      </c>
      <c r="B651" t="s">
        <v>52</v>
      </c>
      <c r="C651" s="1">
        <v>14.082753549334941</v>
      </c>
      <c r="D651" s="1">
        <v>17.357928139115629</v>
      </c>
      <c r="E651" s="1">
        <v>18.278560585081838</v>
      </c>
      <c r="F651" s="1">
        <v>19.320336411646565</v>
      </c>
      <c r="G651" s="1">
        <v>21.260682745546898</v>
      </c>
    </row>
    <row r="652" spans="1:7" ht="12.75" customHeight="1">
      <c r="A652" t="s">
        <v>4</v>
      </c>
      <c r="B652" t="s">
        <v>53</v>
      </c>
      <c r="C652" s="1">
        <v>15.12953444833269</v>
      </c>
      <c r="D652" s="1">
        <v>17.182541121088256</v>
      </c>
      <c r="E652" s="1">
        <v>18.417928128717673</v>
      </c>
      <c r="F652" s="1">
        <v>18.60182024148013</v>
      </c>
      <c r="G652" s="1">
        <v>20.470012006700429</v>
      </c>
    </row>
    <row r="653" spans="1:7" ht="12.75" customHeight="1">
      <c r="A653" t="s">
        <v>4</v>
      </c>
      <c r="B653" t="s">
        <v>54</v>
      </c>
      <c r="C653" s="1">
        <v>12.851715418900985</v>
      </c>
      <c r="D653" s="1">
        <v>17.612858904372395</v>
      </c>
      <c r="E653" s="1">
        <v>18.085987847239839</v>
      </c>
      <c r="F653" s="1">
        <v>20.467033919980398</v>
      </c>
      <c r="G653" s="1">
        <v>22.52253250127432</v>
      </c>
    </row>
    <row r="654" spans="1:7" ht="12.75" customHeight="1">
      <c r="A654" t="s">
        <v>4</v>
      </c>
      <c r="B654" t="s">
        <v>55</v>
      </c>
      <c r="C654" s="3">
        <v>0.23633919507779175</v>
      </c>
      <c r="D654" s="3">
        <v>0.23501840557108358</v>
      </c>
      <c r="E654" s="3">
        <v>0.23283276702945474</v>
      </c>
      <c r="F654" s="3">
        <v>0.23508917433730259</v>
      </c>
      <c r="G654" s="3">
        <v>0.22205942280420507</v>
      </c>
    </row>
    <row r="655" spans="1:7" ht="12.75" customHeight="1">
      <c r="A655" t="s">
        <v>4</v>
      </c>
      <c r="B655" t="s">
        <v>56</v>
      </c>
      <c r="C655" s="2">
        <v>787170.4222857143</v>
      </c>
      <c r="D655" s="2">
        <v>767077.98257142853</v>
      </c>
      <c r="E655" s="2">
        <v>725622.57142857148</v>
      </c>
      <c r="F655" s="2">
        <v>688034.92685714294</v>
      </c>
      <c r="G655" s="2">
        <v>731018.83028571459</v>
      </c>
    </row>
    <row r="656" spans="1:7" ht="12.75" customHeight="1">
      <c r="A656" t="s">
        <v>4</v>
      </c>
      <c r="B656" t="s">
        <v>57</v>
      </c>
      <c r="C656" s="2">
        <v>1123691.758571428</v>
      </c>
      <c r="D656" s="2">
        <v>1061333.5459999999</v>
      </c>
      <c r="E656" s="2">
        <v>1116179.4648571427</v>
      </c>
      <c r="F656" s="2">
        <v>1023508.6782857146</v>
      </c>
      <c r="G656" s="2">
        <v>1029777.775142857</v>
      </c>
    </row>
    <row r="657" spans="1:7" ht="12.75" customHeight="1">
      <c r="A657" t="s">
        <v>4</v>
      </c>
      <c r="B657" t="s">
        <v>58</v>
      </c>
      <c r="C657" s="3">
        <v>0.21410535747129972</v>
      </c>
      <c r="D657" s="3">
        <v>0.21240206380890511</v>
      </c>
      <c r="E657" s="3">
        <v>0.21134518776642275</v>
      </c>
      <c r="F657" s="3">
        <v>0.21770841594878076</v>
      </c>
      <c r="G657" s="3">
        <v>0.19900999054467058</v>
      </c>
    </row>
    <row r="658" spans="1:7" ht="12.75" customHeight="1">
      <c r="A658" t="s">
        <v>4</v>
      </c>
      <c r="B658" t="s">
        <v>59</v>
      </c>
      <c r="C658" s="1">
        <v>2.1716277815593177</v>
      </c>
      <c r="D658" s="1">
        <v>-1.3416758278527268</v>
      </c>
      <c r="E658" s="1">
        <v>3.3010329927411184</v>
      </c>
      <c r="F658" s="1">
        <v>2.0539952451803711</v>
      </c>
      <c r="G658" s="1">
        <v>2.7303936747029574</v>
      </c>
    </row>
    <row r="659" spans="1:7" ht="12.75" customHeight="1">
      <c r="A659" t="s">
        <v>4</v>
      </c>
      <c r="B659" t="s">
        <v>60</v>
      </c>
      <c r="C659" s="1">
        <v>3.7470563703302679</v>
      </c>
      <c r="D659" s="1">
        <v>3.231457450430375</v>
      </c>
      <c r="E659" s="1">
        <v>3.1106054684081688</v>
      </c>
      <c r="F659" s="1">
        <v>3.0543173930748546</v>
      </c>
      <c r="G659" s="1">
        <v>2.8569236609967779</v>
      </c>
    </row>
    <row r="660" spans="1:7" ht="12.75" customHeight="1">
      <c r="A660" t="s">
        <v>4</v>
      </c>
      <c r="B660" t="s">
        <v>61</v>
      </c>
      <c r="C660" s="3">
        <v>0.99467227058242524</v>
      </c>
      <c r="D660" s="3">
        <v>0.55735531799011506</v>
      </c>
      <c r="E660" s="3">
        <v>1.934605932474172</v>
      </c>
      <c r="F660" s="3">
        <v>0.91758497204717759</v>
      </c>
      <c r="G660" s="3">
        <v>1.6811671784649758</v>
      </c>
    </row>
    <row r="661" spans="1:7" ht="12.75" customHeight="1">
      <c r="A661" t="s">
        <v>4</v>
      </c>
      <c r="B661" t="s">
        <v>62</v>
      </c>
      <c r="C661" s="1">
        <v>3.7270930678767482</v>
      </c>
      <c r="D661" s="1">
        <v>1.8010699948561484</v>
      </c>
      <c r="E661" s="1">
        <v>6.0177957927690438</v>
      </c>
      <c r="F661" s="1">
        <v>2.8025957397477987</v>
      </c>
      <c r="G661" s="1">
        <v>4.8029662902477819</v>
      </c>
    </row>
    <row r="662" spans="1:7" ht="12.75" customHeight="1">
      <c r="A662" t="s">
        <v>4</v>
      </c>
      <c r="B662" t="s">
        <v>63</v>
      </c>
      <c r="C662" s="3">
        <v>5.7147648325746848E-2</v>
      </c>
      <c r="D662" s="3">
        <v>3.1195234579447881E-2</v>
      </c>
      <c r="E662" s="3">
        <v>9.7490620982289083E-2</v>
      </c>
      <c r="F662" s="3">
        <v>4.974638408974142E-2</v>
      </c>
      <c r="G662" s="3">
        <v>8.8932704790033776E-2</v>
      </c>
    </row>
    <row r="663" spans="1:7" ht="12.75" customHeight="1">
      <c r="A663" t="s">
        <v>4</v>
      </c>
      <c r="B663" t="s">
        <v>64</v>
      </c>
      <c r="C663" s="3">
        <v>0.5246386153623801</v>
      </c>
      <c r="D663" s="3">
        <v>0.54622031615135935</v>
      </c>
      <c r="E663" s="3">
        <v>0.53916055342942926</v>
      </c>
      <c r="F663" s="3">
        <v>0.55835031125019752</v>
      </c>
      <c r="G663" s="3">
        <v>0.56440100088000966</v>
      </c>
    </row>
    <row r="664" spans="1:7" ht="12.75" customHeight="1">
      <c r="A664" t="s">
        <v>4</v>
      </c>
      <c r="B664" t="s">
        <v>65</v>
      </c>
      <c r="C664" s="3">
        <v>2.5420502974844796E-2</v>
      </c>
      <c r="D664" s="3">
        <v>2.152936416736493E-2</v>
      </c>
      <c r="E664" s="3">
        <v>2.4041236229935023E-2</v>
      </c>
      <c r="F664" s="3">
        <v>2.0439115823034718E-2</v>
      </c>
      <c r="G664" s="3">
        <v>2.2643494060292816E-2</v>
      </c>
    </row>
    <row r="665" spans="1:7" ht="12.75" customHeight="1">
      <c r="A665" t="s">
        <v>4</v>
      </c>
      <c r="B665" t="s">
        <v>66</v>
      </c>
      <c r="C665" s="3">
        <v>3.3544565545407311E-3</v>
      </c>
      <c r="D665" s="3">
        <v>4.8552276481131206E-3</v>
      </c>
      <c r="E665" s="3">
        <v>3.9588699958844923E-3</v>
      </c>
      <c r="F665" s="3">
        <v>3.93286875286255E-3</v>
      </c>
      <c r="G665" s="3">
        <v>3.9427323689713405E-3</v>
      </c>
    </row>
    <row r="666" spans="1:7" ht="12.75" customHeight="1">
      <c r="A666" t="s">
        <v>4</v>
      </c>
      <c r="B666" t="s">
        <v>67</v>
      </c>
      <c r="C666" s="3">
        <v>-1.5661640781350312E-2</v>
      </c>
      <c r="D666" s="3">
        <v>-0.10749186576505432</v>
      </c>
      <c r="E666" s="3">
        <v>2.4929278530948697E-2</v>
      </c>
      <c r="F666" s="3">
        <v>-8.3667257761218146E-3</v>
      </c>
      <c r="G666" s="3">
        <v>2.8959693811024628E-2</v>
      </c>
    </row>
    <row r="667" spans="1:7" ht="12.75" customHeight="1">
      <c r="A667" t="s">
        <v>4</v>
      </c>
      <c r="B667" t="s">
        <v>68</v>
      </c>
      <c r="C667" s="3">
        <v>2.7792016615383317E-3</v>
      </c>
      <c r="D667" s="3">
        <v>-6.1673068017182676E-2</v>
      </c>
      <c r="E667" s="3">
        <v>3.931549644097676E-2</v>
      </c>
      <c r="F667" s="3">
        <v>3.7210256041388647E-2</v>
      </c>
      <c r="G667" s="3">
        <v>4.4219790229151699E-2</v>
      </c>
    </row>
    <row r="668" spans="1:7" ht="12.75" customHeight="1">
      <c r="A668" t="s">
        <v>4</v>
      </c>
      <c r="B668" t="s">
        <v>69</v>
      </c>
      <c r="C668" s="3">
        <v>0.73972151555444599</v>
      </c>
      <c r="D668" s="3">
        <v>0.75304071804617323</v>
      </c>
      <c r="E668" s="3">
        <v>0.75519809728153786</v>
      </c>
      <c r="F668" s="3">
        <v>0.76036446385473733</v>
      </c>
      <c r="G668" s="3">
        <v>0.76214370551431088</v>
      </c>
    </row>
    <row r="669" spans="1:7" ht="12.75" customHeight="1">
      <c r="A669" t="s">
        <v>4</v>
      </c>
      <c r="B669" t="s">
        <v>70</v>
      </c>
      <c r="C669" s="3">
        <v>0.2449504142676556</v>
      </c>
      <c r="D669" s="3">
        <v>0.22886916639421689</v>
      </c>
      <c r="E669" s="3">
        <v>0.2279022933032317</v>
      </c>
      <c r="F669" s="3">
        <v>0.22395678395187199</v>
      </c>
      <c r="G669" s="3">
        <v>0.22283088222503172</v>
      </c>
    </row>
    <row r="670" spans="1:7" ht="12.75" customHeight="1">
      <c r="A670" t="s">
        <v>4</v>
      </c>
      <c r="B670" t="s">
        <v>71</v>
      </c>
      <c r="C670" s="3">
        <v>1.5328070177898544E-2</v>
      </c>
      <c r="D670" s="3">
        <v>1.8090115559609828E-2</v>
      </c>
      <c r="E670" s="3">
        <v>1.689960941523037E-2</v>
      </c>
      <c r="F670" s="3">
        <v>1.5678752193390426E-2</v>
      </c>
      <c r="G670" s="3">
        <v>1.5025412260657111E-2</v>
      </c>
    </row>
    <row r="671" spans="1:7" ht="12.75" customHeight="1">
      <c r="A671" t="s">
        <v>4</v>
      </c>
      <c r="B671" t="s">
        <v>370</v>
      </c>
      <c r="C671" s="3">
        <v>0.47536138463762001</v>
      </c>
      <c r="D671" s="3">
        <v>0.45377968389938639</v>
      </c>
      <c r="E671" s="3">
        <v>0.46083943334591226</v>
      </c>
      <c r="F671" s="3">
        <v>0.44164968879988642</v>
      </c>
      <c r="G671" s="3">
        <v>0.43559899916957673</v>
      </c>
    </row>
    <row r="672" spans="1:7" ht="12.75" customHeight="1">
      <c r="A672" t="s">
        <v>4</v>
      </c>
      <c r="B672" t="s">
        <v>72</v>
      </c>
      <c r="C672" s="3">
        <v>0.3756581789235855</v>
      </c>
      <c r="D672" s="3">
        <v>0.38808123973931397</v>
      </c>
      <c r="E672" s="3">
        <v>0.37966278029859518</v>
      </c>
      <c r="F672" s="3">
        <v>0.38008994699105958</v>
      </c>
      <c r="G672" s="3">
        <v>0.37538698453481678</v>
      </c>
    </row>
    <row r="673" spans="1:7" ht="12.75" customHeight="1">
      <c r="A673" t="s">
        <v>4</v>
      </c>
      <c r="B673" t="s">
        <v>73</v>
      </c>
      <c r="C673" s="3">
        <v>0.25187557179630882</v>
      </c>
      <c r="D673" s="3">
        <v>0.16834459605400362</v>
      </c>
      <c r="E673" s="3">
        <v>0.19639910308186212</v>
      </c>
      <c r="F673" s="3">
        <v>0.11649851751083946</v>
      </c>
      <c r="G673" s="3">
        <v>0.11087946462277336</v>
      </c>
    </row>
    <row r="674" spans="1:7" ht="12.75" customHeight="1">
      <c r="A674" t="s">
        <v>4</v>
      </c>
      <c r="B674" t="s">
        <v>74</v>
      </c>
      <c r="C674" s="3">
        <v>0.65859219625916476</v>
      </c>
      <c r="D674" s="3">
        <v>0.64616021238323729</v>
      </c>
      <c r="E674" s="3">
        <v>0.65013069611490137</v>
      </c>
      <c r="F674" s="3">
        <v>0.65965865015014957</v>
      </c>
      <c r="G674" s="3">
        <v>0.65219977929023576</v>
      </c>
    </row>
    <row r="675" spans="1:7" ht="12.75" customHeight="1">
      <c r="A675" t="s">
        <v>4</v>
      </c>
      <c r="B675" t="s">
        <v>75</v>
      </c>
      <c r="C675" s="1">
        <v>16.524927041706309</v>
      </c>
      <c r="D675" s="1">
        <v>17.141122225359762</v>
      </c>
      <c r="E675" s="1">
        <v>17.805396641576458</v>
      </c>
      <c r="F675" s="1">
        <v>18.693017071066773</v>
      </c>
      <c r="G675" s="1">
        <v>19.018159242558458</v>
      </c>
    </row>
    <row r="676" spans="1:7" ht="12.75" customHeight="1">
      <c r="A676" t="s">
        <v>4</v>
      </c>
      <c r="B676" t="s">
        <v>76</v>
      </c>
      <c r="C676" s="1">
        <v>6.051463933705473</v>
      </c>
      <c r="D676" s="1">
        <v>5.8339237469559064</v>
      </c>
      <c r="E676" s="1">
        <v>5.6162747740477279</v>
      </c>
      <c r="F676" s="1">
        <v>5.3495912200701374</v>
      </c>
      <c r="G676" s="1">
        <v>5.2581324367198476</v>
      </c>
    </row>
    <row r="677" spans="1:7" ht="12.75" customHeight="1">
      <c r="A677" t="s">
        <v>4</v>
      </c>
      <c r="B677" t="s">
        <v>77</v>
      </c>
      <c r="C677" s="1">
        <v>6.1960319350674844</v>
      </c>
      <c r="D677" s="1">
        <v>6.4618389642967848</v>
      </c>
      <c r="E677" s="1">
        <v>5.861258899346514</v>
      </c>
      <c r="F677" s="1">
        <v>6.2873102954258213</v>
      </c>
      <c r="G677" s="1">
        <v>6.2378540710650991</v>
      </c>
    </row>
    <row r="678" spans="1:7" ht="12.75" customHeight="1">
      <c r="A678" t="s">
        <v>4</v>
      </c>
      <c r="B678" t="s">
        <v>78</v>
      </c>
      <c r="C678" s="3">
        <v>1.7675310323764456E-3</v>
      </c>
      <c r="D678" s="3">
        <v>-3.6943309044693499E-2</v>
      </c>
      <c r="E678" s="3">
        <v>2.7079458439629441E-2</v>
      </c>
      <c r="F678" s="3">
        <v>2.4653377788411382E-2</v>
      </c>
      <c r="G678" s="3">
        <v>2.8288504077047184E-2</v>
      </c>
    </row>
    <row r="679" spans="1:7" ht="12.75" customHeight="1">
      <c r="A679" t="s">
        <v>4</v>
      </c>
      <c r="B679" t="s">
        <v>79</v>
      </c>
      <c r="C679" s="3">
        <v>0.26708686435483842</v>
      </c>
      <c r="D679" s="3">
        <v>0.26651421021608807</v>
      </c>
      <c r="E679" s="3">
        <v>0.27743441092346632</v>
      </c>
      <c r="F679" s="3">
        <v>0.26254098976431911</v>
      </c>
      <c r="G679" s="3">
        <v>0.24484855851133963</v>
      </c>
    </row>
    <row r="680" spans="1:7" ht="12.75" customHeight="1">
      <c r="A680" t="s">
        <v>4</v>
      </c>
      <c r="B680" t="s">
        <v>80</v>
      </c>
      <c r="C680" s="2">
        <v>11048.713532696569</v>
      </c>
      <c r="D680" s="2">
        <v>10775.659479509091</v>
      </c>
      <c r="E680" s="2">
        <v>10762.377783128575</v>
      </c>
      <c r="F680" s="2">
        <v>10047.806232418834</v>
      </c>
      <c r="G680" s="2">
        <v>9706.6778164448369</v>
      </c>
    </row>
    <row r="681" spans="1:7" ht="12.75" customHeight="1">
      <c r="A681" t="s">
        <v>4</v>
      </c>
      <c r="B681" t="s">
        <v>81</v>
      </c>
      <c r="C681" s="2">
        <v>57384.055612803495</v>
      </c>
      <c r="D681" s="2">
        <v>57792.742145504315</v>
      </c>
      <c r="E681" s="2">
        <v>61713.236617962772</v>
      </c>
      <c r="F681" s="2">
        <v>61416.802767178997</v>
      </c>
      <c r="G681" s="2">
        <v>61189.308940184361</v>
      </c>
    </row>
    <row r="682" spans="1:7" ht="12.75" customHeight="1">
      <c r="A682" t="s">
        <v>4</v>
      </c>
      <c r="B682" t="s">
        <v>82</v>
      </c>
      <c r="C682" s="2">
        <v>73290.376859663811</v>
      </c>
      <c r="D682" s="2">
        <v>76899.447664518695</v>
      </c>
      <c r="E682" s="2">
        <v>80563.01848902434</v>
      </c>
      <c r="F682" s="2">
        <v>80074.118318296925</v>
      </c>
      <c r="G682" s="2">
        <v>79890.10219395411</v>
      </c>
    </row>
    <row r="683" spans="1:7" ht="12.75" customHeight="1">
      <c r="A683" t="s">
        <v>4</v>
      </c>
      <c r="B683" t="s">
        <v>83</v>
      </c>
      <c r="C683" s="3">
        <v>0.27719060768704706</v>
      </c>
      <c r="D683" s="3">
        <v>0.33060735327127383</v>
      </c>
      <c r="E683" s="3">
        <v>0.30544147259285043</v>
      </c>
      <c r="F683" s="3">
        <v>0.30378194094285155</v>
      </c>
      <c r="G683" s="3">
        <v>0.30562190646818238</v>
      </c>
    </row>
    <row r="684" spans="1:7" ht="12.75" customHeight="1">
      <c r="A684" t="s">
        <v>4</v>
      </c>
      <c r="B684" t="s">
        <v>84</v>
      </c>
      <c r="C684" s="3">
        <v>0.59365671417284194</v>
      </c>
      <c r="D684" s="3">
        <v>0.65928949841110096</v>
      </c>
      <c r="E684" s="3">
        <v>0.57446550110102967</v>
      </c>
      <c r="F684" s="3">
        <v>0.60754633608837183</v>
      </c>
      <c r="G684" s="3">
        <v>0.60262452887292939</v>
      </c>
    </row>
    <row r="685" spans="1:7" ht="12.75" customHeight="1">
      <c r="A685" t="s">
        <v>4</v>
      </c>
      <c r="B685" t="s">
        <v>85</v>
      </c>
      <c r="C685" s="3">
        <v>6.857267260921221E-2</v>
      </c>
      <c r="D685" s="3">
        <v>6.2999685362465946E-2</v>
      </c>
      <c r="E685" s="3">
        <v>6.4939606602204922E-2</v>
      </c>
      <c r="F685" s="3">
        <v>6.5881766799125566E-2</v>
      </c>
      <c r="G685" s="3">
        <v>6.5062475228904473E-2</v>
      </c>
    </row>
    <row r="686" spans="1:7" ht="12.75" customHeight="1">
      <c r="A686" t="s">
        <v>4</v>
      </c>
      <c r="B686" t="s">
        <v>86</v>
      </c>
      <c r="C686" s="2">
        <v>757.63981583057432</v>
      </c>
      <c r="D686" s="2">
        <v>678.86315678214635</v>
      </c>
      <c r="E686" s="2">
        <v>698.90457934068002</v>
      </c>
      <c r="F686" s="2">
        <v>661.96722704701813</v>
      </c>
      <c r="G686" s="2">
        <v>631.54048498739871</v>
      </c>
    </row>
    <row r="687" spans="1:7" ht="12.75" customHeight="1">
      <c r="A687" t="s">
        <v>4</v>
      </c>
      <c r="B687" t="s">
        <v>87</v>
      </c>
      <c r="C687" s="3">
        <v>0.5321544419512505</v>
      </c>
      <c r="D687" s="3">
        <v>0.55222187255948219</v>
      </c>
      <c r="E687" s="3">
        <v>0.54373475740689536</v>
      </c>
      <c r="F687" s="3">
        <v>0.56332683400599415</v>
      </c>
      <c r="G687" s="3">
        <v>0.56914633720056484</v>
      </c>
    </row>
    <row r="688" spans="1:7" ht="12.75" customHeight="1">
      <c r="A688" t="s">
        <v>4</v>
      </c>
      <c r="B688" t="s">
        <v>88</v>
      </c>
      <c r="C688" s="1">
        <v>4.642015648655641</v>
      </c>
      <c r="D688" s="1">
        <v>4.487700292533666</v>
      </c>
      <c r="E688" s="1">
        <v>4.0007916746053125</v>
      </c>
      <c r="F688" s="1">
        <v>5.5081377985131246</v>
      </c>
      <c r="G688" s="1">
        <v>4.0427029538080825</v>
      </c>
    </row>
    <row r="689" spans="1:7" ht="12.75" customHeight="1">
      <c r="A689" t="s">
        <v>4</v>
      </c>
      <c r="B689" t="s">
        <v>89</v>
      </c>
      <c r="C689" s="1">
        <v>53.590426122821377</v>
      </c>
      <c r="D689" s="1">
        <v>54.871999964775078</v>
      </c>
      <c r="E689" s="1">
        <v>52.881118076774349</v>
      </c>
      <c r="F689" s="1">
        <v>43.999343114759988</v>
      </c>
      <c r="G689" s="1">
        <v>64.021346292672519</v>
      </c>
    </row>
    <row r="690" spans="1:7" ht="12.75" customHeight="1">
      <c r="A690" t="s">
        <v>4</v>
      </c>
      <c r="B690" t="s">
        <v>90</v>
      </c>
      <c r="C690" s="1">
        <v>46.763569968763434</v>
      </c>
      <c r="D690" s="1">
        <v>33.248971584089887</v>
      </c>
      <c r="E690" s="1">
        <v>48.597077978657111</v>
      </c>
      <c r="F690" s="1">
        <v>33.410613109313218</v>
      </c>
      <c r="G690" s="1">
        <v>41.250348271976755</v>
      </c>
    </row>
    <row r="691" spans="1:7" ht="12.75" customHeight="1">
      <c r="A691" t="s">
        <v>4</v>
      </c>
      <c r="B691" t="s">
        <v>91</v>
      </c>
      <c r="C691" s="1">
        <v>208.97172505415179</v>
      </c>
      <c r="D691" s="1">
        <v>223.92695859000563</v>
      </c>
      <c r="E691" s="1">
        <v>187.07796246963792</v>
      </c>
      <c r="F691" s="1">
        <v>228.49845269238924</v>
      </c>
      <c r="G691" s="1">
        <v>241.36440587241609</v>
      </c>
    </row>
    <row r="692" spans="1:7" ht="12.75" customHeight="1">
      <c r="A692" t="s">
        <v>4</v>
      </c>
      <c r="B692" t="s">
        <v>92</v>
      </c>
      <c r="C692" s="3">
        <v>5.3984992393684518E-2</v>
      </c>
      <c r="D692" s="3">
        <v>-3.7720226680365551E-2</v>
      </c>
      <c r="E692" s="3">
        <v>8.8249987592477E-2</v>
      </c>
      <c r="F692" s="3">
        <v>5.806625569945837E-2</v>
      </c>
      <c r="G692" s="3">
        <v>9.2137979678712623E-2</v>
      </c>
    </row>
    <row r="693" spans="1:7" ht="12.75" customHeight="1">
      <c r="A693" t="s">
        <v>4</v>
      </c>
      <c r="B693" t="s">
        <v>93</v>
      </c>
      <c r="C693" s="1">
        <v>1.6025919274241325</v>
      </c>
      <c r="D693" s="1">
        <v>1.746127572147649</v>
      </c>
      <c r="E693" s="1">
        <v>1.5230347862330385</v>
      </c>
      <c r="F693" s="1">
        <v>1.7413001619696915</v>
      </c>
      <c r="G693" s="1">
        <v>1.9285443985667845</v>
      </c>
    </row>
    <row r="694" spans="1:7" ht="12.75" customHeight="1">
      <c r="A694" t="s">
        <v>4</v>
      </c>
      <c r="B694" t="s">
        <v>94</v>
      </c>
      <c r="C694" s="4">
        <v>0.22891407087924934</v>
      </c>
      <c r="D694" s="4">
        <v>6.965065675615599E-2</v>
      </c>
      <c r="E694" s="4">
        <v>0.31626212145214283</v>
      </c>
      <c r="F694" s="4">
        <v>0.29093373330754319</v>
      </c>
      <c r="G694" s="4">
        <v>0.29863193329178628</v>
      </c>
    </row>
    <row r="695" spans="1:7" ht="12.75" customHeight="1">
      <c r="A695" t="s">
        <v>4</v>
      </c>
      <c r="B695" t="s">
        <v>95</v>
      </c>
      <c r="C695" s="2">
        <v>17316.962363861381</v>
      </c>
      <c r="D695" s="2">
        <v>16017.644349804938</v>
      </c>
      <c r="E695" s="2">
        <v>18502.00200803213</v>
      </c>
      <c r="F695" s="2">
        <v>16191.50324254216</v>
      </c>
      <c r="G695" s="2">
        <v>16247.873798846898</v>
      </c>
    </row>
    <row r="696" spans="1:7" ht="12.75" customHeight="1">
      <c r="A696" t="s">
        <v>4</v>
      </c>
      <c r="B696" t="s">
        <v>96</v>
      </c>
      <c r="C696" s="2">
        <v>1504.3351351976794</v>
      </c>
      <c r="D696" s="2">
        <v>1442.8713530448406</v>
      </c>
      <c r="E696" s="2">
        <v>1630.5081350018693</v>
      </c>
      <c r="F696" s="2">
        <v>1508.9352047991172</v>
      </c>
      <c r="G696" s="2">
        <v>1544.1958630756365</v>
      </c>
    </row>
    <row r="697" spans="1:7" ht="12.75" customHeight="1">
      <c r="A697" t="s">
        <v>4</v>
      </c>
      <c r="B697" t="s">
        <v>97</v>
      </c>
      <c r="C697" s="2">
        <v>22262.697836117743</v>
      </c>
      <c r="D697" s="2">
        <v>20966.074051063832</v>
      </c>
      <c r="E697" s="2">
        <v>23585.316552901029</v>
      </c>
      <c r="F697" s="2">
        <v>21266.863713798979</v>
      </c>
      <c r="G697" s="2">
        <v>21385.270657672852</v>
      </c>
    </row>
    <row r="698" spans="1:7" ht="12.75" customHeight="1">
      <c r="A698" t="s">
        <v>4</v>
      </c>
      <c r="B698" t="s">
        <v>98</v>
      </c>
      <c r="C698" s="2">
        <v>10582.826869145876</v>
      </c>
      <c r="D698" s="2">
        <v>9513.9784544389331</v>
      </c>
      <c r="E698" s="2">
        <v>10869.044227430633</v>
      </c>
      <c r="F698" s="2">
        <v>9392.5037398837867</v>
      </c>
      <c r="G698" s="2">
        <v>9315.4024943923923</v>
      </c>
    </row>
    <row r="699" spans="1:7" ht="12.75" customHeight="1">
      <c r="A699" t="s">
        <v>4</v>
      </c>
      <c r="B699" t="s">
        <v>105</v>
      </c>
      <c r="C699" s="3">
        <v>0.42662504024301445</v>
      </c>
      <c r="D699" s="3">
        <v>0.43417876590016669</v>
      </c>
      <c r="E699" s="3">
        <v>0.42748680620348112</v>
      </c>
      <c r="F699" s="3">
        <v>0.44293474846734582</v>
      </c>
      <c r="G699" s="3">
        <v>0.44235725646245083</v>
      </c>
    </row>
    <row r="700" spans="1:7" ht="12.75" customHeight="1">
      <c r="A700" t="s">
        <v>4</v>
      </c>
      <c r="B700" t="s">
        <v>106</v>
      </c>
      <c r="C700" s="3">
        <v>0.17220811116586746</v>
      </c>
      <c r="D700" s="3">
        <v>0.18067570867318339</v>
      </c>
      <c r="E700" s="3">
        <v>0.17244553654714181</v>
      </c>
      <c r="F700" s="3">
        <v>0.18255167304201814</v>
      </c>
      <c r="G700" s="3">
        <v>0.18269398980498763</v>
      </c>
    </row>
    <row r="701" spans="1:7" ht="12.75" customHeight="1">
      <c r="A701" t="s">
        <v>4</v>
      </c>
      <c r="B701" t="s">
        <v>107</v>
      </c>
      <c r="C701" s="3">
        <v>0.40116684859111756</v>
      </c>
      <c r="D701" s="3">
        <v>0.3851455254266497</v>
      </c>
      <c r="E701" s="3">
        <v>0.40006765724937715</v>
      </c>
      <c r="F701" s="3">
        <v>0.37451357849063588</v>
      </c>
      <c r="G701" s="3">
        <v>0.37494875373256131</v>
      </c>
    </row>
    <row r="702" spans="1:7" ht="12.75" customHeight="1">
      <c r="A702" t="s">
        <v>4</v>
      </c>
      <c r="B702" t="s">
        <v>99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</row>
    <row r="703" spans="1:7" ht="12.75" customHeight="1">
      <c r="A703" t="s">
        <v>4</v>
      </c>
      <c r="B703" t="s">
        <v>108</v>
      </c>
      <c r="C703" s="3">
        <v>0.34256002422960413</v>
      </c>
      <c r="D703" s="3">
        <v>0.37629491798123843</v>
      </c>
      <c r="E703" s="3">
        <v>0.35571596131621064</v>
      </c>
      <c r="F703" s="3">
        <v>0.37021987399594675</v>
      </c>
      <c r="G703" s="3">
        <v>0.36457547581088606</v>
      </c>
    </row>
    <row r="704" spans="1:7" ht="12.75" customHeight="1">
      <c r="A704" t="s">
        <v>4</v>
      </c>
      <c r="B704" t="s">
        <v>109</v>
      </c>
      <c r="C704" s="3">
        <v>9.2712254549920367E-2</v>
      </c>
      <c r="D704" s="3">
        <v>6.7926004709549598E-2</v>
      </c>
      <c r="E704" s="3">
        <v>7.4229078936290091E-2</v>
      </c>
      <c r="F704" s="3">
        <v>8.6504246791316713E-2</v>
      </c>
      <c r="G704" s="3">
        <v>9.8531641621252525E-2</v>
      </c>
    </row>
    <row r="705" spans="1:7" ht="12.75" customHeight="1">
      <c r="A705" t="s">
        <v>4</v>
      </c>
      <c r="B705" t="s">
        <v>110</v>
      </c>
      <c r="C705" s="3">
        <v>0.56472772122047576</v>
      </c>
      <c r="D705" s="3">
        <v>0.55577907730921183</v>
      </c>
      <c r="E705" s="3">
        <v>0.57005495974749909</v>
      </c>
      <c r="F705" s="3">
        <v>0.54327587921273668</v>
      </c>
      <c r="G705" s="3">
        <v>0.53689288256786127</v>
      </c>
    </row>
    <row r="706" spans="1:7" ht="12.75" customHeight="1">
      <c r="A706" t="s">
        <v>4</v>
      </c>
      <c r="B706" t="s">
        <v>100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</row>
    <row r="707" spans="1:7" ht="12.75" customHeight="1">
      <c r="A707" t="s">
        <v>4</v>
      </c>
      <c r="B707" t="s">
        <v>101</v>
      </c>
      <c r="C707" s="2">
        <v>-383227.85000000003</v>
      </c>
      <c r="D707" s="2">
        <v>-522609.49</v>
      </c>
      <c r="E707" s="2">
        <v>-480166.51000000018</v>
      </c>
      <c r="F707" s="2">
        <v>-438446.66999999987</v>
      </c>
      <c r="G707" s="2">
        <v>-448767.46</v>
      </c>
    </row>
    <row r="708" spans="1:7" ht="12.75" customHeight="1">
      <c r="A708" t="s">
        <v>8</v>
      </c>
      <c r="B708" t="s">
        <v>46</v>
      </c>
      <c r="C708" s="1">
        <v>10.260273972602741</v>
      </c>
      <c r="D708" s="1">
        <v>11.43835616438356</v>
      </c>
      <c r="E708" s="1">
        <v>11.336986301369866</v>
      </c>
      <c r="F708" s="1">
        <v>10.84383561643836</v>
      </c>
      <c r="G708" s="1">
        <v>11.338797814207652</v>
      </c>
    </row>
    <row r="709" spans="1:7" ht="12.75" customHeight="1">
      <c r="A709" t="s">
        <v>4</v>
      </c>
      <c r="B709" t="s">
        <v>47</v>
      </c>
      <c r="C709" s="1">
        <v>10.639204545454547</v>
      </c>
      <c r="D709" s="1">
        <v>11.283783783783782</v>
      </c>
      <c r="E709" s="1">
        <v>10.889473684210529</v>
      </c>
      <c r="F709" s="1">
        <v>11.055865921787715</v>
      </c>
      <c r="G709" s="1">
        <v>11.216216216216221</v>
      </c>
    </row>
    <row r="710" spans="1:7" ht="12.75" customHeight="1">
      <c r="A710" t="s">
        <v>4</v>
      </c>
      <c r="B710" t="s">
        <v>48</v>
      </c>
      <c r="C710" s="1">
        <v>2.8905109489051091</v>
      </c>
      <c r="D710" s="1">
        <v>2.7898550724637676</v>
      </c>
      <c r="E710" s="1">
        <v>2.5436241610738253</v>
      </c>
      <c r="F710" s="1">
        <v>2.8449612403100795</v>
      </c>
      <c r="G710" s="1">
        <v>2.8449612403100777</v>
      </c>
    </row>
    <row r="711" spans="1:7" ht="12.75" customHeight="1">
      <c r="A711" t="s">
        <v>4</v>
      </c>
      <c r="B711" t="s">
        <v>49</v>
      </c>
      <c r="C711" s="2">
        <v>2699.5993421534167</v>
      </c>
      <c r="D711" s="2">
        <v>2606.6209290459747</v>
      </c>
      <c r="E711" s="2">
        <v>2917.6515484319739</v>
      </c>
      <c r="F711" s="2">
        <v>2680.8548962766431</v>
      </c>
      <c r="G711" s="2">
        <v>2856.8515241793943</v>
      </c>
    </row>
    <row r="712" spans="1:7" ht="12.75" customHeight="1">
      <c r="A712" t="s">
        <v>4</v>
      </c>
      <c r="B712" t="s">
        <v>50</v>
      </c>
      <c r="C712" s="2">
        <v>7803.2214561514811</v>
      </c>
      <c r="D712" s="2">
        <v>7272.0946208891319</v>
      </c>
      <c r="E712" s="2">
        <v>7421.4089721860273</v>
      </c>
      <c r="F712" s="2">
        <v>7626.9282708025476</v>
      </c>
      <c r="G712" s="2">
        <v>8127.6318556111446</v>
      </c>
    </row>
    <row r="713" spans="1:7" ht="12.75" customHeight="1">
      <c r="A713" t="s">
        <v>4</v>
      </c>
      <c r="B713" t="s">
        <v>51</v>
      </c>
      <c r="C713" s="1">
        <v>1.0849315068493151</v>
      </c>
      <c r="D713" s="1">
        <v>1.054794520547945</v>
      </c>
      <c r="E713" s="1">
        <v>1.0383561643835615</v>
      </c>
      <c r="F713" s="1">
        <v>1.0054794520547952</v>
      </c>
      <c r="G713" s="1">
        <v>1.0027322404371584</v>
      </c>
    </row>
    <row r="714" spans="1:7" ht="12.75" customHeight="1">
      <c r="A714" t="s">
        <v>4</v>
      </c>
      <c r="B714" t="s">
        <v>360</v>
      </c>
      <c r="C714" s="2">
        <v>137.00000000000003</v>
      </c>
      <c r="D714" s="2">
        <v>138</v>
      </c>
      <c r="E714" s="2">
        <v>149</v>
      </c>
      <c r="F714" s="2">
        <v>129</v>
      </c>
      <c r="G714" s="2">
        <v>129</v>
      </c>
    </row>
    <row r="715" spans="1:7" ht="12.75" customHeight="1">
      <c r="A715" t="s">
        <v>4</v>
      </c>
      <c r="B715" t="s">
        <v>358</v>
      </c>
      <c r="C715" s="2">
        <v>396</v>
      </c>
      <c r="D715" s="2">
        <v>384.99999999999994</v>
      </c>
      <c r="E715" s="2">
        <v>378.99999999999994</v>
      </c>
      <c r="F715" s="2">
        <v>367.00000000000023</v>
      </c>
      <c r="G715" s="2">
        <v>367</v>
      </c>
    </row>
    <row r="716" spans="1:7" ht="12.75" customHeight="1">
      <c r="A716" t="s">
        <v>4</v>
      </c>
      <c r="B716" t="s">
        <v>52</v>
      </c>
      <c r="C716" s="1">
        <v>21.95839186623466</v>
      </c>
      <c r="D716" s="1">
        <v>23.346490858031316</v>
      </c>
      <c r="E716" s="1">
        <v>21.355346298454464</v>
      </c>
      <c r="F716" s="1">
        <v>21.078846438619873</v>
      </c>
      <c r="G716" s="1">
        <v>21.194882948220851</v>
      </c>
    </row>
    <row r="717" spans="1:7" ht="12.75" customHeight="1">
      <c r="A717" t="s">
        <v>4</v>
      </c>
      <c r="B717" t="s">
        <v>53</v>
      </c>
      <c r="C717" s="1">
        <v>18.055191700496167</v>
      </c>
      <c r="D717" s="1">
        <v>18.367532900941686</v>
      </c>
      <c r="E717" s="1">
        <v>16.682515189745288</v>
      </c>
      <c r="F717" s="1">
        <v>16.626390284488316</v>
      </c>
      <c r="G717" s="1">
        <v>19.081603995220775</v>
      </c>
    </row>
    <row r="718" spans="1:7" ht="12.75" customHeight="1">
      <c r="A718" t="s">
        <v>4</v>
      </c>
      <c r="B718" t="s">
        <v>54</v>
      </c>
      <c r="C718" s="1">
        <v>26.822983345076235</v>
      </c>
      <c r="D718" s="1">
        <v>30.610721120463356</v>
      </c>
      <c r="E718" s="1">
        <v>28.358696939198385</v>
      </c>
      <c r="F718" s="1">
        <v>27.751888017701674</v>
      </c>
      <c r="G718" s="1">
        <v>23.562653799178133</v>
      </c>
    </row>
    <row r="719" spans="1:7" ht="12.75" customHeight="1">
      <c r="A719" t="s">
        <v>4</v>
      </c>
      <c r="B719" t="s">
        <v>55</v>
      </c>
      <c r="C719" s="3">
        <v>0.20775267213174578</v>
      </c>
      <c r="D719" s="3">
        <v>0.14407259690826141</v>
      </c>
      <c r="E719" s="3">
        <v>8.7814649192275787E-2</v>
      </c>
      <c r="F719" s="3">
        <v>0.13298004957590165</v>
      </c>
      <c r="G719" s="3">
        <v>0.24851764545097804</v>
      </c>
    </row>
    <row r="720" spans="1:7" ht="12.75" customHeight="1">
      <c r="A720" t="s">
        <v>4</v>
      </c>
      <c r="B720" t="s">
        <v>56</v>
      </c>
      <c r="C720" s="2">
        <v>319391.05263157893</v>
      </c>
      <c r="D720" s="2">
        <v>307016.21052631579</v>
      </c>
      <c r="E720" s="2">
        <v>275280.31578947371</v>
      </c>
      <c r="F720" s="2">
        <v>326817.84210526315</v>
      </c>
      <c r="G720" s="2">
        <v>343643.5263157895</v>
      </c>
    </row>
    <row r="721" spans="1:7" ht="12.75" customHeight="1">
      <c r="A721" t="s">
        <v>4</v>
      </c>
      <c r="B721" t="s">
        <v>57</v>
      </c>
      <c r="C721" s="2">
        <v>178692.15789473685</v>
      </c>
      <c r="D721" s="2">
        <v>177075</v>
      </c>
      <c r="E721" s="2">
        <v>206130.31578947368</v>
      </c>
      <c r="F721" s="2">
        <v>163448.84210526315</v>
      </c>
      <c r="G721" s="2">
        <v>182330.21052631579</v>
      </c>
    </row>
    <row r="722" spans="1:7" ht="12.75" customHeight="1">
      <c r="A722" t="s">
        <v>4</v>
      </c>
      <c r="B722" t="s">
        <v>58</v>
      </c>
      <c r="C722" s="3">
        <v>0.12789205705312634</v>
      </c>
      <c r="D722" s="3">
        <v>8.8958465017855204E-2</v>
      </c>
      <c r="E722" s="3">
        <v>5.7205931547513758E-2</v>
      </c>
      <c r="F722" s="3">
        <v>7.7356080911733668E-2</v>
      </c>
      <c r="G722" s="3">
        <v>0.16866590872421777</v>
      </c>
    </row>
    <row r="723" spans="1:7" ht="12.75" customHeight="1">
      <c r="A723" t="s">
        <v>4</v>
      </c>
      <c r="B723" t="s">
        <v>59</v>
      </c>
      <c r="C723" s="1">
        <v>-1.1442597081973418</v>
      </c>
      <c r="D723" s="1">
        <v>0.3273143891536216</v>
      </c>
      <c r="E723" s="1">
        <v>0.4902188562166529</v>
      </c>
      <c r="F723" s="1">
        <v>-0.78126295255317901</v>
      </c>
      <c r="G723" s="1">
        <v>1.1839192667852212</v>
      </c>
    </row>
    <row r="724" spans="1:7" ht="12.75" customHeight="1">
      <c r="A724" t="s">
        <v>4</v>
      </c>
      <c r="B724" t="s">
        <v>60</v>
      </c>
      <c r="C724" s="1">
        <v>3.6201913831209063</v>
      </c>
      <c r="D724" s="1">
        <v>3.4317792771898761</v>
      </c>
      <c r="E724" s="1">
        <v>3.6825679528316493</v>
      </c>
      <c r="F724" s="1">
        <v>3.8944472725114823</v>
      </c>
      <c r="G724" s="1">
        <v>3.8299898531152308</v>
      </c>
    </row>
    <row r="725" spans="1:7" ht="12.75" customHeight="1">
      <c r="A725" t="s">
        <v>4</v>
      </c>
      <c r="B725" t="s">
        <v>61</v>
      </c>
      <c r="C725" s="3">
        <v>1.376391859561078</v>
      </c>
      <c r="D725" s="3">
        <v>1.0227021107711491</v>
      </c>
      <c r="E725" s="3">
        <v>1.6511086200334966</v>
      </c>
      <c r="F725" s="3">
        <v>0.6166192803198578</v>
      </c>
      <c r="G725" s="3">
        <v>1.7040358426295192</v>
      </c>
    </row>
    <row r="726" spans="1:7" ht="12.75" customHeight="1">
      <c r="A726" t="s">
        <v>4</v>
      </c>
      <c r="B726" t="s">
        <v>62</v>
      </c>
      <c r="C726" s="1">
        <v>4.9828019497807752</v>
      </c>
      <c r="D726" s="1">
        <v>3.509687910482775</v>
      </c>
      <c r="E726" s="1">
        <v>6.0803196907794437</v>
      </c>
      <c r="F726" s="1">
        <v>2.4013912744196633</v>
      </c>
      <c r="G726" s="1">
        <v>6.5264399866157206</v>
      </c>
    </row>
    <row r="727" spans="1:7" ht="12.75" customHeight="1">
      <c r="A727" t="s">
        <v>4</v>
      </c>
      <c r="B727" t="s">
        <v>63</v>
      </c>
      <c r="C727" s="3">
        <v>4.7793816052735166E-2</v>
      </c>
      <c r="D727" s="3">
        <v>3.2646838854491524E-2</v>
      </c>
      <c r="E727" s="3">
        <v>5.7793822402508001E-2</v>
      </c>
      <c r="F727" s="3">
        <v>2.2308945270776082E-2</v>
      </c>
      <c r="G727" s="3">
        <v>5.7286400619955415E-2</v>
      </c>
    </row>
    <row r="728" spans="1:7" ht="12.75" customHeight="1">
      <c r="A728" t="s">
        <v>4</v>
      </c>
      <c r="B728" t="s">
        <v>64</v>
      </c>
      <c r="C728" s="3">
        <v>0.33900192062795814</v>
      </c>
      <c r="D728" s="3">
        <v>0.35924130453509712</v>
      </c>
      <c r="E728" s="3">
        <v>0.35649852211254252</v>
      </c>
      <c r="F728" s="3">
        <v>0.36027718533371844</v>
      </c>
      <c r="G728" s="3">
        <v>0.3561897512277557</v>
      </c>
    </row>
    <row r="729" spans="1:7" ht="12.75" customHeight="1">
      <c r="A729" t="s">
        <v>4</v>
      </c>
      <c r="B729" t="s">
        <v>65</v>
      </c>
      <c r="C729" s="3">
        <v>3.2258622865141924E-2</v>
      </c>
      <c r="D729" s="3">
        <v>1.9333026555489397E-2</v>
      </c>
      <c r="E729" s="3">
        <v>1.722798905640148E-2</v>
      </c>
      <c r="F729" s="3">
        <v>1.2967336056765229E-2</v>
      </c>
      <c r="G729" s="3">
        <v>1.2766049565911753E-2</v>
      </c>
    </row>
    <row r="730" spans="1:7" ht="12.75" customHeight="1">
      <c r="A730" t="s">
        <v>4</v>
      </c>
      <c r="B730" t="s">
        <v>66</v>
      </c>
      <c r="C730" s="3">
        <v>4.2222414116950581E-3</v>
      </c>
      <c r="D730" s="3">
        <v>5.5755335254345853E-3</v>
      </c>
      <c r="E730" s="3">
        <v>6.0566768572457037E-3</v>
      </c>
      <c r="F730" s="3">
        <v>6.9283652276333875E-3</v>
      </c>
      <c r="G730" s="3">
        <v>6.8348075716375724E-3</v>
      </c>
    </row>
    <row r="731" spans="1:7" ht="12.75" customHeight="1">
      <c r="A731" t="s">
        <v>4</v>
      </c>
      <c r="B731" t="s">
        <v>67</v>
      </c>
      <c r="C731" s="3">
        <v>-6.9309644239814575E-2</v>
      </c>
      <c r="D731" s="3">
        <v>-2.8699733888133801E-2</v>
      </c>
      <c r="E731" s="3">
        <v>7.4124171817393381E-3</v>
      </c>
      <c r="F731" s="3">
        <v>-6.1335094615004263E-2</v>
      </c>
      <c r="G731" s="3">
        <v>-1.2098624274712397E-2</v>
      </c>
    </row>
    <row r="732" spans="1:7" ht="12.75" customHeight="1">
      <c r="A732" t="s">
        <v>4</v>
      </c>
      <c r="B732" t="s">
        <v>68</v>
      </c>
      <c r="C732" s="3">
        <v>1.3212360413441499E-2</v>
      </c>
      <c r="D732" s="3">
        <v>3.6759868250299102E-2</v>
      </c>
      <c r="E732" s="3">
        <v>4.2146517057220896E-2</v>
      </c>
      <c r="F732" s="3">
        <v>-1.0739876106134799E-2</v>
      </c>
      <c r="G732" s="3">
        <v>2.1093112737145828E-2</v>
      </c>
    </row>
    <row r="733" spans="1:7" ht="12.75" customHeight="1">
      <c r="A733" t="s">
        <v>4</v>
      </c>
      <c r="B733" t="s">
        <v>69</v>
      </c>
      <c r="C733" s="3">
        <v>0.52704700244372216</v>
      </c>
      <c r="D733" s="3">
        <v>0.52196938837969364</v>
      </c>
      <c r="E733" s="3">
        <v>0.53426662253150625</v>
      </c>
      <c r="F733" s="3">
        <v>0.53071034302622411</v>
      </c>
      <c r="G733" s="3">
        <v>0.52708014530867331</v>
      </c>
    </row>
    <row r="734" spans="1:7" ht="12.75" customHeight="1">
      <c r="A734" t="s">
        <v>4</v>
      </c>
      <c r="B734" t="s">
        <v>70</v>
      </c>
      <c r="C734" s="3">
        <v>5.0748271367823727E-2</v>
      </c>
      <c r="D734" s="3">
        <v>5.2942105414041964E-2</v>
      </c>
      <c r="E734" s="3">
        <v>5.1068469804105524E-2</v>
      </c>
      <c r="F734" s="3">
        <v>4.8118978829911362E-2</v>
      </c>
      <c r="G734" s="3">
        <v>4.5154604258635433E-2</v>
      </c>
    </row>
    <row r="735" spans="1:7" ht="12.75" customHeight="1">
      <c r="A735" t="s">
        <v>4</v>
      </c>
      <c r="B735" t="s">
        <v>71</v>
      </c>
      <c r="C735" s="3">
        <v>0.25333283806622975</v>
      </c>
      <c r="D735" s="3">
        <v>0.2692728202883603</v>
      </c>
      <c r="E735" s="3">
        <v>0.2609703824789284</v>
      </c>
      <c r="F735" s="3">
        <v>0.26499213065892607</v>
      </c>
      <c r="G735" s="3">
        <v>0.25911583777641678</v>
      </c>
    </row>
    <row r="736" spans="1:7" ht="12.75" customHeight="1">
      <c r="A736" t="s">
        <v>4</v>
      </c>
      <c r="B736" t="s">
        <v>370</v>
      </c>
      <c r="C736" s="3">
        <v>0.66099807937204214</v>
      </c>
      <c r="D736" s="3">
        <v>0.64075869546490272</v>
      </c>
      <c r="E736" s="3">
        <v>0.64350147788745748</v>
      </c>
      <c r="F736" s="3">
        <v>0.63972281466628167</v>
      </c>
      <c r="G736" s="3">
        <v>0.64381024877224435</v>
      </c>
    </row>
    <row r="737" spans="1:7" ht="12.75" customHeight="1">
      <c r="A737" t="s">
        <v>4</v>
      </c>
      <c r="B737" t="s">
        <v>72</v>
      </c>
      <c r="C737" s="3">
        <v>0.8005353480052686</v>
      </c>
      <c r="D737" s="3">
        <v>0.74356031580974891</v>
      </c>
      <c r="E737" s="3">
        <v>0.73800538930641246</v>
      </c>
      <c r="F737" s="3">
        <v>0.7224038431921419</v>
      </c>
      <c r="G737" s="3">
        <v>0.72742987523475133</v>
      </c>
    </row>
    <row r="738" spans="1:7" ht="12.75" customHeight="1">
      <c r="A738" t="s">
        <v>4</v>
      </c>
      <c r="B738" t="s">
        <v>73</v>
      </c>
      <c r="C738" s="3">
        <v>0.38124397366611845</v>
      </c>
      <c r="D738" s="3">
        <v>0.34551135577446751</v>
      </c>
      <c r="E738" s="3">
        <v>0.35962968848987559</v>
      </c>
      <c r="F738" s="3">
        <v>0.36721520431606525</v>
      </c>
      <c r="G738" s="3">
        <v>0.37856797650302854</v>
      </c>
    </row>
    <row r="739" spans="1:7" ht="12.75" customHeight="1">
      <c r="A739" t="s">
        <v>4</v>
      </c>
      <c r="B739" t="s">
        <v>74</v>
      </c>
      <c r="C739" s="3">
        <v>0.54451130236090328</v>
      </c>
      <c r="D739" s="3">
        <v>0.59312888980922829</v>
      </c>
      <c r="E739" s="3">
        <v>0.60154478435869396</v>
      </c>
      <c r="F739" s="3">
        <v>0.60379520646843421</v>
      </c>
      <c r="G739" s="3">
        <v>0.60550675356078942</v>
      </c>
    </row>
    <row r="740" spans="1:7" ht="12.75" customHeight="1">
      <c r="A740" t="s">
        <v>4</v>
      </c>
      <c r="B740" t="s">
        <v>75</v>
      </c>
      <c r="C740" s="1">
        <v>19.569404437502111</v>
      </c>
      <c r="D740" s="1">
        <v>18.858493192345353</v>
      </c>
      <c r="E740" s="1">
        <v>20.934573785118566</v>
      </c>
      <c r="F740" s="1">
        <v>18.916560092270977</v>
      </c>
      <c r="G740" s="1">
        <v>19.590286800928443</v>
      </c>
    </row>
    <row r="741" spans="1:7" ht="12.75" customHeight="1">
      <c r="A741" t="s">
        <v>4</v>
      </c>
      <c r="B741" t="s">
        <v>76</v>
      </c>
      <c r="C741" s="1">
        <v>5.1100175439352435</v>
      </c>
      <c r="D741" s="1">
        <v>5.3026505871948411</v>
      </c>
      <c r="E741" s="1">
        <v>4.7767870044283134</v>
      </c>
      <c r="F741" s="1">
        <v>5.286373395174448</v>
      </c>
      <c r="G741" s="1">
        <v>5.1045704953773674</v>
      </c>
    </row>
    <row r="742" spans="1:7" ht="12.75" customHeight="1">
      <c r="A742" t="s">
        <v>4</v>
      </c>
      <c r="B742" t="s">
        <v>77</v>
      </c>
      <c r="C742" s="1">
        <v>6.452687557688936</v>
      </c>
      <c r="D742" s="1">
        <v>6.9375197422598482</v>
      </c>
      <c r="E742" s="1">
        <v>6.854500296459995</v>
      </c>
      <c r="F742" s="1">
        <v>6.7822586188498288</v>
      </c>
      <c r="G742" s="1">
        <v>6.5490109475434153</v>
      </c>
    </row>
    <row r="743" spans="1:7" ht="12.75" customHeight="1">
      <c r="A743" t="s">
        <v>4</v>
      </c>
      <c r="B743" t="s">
        <v>78</v>
      </c>
      <c r="C743" s="3">
        <v>2.2160565901692245E-2</v>
      </c>
      <c r="D743" s="3">
        <v>6.1532977576315352E-2</v>
      </c>
      <c r="E743" s="3">
        <v>6.9396784730356306E-2</v>
      </c>
      <c r="F743" s="3">
        <v>-1.7540480610972332E-2</v>
      </c>
      <c r="G743" s="3">
        <v>3.5844073978184773E-2</v>
      </c>
    </row>
    <row r="744" spans="1:7" ht="12.75" customHeight="1">
      <c r="A744" t="s">
        <v>4</v>
      </c>
      <c r="B744" t="s">
        <v>79</v>
      </c>
      <c r="C744" s="3">
        <v>0.31917111022505412</v>
      </c>
      <c r="D744" s="3">
        <v>0.32679156402986703</v>
      </c>
      <c r="E744" s="3">
        <v>0.34180263135999056</v>
      </c>
      <c r="F744" s="3">
        <v>0.33453386304566884</v>
      </c>
      <c r="G744" s="3">
        <v>0.33507701842806498</v>
      </c>
    </row>
    <row r="745" spans="1:7" ht="12.75" customHeight="1">
      <c r="A745" t="s">
        <v>4</v>
      </c>
      <c r="B745" t="s">
        <v>80</v>
      </c>
      <c r="C745" s="2">
        <v>7262.4232395763511</v>
      </c>
      <c r="D745" s="2">
        <v>7652.8193178058227</v>
      </c>
      <c r="E745" s="2">
        <v>6967.8046410050902</v>
      </c>
      <c r="F745" s="2">
        <v>7714.3205433174189</v>
      </c>
      <c r="G745" s="2">
        <v>7759.1750262090445</v>
      </c>
    </row>
    <row r="746" spans="1:7" ht="12.75" customHeight="1">
      <c r="A746" t="s">
        <v>4</v>
      </c>
      <c r="B746" t="s">
        <v>81</v>
      </c>
      <c r="C746" s="2">
        <v>64071.301196085529</v>
      </c>
      <c r="D746" s="2">
        <v>67973.071914339453</v>
      </c>
      <c r="E746" s="2">
        <v>68919.179163378052</v>
      </c>
      <c r="F746" s="2">
        <v>68659.053062376537</v>
      </c>
      <c r="G746" s="2">
        <v>74506.507577316064</v>
      </c>
    </row>
    <row r="747" spans="1:7" ht="12.75" customHeight="1">
      <c r="A747" t="s">
        <v>4</v>
      </c>
      <c r="B747" t="s">
        <v>82</v>
      </c>
      <c r="C747" s="2">
        <v>82619.9782529902</v>
      </c>
      <c r="D747" s="2">
        <v>88815.996237881642</v>
      </c>
      <c r="E747" s="2">
        <v>91097.818755829809</v>
      </c>
      <c r="F747" s="2">
        <v>91060.026813434903</v>
      </c>
      <c r="G747" s="2">
        <v>100331.49557704177</v>
      </c>
    </row>
    <row r="748" spans="1:7" ht="12.75" customHeight="1">
      <c r="A748" t="s">
        <v>4</v>
      </c>
      <c r="B748" t="s">
        <v>83</v>
      </c>
      <c r="C748" s="3">
        <v>0.28950055189511148</v>
      </c>
      <c r="D748" s="3">
        <v>0.30663502084779543</v>
      </c>
      <c r="E748" s="3">
        <v>0.32180649656136545</v>
      </c>
      <c r="F748" s="3">
        <v>0.32626394848043172</v>
      </c>
      <c r="G748" s="3">
        <v>0.34661385749327855</v>
      </c>
    </row>
    <row r="749" spans="1:7" ht="12.75" customHeight="1">
      <c r="A749" t="s">
        <v>4</v>
      </c>
      <c r="B749" t="s">
        <v>84</v>
      </c>
      <c r="C749" s="3">
        <v>0.7668437011023439</v>
      </c>
      <c r="D749" s="3">
        <v>0.7598855455458271</v>
      </c>
      <c r="E749" s="3">
        <v>0.73926558787874463</v>
      </c>
      <c r="F749" s="3">
        <v>0.79214264123482658</v>
      </c>
      <c r="G749" s="3">
        <v>0.76728349947394792</v>
      </c>
    </row>
    <row r="750" spans="1:7" ht="12.75" customHeight="1">
      <c r="A750" t="s">
        <v>4</v>
      </c>
      <c r="B750" t="s">
        <v>85</v>
      </c>
      <c r="C750" s="3">
        <v>3.7299637303217906E-2</v>
      </c>
      <c r="D750" s="3">
        <v>3.5912023055545569E-2</v>
      </c>
      <c r="E750" s="3">
        <v>3.9320054387621303E-2</v>
      </c>
      <c r="F750" s="3">
        <v>3.9470868248274969E-2</v>
      </c>
      <c r="G750" s="3">
        <v>3.7722927307856778E-2</v>
      </c>
    </row>
    <row r="751" spans="1:7" ht="12.75" customHeight="1">
      <c r="A751" t="s">
        <v>4</v>
      </c>
      <c r="B751" t="s">
        <v>86</v>
      </c>
      <c r="C751" s="2">
        <v>270.88575277865868</v>
      </c>
      <c r="D751" s="2">
        <v>274.82822378096728</v>
      </c>
      <c r="E751" s="2">
        <v>273.97445744664032</v>
      </c>
      <c r="F751" s="2">
        <v>304.49092979024283</v>
      </c>
      <c r="G751" s="2">
        <v>292.69879548262151</v>
      </c>
    </row>
    <row r="752" spans="1:7" ht="12.75" customHeight="1">
      <c r="A752" t="s">
        <v>4</v>
      </c>
      <c r="B752" t="s">
        <v>87</v>
      </c>
      <c r="C752" s="3">
        <v>0.33900192062795792</v>
      </c>
      <c r="D752" s="3">
        <v>0.35924130453509723</v>
      </c>
      <c r="E752" s="3">
        <v>0.35649852211254257</v>
      </c>
      <c r="F752" s="3">
        <v>0.36027718533371839</v>
      </c>
      <c r="G752" s="3">
        <v>0.3561897512277557</v>
      </c>
    </row>
    <row r="753" spans="1:7" ht="12.75" customHeight="1">
      <c r="A753" t="s">
        <v>4</v>
      </c>
      <c r="B753" t="s">
        <v>88</v>
      </c>
      <c r="C753" s="1">
        <v>0.8655191199250194</v>
      </c>
      <c r="D753" s="1">
        <v>0.90316740555869357</v>
      </c>
      <c r="E753" s="1">
        <v>0.92998619270709992</v>
      </c>
      <c r="F753" s="1">
        <v>0.8382310089279289</v>
      </c>
      <c r="G753" s="1">
        <v>1.0160643057924996</v>
      </c>
    </row>
    <row r="754" spans="1:7" ht="12.75" customHeight="1">
      <c r="A754" t="s">
        <v>4</v>
      </c>
      <c r="B754" t="s">
        <v>89</v>
      </c>
      <c r="C754" s="1">
        <v>90.032112586093348</v>
      </c>
      <c r="D754" s="1">
        <v>90.555288380116195</v>
      </c>
      <c r="E754" s="1">
        <v>83.834596066301344</v>
      </c>
      <c r="F754" s="1">
        <v>98.113711889936837</v>
      </c>
      <c r="G754" s="1">
        <v>81.236185086985557</v>
      </c>
    </row>
    <row r="755" spans="1:7" ht="12.75" customHeight="1">
      <c r="A755" t="s">
        <v>4</v>
      </c>
      <c r="B755" t="s">
        <v>90</v>
      </c>
      <c r="C755" s="1">
        <v>42.162627320173684</v>
      </c>
      <c r="D755" s="1">
        <v>41.355675582207198</v>
      </c>
      <c r="E755" s="1">
        <v>40.561834624408213</v>
      </c>
      <c r="F755" s="1">
        <v>39.033189299519705</v>
      </c>
      <c r="G755" s="1">
        <v>37.295156183368938</v>
      </c>
    </row>
    <row r="756" spans="1:7" ht="12.75" customHeight="1">
      <c r="A756" t="s">
        <v>4</v>
      </c>
      <c r="B756" t="s">
        <v>91</v>
      </c>
      <c r="C756" s="1">
        <v>85.814638917556337</v>
      </c>
      <c r="D756" s="1">
        <v>92.038434176600305</v>
      </c>
      <c r="E756" s="1">
        <v>92.500276911033396</v>
      </c>
      <c r="F756" s="1">
        <v>94.125247417307733</v>
      </c>
      <c r="G756" s="1">
        <v>91.07115606259859</v>
      </c>
    </row>
    <row r="757" spans="1:7" ht="12.75" customHeight="1">
      <c r="A757" t="s">
        <v>4</v>
      </c>
      <c r="B757" t="s">
        <v>92</v>
      </c>
      <c r="C757" s="3">
        <v>-2.9424782344836496E-2</v>
      </c>
      <c r="D757" s="3">
        <v>8.2429546724904421E-3</v>
      </c>
      <c r="E757" s="3">
        <v>4.6441014922630933E-2</v>
      </c>
      <c r="F757" s="3">
        <v>-1.9443276928184986E-2</v>
      </c>
      <c r="G757" s="3">
        <v>2.608069855718442E-2</v>
      </c>
    </row>
    <row r="758" spans="1:7" ht="12.75" customHeight="1">
      <c r="A758" t="s">
        <v>4</v>
      </c>
      <c r="B758" t="s">
        <v>93</v>
      </c>
      <c r="C758" s="1">
        <v>3.2374018680213639</v>
      </c>
      <c r="D758" s="1">
        <v>4.7489308281292848</v>
      </c>
      <c r="E758" s="1">
        <v>6.956135438415183</v>
      </c>
      <c r="F758" s="1">
        <v>6.2013306567939228</v>
      </c>
      <c r="G758" s="1">
        <v>3.0555316538757809</v>
      </c>
    </row>
    <row r="759" spans="1:7" ht="12.75" customHeight="1">
      <c r="A759" t="s">
        <v>4</v>
      </c>
      <c r="B759" t="s">
        <v>94</v>
      </c>
      <c r="C759" s="4">
        <v>0.2808436448966195</v>
      </c>
      <c r="D759" s="4">
        <v>0.32417215069048366</v>
      </c>
      <c r="E759" s="4">
        <v>0.39889081483640121</v>
      </c>
      <c r="F759" s="4">
        <v>0.13429322208943437</v>
      </c>
      <c r="G759" s="4">
        <v>0.24478349427887866</v>
      </c>
    </row>
    <row r="760" spans="1:7" ht="12.75" customHeight="1">
      <c r="A760" t="s">
        <v>4</v>
      </c>
      <c r="B760" t="s">
        <v>95</v>
      </c>
      <c r="C760" s="2">
        <v>3764.8664772727275</v>
      </c>
      <c r="D760" s="2">
        <v>4062.813513513514</v>
      </c>
      <c r="E760" s="2">
        <v>4029.1184210526308</v>
      </c>
      <c r="F760" s="2">
        <v>3921.7178770949727</v>
      </c>
      <c r="G760" s="2">
        <v>3974.4027027027032</v>
      </c>
    </row>
    <row r="761" spans="1:7" ht="12.75" customHeight="1">
      <c r="A761" t="s">
        <v>4</v>
      </c>
      <c r="B761" t="s">
        <v>96</v>
      </c>
      <c r="C761" s="2">
        <v>693.7111391129032</v>
      </c>
      <c r="D761" s="2">
        <v>755.74050277905224</v>
      </c>
      <c r="E761" s="2">
        <v>764.20090648854955</v>
      </c>
      <c r="F761" s="2">
        <v>827.61191876002124</v>
      </c>
      <c r="G761" s="2">
        <v>834.03012487245496</v>
      </c>
    </row>
    <row r="762" spans="1:7" ht="12.75" customHeight="1">
      <c r="A762" t="s">
        <v>4</v>
      </c>
      <c r="B762" t="s">
        <v>97</v>
      </c>
      <c r="C762" s="2">
        <v>9673.2335766423348</v>
      </c>
      <c r="D762" s="2">
        <v>10893.050724637682</v>
      </c>
      <c r="E762" s="2">
        <v>10275.604026845638</v>
      </c>
      <c r="F762" s="2">
        <v>10883.527131782947</v>
      </c>
      <c r="G762" s="2">
        <v>11399.449612403101</v>
      </c>
    </row>
    <row r="763" spans="1:7" ht="12.75" customHeight="1">
      <c r="A763" t="s">
        <v>4</v>
      </c>
      <c r="B763" t="s">
        <v>98</v>
      </c>
      <c r="C763" s="2">
        <v>6393.98881547773</v>
      </c>
      <c r="D763" s="2">
        <v>6979.8169719518555</v>
      </c>
      <c r="E763" s="2">
        <v>6612.366377461477</v>
      </c>
      <c r="F763" s="2">
        <v>6962.4406102410285</v>
      </c>
      <c r="G763" s="2">
        <v>7339.0824908279037</v>
      </c>
    </row>
    <row r="764" spans="1:7" ht="12.75" customHeight="1">
      <c r="A764" t="s">
        <v>4</v>
      </c>
      <c r="B764" t="s">
        <v>105</v>
      </c>
      <c r="C764" s="3">
        <v>0.54676680252685816</v>
      </c>
      <c r="D764" s="3">
        <v>0.54579402434044821</v>
      </c>
      <c r="E764" s="3">
        <v>0.55266039755266005</v>
      </c>
      <c r="F764" s="3">
        <v>0.57193296797217097</v>
      </c>
      <c r="G764" s="3">
        <v>0.56795038219448268</v>
      </c>
    </row>
    <row r="765" spans="1:7" ht="12.75" customHeight="1">
      <c r="A765" t="s">
        <v>4</v>
      </c>
      <c r="B765" t="s">
        <v>106</v>
      </c>
      <c r="C765" s="3">
        <v>0.14392758173774042</v>
      </c>
      <c r="D765" s="3">
        <v>0.13922587454401539</v>
      </c>
      <c r="E765" s="3">
        <v>0.13831166067479833</v>
      </c>
      <c r="F765" s="3">
        <v>0.13487438135250809</v>
      </c>
      <c r="G765" s="3">
        <v>0.13634861676257545</v>
      </c>
    </row>
    <row r="766" spans="1:7" ht="12.75" customHeight="1">
      <c r="A766" t="s">
        <v>4</v>
      </c>
      <c r="B766" t="s">
        <v>107</v>
      </c>
      <c r="C766" s="3">
        <v>0.30930561573540188</v>
      </c>
      <c r="D766" s="3">
        <v>0.3149801011155362</v>
      </c>
      <c r="E766" s="3">
        <v>0.30902794177254167</v>
      </c>
      <c r="F766" s="3">
        <v>0.29319265067532102</v>
      </c>
      <c r="G766" s="3">
        <v>0.29570100104294172</v>
      </c>
    </row>
    <row r="767" spans="1:7" ht="12.75" customHeight="1">
      <c r="A767" t="s">
        <v>4</v>
      </c>
      <c r="B767" t="s">
        <v>99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</row>
    <row r="768" spans="1:7" ht="12.75" customHeight="1">
      <c r="A768" t="s">
        <v>4</v>
      </c>
      <c r="B768" t="s">
        <v>108</v>
      </c>
      <c r="C768" s="3">
        <v>0.66218974940803677</v>
      </c>
      <c r="D768" s="3">
        <v>0.63335976550611917</v>
      </c>
      <c r="E768" s="3">
        <v>0.63382348893597995</v>
      </c>
      <c r="F768" s="3">
        <v>0.64585249210928541</v>
      </c>
      <c r="G768" s="3">
        <v>0.6417171463907787</v>
      </c>
    </row>
    <row r="769" spans="1:7" ht="12.75" customHeight="1">
      <c r="A769" t="s">
        <v>4</v>
      </c>
      <c r="B769" t="s">
        <v>109</v>
      </c>
      <c r="C769" s="3">
        <v>8.3013135581240932E-2</v>
      </c>
      <c r="D769" s="3">
        <v>7.5073691567598216E-2</v>
      </c>
      <c r="E769" s="3">
        <v>7.7297381827760692E-2</v>
      </c>
      <c r="F769" s="3">
        <v>7.7420911635300904E-2</v>
      </c>
      <c r="G769" s="3">
        <v>8.0174585672144735E-2</v>
      </c>
    </row>
    <row r="770" spans="1:7" ht="12.75" customHeight="1">
      <c r="A770" t="s">
        <v>4</v>
      </c>
      <c r="B770" t="s">
        <v>110</v>
      </c>
      <c r="C770" s="3">
        <v>0.25479711501072222</v>
      </c>
      <c r="D770" s="3">
        <v>0.29156654292628276</v>
      </c>
      <c r="E770" s="3">
        <v>0.28887912923625925</v>
      </c>
      <c r="F770" s="3">
        <v>0.27672659625541368</v>
      </c>
      <c r="G770" s="3">
        <v>0.27810826793707666</v>
      </c>
    </row>
    <row r="771" spans="1:7" ht="12.75" customHeight="1">
      <c r="A771" t="s">
        <v>4</v>
      </c>
      <c r="B771" t="s">
        <v>100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</row>
    <row r="772" spans="1:7" ht="12.75" customHeight="1">
      <c r="A772" t="s">
        <v>4</v>
      </c>
      <c r="B772" t="s">
        <v>101</v>
      </c>
      <c r="C772" s="2">
        <v>-110259</v>
      </c>
      <c r="D772" s="2">
        <v>-158312</v>
      </c>
      <c r="E772" s="2">
        <v>-181583</v>
      </c>
      <c r="F772" s="2">
        <v>-202150.00000000009</v>
      </c>
      <c r="G772" s="2">
        <v>-222586.00000000009</v>
      </c>
    </row>
    <row r="773" spans="1:7" ht="12.75" customHeight="1">
      <c r="A773" t="s">
        <v>9</v>
      </c>
      <c r="B773" t="s">
        <v>46</v>
      </c>
      <c r="C773" s="1">
        <v>27.534246575342465</v>
      </c>
      <c r="D773" s="1">
        <v>28.482191780821918</v>
      </c>
      <c r="E773" s="1">
        <v>28.068493150684933</v>
      </c>
      <c r="F773" s="1">
        <v>27.917808219178081</v>
      </c>
      <c r="G773" s="1">
        <v>27.863387978142075</v>
      </c>
    </row>
    <row r="774" spans="1:7" ht="12.75" customHeight="1">
      <c r="A774" t="s">
        <v>4</v>
      </c>
      <c r="B774" t="s">
        <v>47</v>
      </c>
      <c r="C774" s="1">
        <v>9.8722986247544178</v>
      </c>
      <c r="D774" s="1">
        <v>9.7890772128060259</v>
      </c>
      <c r="E774" s="1">
        <v>9.4423963133640569</v>
      </c>
      <c r="F774" s="1">
        <v>10.658995815899583</v>
      </c>
      <c r="G774" s="1">
        <v>9.9492682926829286</v>
      </c>
    </row>
    <row r="775" spans="1:7" ht="12.75" customHeight="1">
      <c r="A775" t="s">
        <v>4</v>
      </c>
      <c r="B775" t="s">
        <v>48</v>
      </c>
      <c r="C775" s="1">
        <v>3.7569060773480656</v>
      </c>
      <c r="D775" s="1">
        <v>3.7690355329949243</v>
      </c>
      <c r="E775" s="1">
        <v>3.4974747474747478</v>
      </c>
      <c r="F775" s="1">
        <v>3.6842105263157894</v>
      </c>
      <c r="G775" s="1">
        <v>3.5287958115183251</v>
      </c>
    </row>
    <row r="776" spans="1:7" ht="12.75" customHeight="1">
      <c r="A776" t="s">
        <v>4</v>
      </c>
      <c r="B776" t="s">
        <v>49</v>
      </c>
      <c r="C776" s="2">
        <v>6414.9266446202364</v>
      </c>
      <c r="D776" s="2">
        <v>6340.8049059613577</v>
      </c>
      <c r="E776" s="2">
        <v>7129.272850876805</v>
      </c>
      <c r="F776" s="2">
        <v>6615.3459423683935</v>
      </c>
      <c r="G776" s="2">
        <v>7733.6381094426924</v>
      </c>
    </row>
    <row r="777" spans="1:7" ht="12.75" customHeight="1">
      <c r="A777" t="s">
        <v>4</v>
      </c>
      <c r="B777" t="s">
        <v>50</v>
      </c>
      <c r="C777" s="2">
        <v>24100.276896915799</v>
      </c>
      <c r="D777" s="2">
        <v>23898.718998356897</v>
      </c>
      <c r="E777" s="2">
        <v>24934.45176379893</v>
      </c>
      <c r="F777" s="2">
        <v>24372.327156094081</v>
      </c>
      <c r="G777" s="2">
        <v>27290.429768399874</v>
      </c>
    </row>
    <row r="778" spans="1:7" ht="12.75" customHeight="1">
      <c r="A778" t="s">
        <v>4</v>
      </c>
      <c r="B778" t="s">
        <v>51</v>
      </c>
      <c r="C778" s="1">
        <v>3.7260273972602738</v>
      </c>
      <c r="D778" s="1">
        <v>4.0684931506849313</v>
      </c>
      <c r="E778" s="1">
        <v>3.794520547945206</v>
      </c>
      <c r="F778" s="1">
        <v>3.452054794520548</v>
      </c>
      <c r="G778" s="1">
        <v>3.6830601092896176</v>
      </c>
    </row>
    <row r="779" spans="1:7" ht="12.75" customHeight="1">
      <c r="A779" t="s">
        <v>4</v>
      </c>
      <c r="B779" t="s">
        <v>360</v>
      </c>
      <c r="C779" s="2">
        <v>362.00000000000006</v>
      </c>
      <c r="D779" s="2">
        <v>393.99999999999994</v>
      </c>
      <c r="E779" s="2">
        <v>396</v>
      </c>
      <c r="F779" s="2">
        <v>342</v>
      </c>
      <c r="G779" s="2">
        <v>381.99999999999994</v>
      </c>
    </row>
    <row r="780" spans="1:7" ht="12.75" customHeight="1">
      <c r="A780" t="s">
        <v>4</v>
      </c>
      <c r="B780" t="s">
        <v>358</v>
      </c>
      <c r="C780" s="2">
        <v>1360</v>
      </c>
      <c r="D780" s="2">
        <v>1485</v>
      </c>
      <c r="E780" s="2">
        <v>1385.0000000000002</v>
      </c>
      <c r="F780" s="2">
        <v>1260</v>
      </c>
      <c r="G780" s="2">
        <v>1348</v>
      </c>
    </row>
    <row r="781" spans="1:7" ht="12.75" customHeight="1">
      <c r="A781" t="s">
        <v>4</v>
      </c>
      <c r="B781" t="s">
        <v>52</v>
      </c>
      <c r="C781" s="1">
        <v>11.826751805859027</v>
      </c>
      <c r="D781" s="1">
        <v>12.811465318581613</v>
      </c>
      <c r="E781" s="1">
        <v>11.917723355796523</v>
      </c>
      <c r="F781" s="1">
        <v>12.601814085750981</v>
      </c>
      <c r="G781" s="1">
        <v>11.503970587903055</v>
      </c>
    </row>
    <row r="782" spans="1:7" ht="12.75" customHeight="1">
      <c r="A782" t="s">
        <v>4</v>
      </c>
      <c r="B782" t="s">
        <v>53</v>
      </c>
      <c r="C782" s="1">
        <v>11.566264644438105</v>
      </c>
      <c r="D782" s="1">
        <v>13.244199254137586</v>
      </c>
      <c r="E782" s="1">
        <v>12.039730583535192</v>
      </c>
      <c r="F782" s="1">
        <v>12.949271062188098</v>
      </c>
      <c r="G782" s="1">
        <v>11.672264869796061</v>
      </c>
    </row>
    <row r="783" spans="1:7" ht="12.75" customHeight="1">
      <c r="A783" t="s">
        <v>4</v>
      </c>
      <c r="B783" t="s">
        <v>54</v>
      </c>
      <c r="C783" s="1">
        <v>12.253267766616979</v>
      </c>
      <c r="D783" s="1">
        <v>12.178380691442257</v>
      </c>
      <c r="E783" s="1">
        <v>11.735154752369208</v>
      </c>
      <c r="F783" s="1">
        <v>12.13896979254247</v>
      </c>
      <c r="G783" s="1">
        <v>11.286069292789122</v>
      </c>
    </row>
    <row r="784" spans="1:7" ht="12.75" customHeight="1">
      <c r="A784" t="s">
        <v>4</v>
      </c>
      <c r="B784" t="s">
        <v>55</v>
      </c>
      <c r="C784" s="3">
        <v>0.31113833992245366</v>
      </c>
      <c r="D784" s="3">
        <v>0.28431487541954975</v>
      </c>
      <c r="E784" s="3">
        <v>0.29483357223503781</v>
      </c>
      <c r="F784" s="3">
        <v>0.29530510471210053</v>
      </c>
      <c r="G784" s="3">
        <v>0.27513989457411697</v>
      </c>
    </row>
    <row r="785" spans="1:7" ht="12.75" customHeight="1">
      <c r="A785" t="s">
        <v>4</v>
      </c>
      <c r="B785" t="s">
        <v>56</v>
      </c>
      <c r="C785" s="2">
        <v>716131.22857142857</v>
      </c>
      <c r="D785" s="2">
        <v>748651.82857142854</v>
      </c>
      <c r="E785" s="2">
        <v>803056.34285714291</v>
      </c>
      <c r="F785" s="2">
        <v>711746.6857142857</v>
      </c>
      <c r="G785" s="2">
        <v>766274.91428571427</v>
      </c>
    </row>
    <row r="786" spans="1:7" ht="12.75" customHeight="1">
      <c r="A786" t="s">
        <v>4</v>
      </c>
      <c r="B786" t="s">
        <v>57</v>
      </c>
      <c r="C786" s="2">
        <v>489577.42857142858</v>
      </c>
      <c r="D786" s="2">
        <v>516721.25714285712</v>
      </c>
      <c r="E786" s="2">
        <v>600966.54285714286</v>
      </c>
      <c r="F786" s="2">
        <v>478946.3142857143</v>
      </c>
      <c r="G786" s="2">
        <v>567682.74285714282</v>
      </c>
    </row>
    <row r="787" spans="1:7" ht="12.75" customHeight="1">
      <c r="A787" t="s">
        <v>4</v>
      </c>
      <c r="B787" t="s">
        <v>58</v>
      </c>
      <c r="C787" s="3">
        <v>0.22797187921093393</v>
      </c>
      <c r="D787" s="3">
        <v>0.2071563791514919</v>
      </c>
      <c r="E787" s="3">
        <v>0.2097457855131811</v>
      </c>
      <c r="F787" s="3">
        <v>0.22306031231538959</v>
      </c>
      <c r="G787" s="3">
        <v>0.20143585245202056</v>
      </c>
    </row>
    <row r="788" spans="1:7" ht="12.75" customHeight="1">
      <c r="A788" t="s">
        <v>4</v>
      </c>
      <c r="B788" t="s">
        <v>59</v>
      </c>
      <c r="C788" s="1">
        <v>9.1465705379172757</v>
      </c>
      <c r="D788" s="1">
        <v>7.9673288203043739</v>
      </c>
      <c r="E788" s="1">
        <v>6.1341642552898978</v>
      </c>
      <c r="F788" s="1">
        <v>4.301286204306086</v>
      </c>
      <c r="G788" s="1">
        <v>7.0589703279206502</v>
      </c>
    </row>
    <row r="789" spans="1:7" ht="12.75" customHeight="1">
      <c r="A789" t="s">
        <v>4</v>
      </c>
      <c r="B789" t="s">
        <v>60</v>
      </c>
      <c r="C789" s="1">
        <v>5.0145696260403074</v>
      </c>
      <c r="D789" s="1">
        <v>4.6528934983923156</v>
      </c>
      <c r="E789" s="1">
        <v>4.6833099865184513</v>
      </c>
      <c r="F789" s="1">
        <v>5.0526838295224277</v>
      </c>
      <c r="G789" s="1">
        <v>5.2764838255129503</v>
      </c>
    </row>
    <row r="790" spans="1:7" ht="12.75" customHeight="1">
      <c r="A790" t="s">
        <v>4</v>
      </c>
      <c r="B790" t="s">
        <v>61</v>
      </c>
      <c r="C790" s="3">
        <v>0.73656590001762612</v>
      </c>
      <c r="D790" s="3">
        <v>1.5709233292514559</v>
      </c>
      <c r="E790" s="3">
        <v>1.7199753375348878</v>
      </c>
      <c r="F790" s="3">
        <v>1.6659450451501234</v>
      </c>
      <c r="G790" s="3">
        <v>1.6861809092446769</v>
      </c>
    </row>
    <row r="791" spans="1:7" ht="12.75" customHeight="1">
      <c r="A791" t="s">
        <v>4</v>
      </c>
      <c r="B791" t="s">
        <v>62</v>
      </c>
      <c r="C791" s="1">
        <v>3.6935609898054307</v>
      </c>
      <c r="D791" s="1">
        <v>7.3093389451469104</v>
      </c>
      <c r="E791" s="1">
        <v>8.0551776748425823</v>
      </c>
      <c r="F791" s="1">
        <v>8.4174935905030388</v>
      </c>
      <c r="G791" s="1">
        <v>8.8971062945182577</v>
      </c>
    </row>
    <row r="792" spans="1:7" ht="12.75" customHeight="1">
      <c r="A792" t="s">
        <v>4</v>
      </c>
      <c r="B792" t="s">
        <v>63</v>
      </c>
      <c r="C792" s="3">
        <v>3.2129524632334892E-2</v>
      </c>
      <c r="D792" s="3">
        <v>6.5146496015858729E-2</v>
      </c>
      <c r="E792" s="3">
        <v>7.582459238017937E-2</v>
      </c>
      <c r="F792" s="3">
        <v>8.3321971238192571E-2</v>
      </c>
      <c r="G792" s="3">
        <v>9.5730611072860572E-2</v>
      </c>
    </row>
    <row r="793" spans="1:7" ht="12.75" customHeight="1">
      <c r="A793" t="s">
        <v>4</v>
      </c>
      <c r="B793" t="s">
        <v>64</v>
      </c>
      <c r="C793" s="3">
        <v>0.45435766283502371</v>
      </c>
      <c r="D793" s="3">
        <v>0.48570754441574665</v>
      </c>
      <c r="E793" s="3">
        <v>0.50347635566560323</v>
      </c>
      <c r="F793" s="3">
        <v>0.5471415595888699</v>
      </c>
      <c r="G793" s="3">
        <v>0.56564155881193912</v>
      </c>
    </row>
    <row r="794" spans="1:7" ht="12.75" customHeight="1">
      <c r="A794" t="s">
        <v>4</v>
      </c>
      <c r="B794" t="s">
        <v>65</v>
      </c>
      <c r="C794" s="3">
        <v>1.9514596470710306E-2</v>
      </c>
      <c r="D794" s="3">
        <v>1.5835483594629753E-2</v>
      </c>
      <c r="E794" s="3">
        <v>1.7499900109106743E-2</v>
      </c>
      <c r="F794" s="3">
        <v>2.1863440015109703E-2</v>
      </c>
      <c r="G794" s="3">
        <v>1.7500003568622066E-2</v>
      </c>
    </row>
    <row r="795" spans="1:7" ht="12.75" customHeight="1">
      <c r="A795" t="s">
        <v>4</v>
      </c>
      <c r="B795" t="s">
        <v>66</v>
      </c>
      <c r="C795" s="3">
        <v>8.293354259959064E-3</v>
      </c>
      <c r="D795" s="3">
        <v>9.7540882651173319E-3</v>
      </c>
      <c r="E795" s="3">
        <v>9.9999471383003871E-3</v>
      </c>
      <c r="F795" s="3">
        <v>9.4418550809404582E-3</v>
      </c>
      <c r="G795" s="3">
        <v>1.0000002039212608E-2</v>
      </c>
    </row>
    <row r="796" spans="1:7" ht="12.75" customHeight="1">
      <c r="A796" t="s">
        <v>4</v>
      </c>
      <c r="B796" t="s">
        <v>67</v>
      </c>
      <c r="C796" s="3">
        <v>2.6849915266932617E-2</v>
      </c>
      <c r="D796" s="3">
        <v>1.9306165987528927E-2</v>
      </c>
      <c r="E796" s="3">
        <v>3.2055092173989959E-4</v>
      </c>
      <c r="F796" s="3">
        <v>-7.213135366032155E-3</v>
      </c>
      <c r="G796" s="3">
        <v>1.0287727782537559E-2</v>
      </c>
    </row>
    <row r="797" spans="1:7" ht="12.75" customHeight="1">
      <c r="A797" t="s">
        <v>4</v>
      </c>
      <c r="B797" t="s">
        <v>68</v>
      </c>
      <c r="C797" s="3">
        <v>0.10466104562185415</v>
      </c>
      <c r="D797" s="3">
        <v>5.2920840560825029E-2</v>
      </c>
      <c r="E797" s="3">
        <v>1.5768813002253194E-2</v>
      </c>
      <c r="F797" s="3">
        <v>1.0623112393625157E-2</v>
      </c>
      <c r="G797" s="3">
        <v>2.3550698828175794E-2</v>
      </c>
    </row>
    <row r="798" spans="1:7" ht="12.75" customHeight="1">
      <c r="A798" t="s">
        <v>4</v>
      </c>
      <c r="B798" t="s">
        <v>69</v>
      </c>
      <c r="C798" s="3">
        <v>0.52031538253541965</v>
      </c>
      <c r="D798" s="3">
        <v>0.51945443610927933</v>
      </c>
      <c r="E798" s="3">
        <v>0.51856499444897997</v>
      </c>
      <c r="F798" s="3">
        <v>0.52910380727824391</v>
      </c>
      <c r="G798" s="3">
        <v>0.52768654721614172</v>
      </c>
    </row>
    <row r="799" spans="1:7" ht="12.75" customHeight="1">
      <c r="A799" t="s">
        <v>4</v>
      </c>
      <c r="B799" t="s">
        <v>70</v>
      </c>
      <c r="C799" s="3">
        <v>5.6430886907114494E-2</v>
      </c>
      <c r="D799" s="3">
        <v>6.2137221668747085E-2</v>
      </c>
      <c r="E799" s="3">
        <v>5.5545636740680686E-2</v>
      </c>
      <c r="F799" s="3">
        <v>5.1697976640894892E-2</v>
      </c>
      <c r="G799" s="3">
        <v>4.9394605047989232E-2</v>
      </c>
    </row>
    <row r="800" spans="1:7" ht="12.75" customHeight="1">
      <c r="A800" t="s">
        <v>4</v>
      </c>
      <c r="B800" t="s">
        <v>71</v>
      </c>
      <c r="C800" s="3">
        <v>0.21703356486266412</v>
      </c>
      <c r="D800" s="3">
        <v>0.21790109113928824</v>
      </c>
      <c r="E800" s="3">
        <v>0.21868962894896457</v>
      </c>
      <c r="F800" s="3">
        <v>0.21733843651185319</v>
      </c>
      <c r="G800" s="3">
        <v>0.21240892760607979</v>
      </c>
    </row>
    <row r="801" spans="1:7" ht="12.75" customHeight="1">
      <c r="A801" t="s">
        <v>4</v>
      </c>
      <c r="B801" t="s">
        <v>370</v>
      </c>
      <c r="C801" s="3">
        <v>0.54564233742186885</v>
      </c>
      <c r="D801" s="3">
        <v>0.51429245488588615</v>
      </c>
      <c r="E801" s="3">
        <v>0.49652364433439683</v>
      </c>
      <c r="F801" s="3">
        <v>0.45285844041112999</v>
      </c>
      <c r="G801" s="3">
        <v>0.43435844118806127</v>
      </c>
    </row>
    <row r="802" spans="1:7" ht="12.75" customHeight="1">
      <c r="A802" t="s">
        <v>4</v>
      </c>
      <c r="B802" t="s">
        <v>72</v>
      </c>
      <c r="C802" s="3">
        <v>0.54224941121183423</v>
      </c>
      <c r="D802" s="3">
        <v>0.51145739442696725</v>
      </c>
      <c r="E802" s="3">
        <v>0.50381748427262385</v>
      </c>
      <c r="F802" s="3">
        <v>0.42151883921555255</v>
      </c>
      <c r="G802" s="3">
        <v>0.39954956677773218</v>
      </c>
    </row>
    <row r="803" spans="1:7" ht="12.75" customHeight="1">
      <c r="A803" t="s">
        <v>4</v>
      </c>
      <c r="B803" t="s">
        <v>73</v>
      </c>
      <c r="C803" s="3">
        <v>0.25543331243670431</v>
      </c>
      <c r="D803" s="3">
        <v>0.22201724571679338</v>
      </c>
      <c r="E803" s="3">
        <v>9.7239523704704747E-2</v>
      </c>
      <c r="F803" s="3">
        <v>0.10187236075054928</v>
      </c>
      <c r="G803" s="3">
        <v>0.28223459304909349</v>
      </c>
    </row>
    <row r="804" spans="1:7" ht="12.75" customHeight="1">
      <c r="A804" t="s">
        <v>4</v>
      </c>
      <c r="B804" t="s">
        <v>74</v>
      </c>
      <c r="C804" s="3">
        <v>0.62826216578445027</v>
      </c>
      <c r="D804" s="3">
        <v>0.60714006090524819</v>
      </c>
      <c r="E804" s="3">
        <v>0.61112782727590387</v>
      </c>
      <c r="F804" s="3">
        <v>0.61005305895340833</v>
      </c>
      <c r="G804" s="3">
        <v>0.53272070135207927</v>
      </c>
    </row>
    <row r="805" spans="1:7" ht="12.75" customHeight="1">
      <c r="A805" t="s">
        <v>4</v>
      </c>
      <c r="B805" t="s">
        <v>75</v>
      </c>
      <c r="C805" s="1">
        <v>20.450544008608254</v>
      </c>
      <c r="D805" s="1">
        <v>20.414697057184025</v>
      </c>
      <c r="E805" s="1">
        <v>22.078887738856626</v>
      </c>
      <c r="F805" s="1">
        <v>20.750771462887045</v>
      </c>
      <c r="G805" s="1">
        <v>23.442370747022405</v>
      </c>
    </row>
    <row r="806" spans="1:7" ht="12.75" customHeight="1">
      <c r="A806" t="s">
        <v>4</v>
      </c>
      <c r="B806" t="s">
        <v>76</v>
      </c>
      <c r="C806" s="1">
        <v>4.8898454710010144</v>
      </c>
      <c r="D806" s="1">
        <v>4.8984317386580827</v>
      </c>
      <c r="E806" s="1">
        <v>4.5292136625166153</v>
      </c>
      <c r="F806" s="1">
        <v>4.8190979395079827</v>
      </c>
      <c r="G806" s="1">
        <v>4.2657801584637838</v>
      </c>
    </row>
    <row r="807" spans="1:7" ht="12.75" customHeight="1">
      <c r="A807" t="s">
        <v>4</v>
      </c>
      <c r="B807" t="s">
        <v>77</v>
      </c>
      <c r="C807" s="1">
        <v>4.7507006035541481</v>
      </c>
      <c r="D807" s="1">
        <v>4.7437270595045042</v>
      </c>
      <c r="E807" s="1">
        <v>4.7267331608675196</v>
      </c>
      <c r="F807" s="1">
        <v>4.7743491729268372</v>
      </c>
      <c r="G807" s="1">
        <v>4.4122976817107205</v>
      </c>
    </row>
    <row r="808" spans="1:7" ht="12.75" customHeight="1">
      <c r="A808" t="s">
        <v>4</v>
      </c>
      <c r="B808" t="s">
        <v>78</v>
      </c>
      <c r="C808" s="3">
        <v>0.11639873257891005</v>
      </c>
      <c r="D808" s="3">
        <v>5.4546798199501041E-2</v>
      </c>
      <c r="E808" s="3">
        <v>1.5577455681411426E-2</v>
      </c>
      <c r="F808" s="3">
        <v>1.1271888169735214E-2</v>
      </c>
      <c r="G808" s="3">
        <v>2.4356126993895198E-2</v>
      </c>
    </row>
    <row r="809" spans="1:7" ht="12.75" customHeight="1">
      <c r="A809" t="s">
        <v>4</v>
      </c>
      <c r="B809" t="s">
        <v>79</v>
      </c>
      <c r="C809" s="3">
        <v>0.33226014164862522</v>
      </c>
      <c r="D809" s="3">
        <v>0.397550649428903</v>
      </c>
      <c r="E809" s="3">
        <v>0.39246333690433216</v>
      </c>
      <c r="F809" s="3">
        <v>0.39129080221772383</v>
      </c>
      <c r="G809" s="3">
        <v>0.40108362616160137</v>
      </c>
    </row>
    <row r="810" spans="1:7" ht="12.75" customHeight="1">
      <c r="A810" t="s">
        <v>4</v>
      </c>
      <c r="B810" t="s">
        <v>80</v>
      </c>
      <c r="C810" s="2">
        <v>7855.5800855900907</v>
      </c>
      <c r="D810" s="2">
        <v>8429.7328151111142</v>
      </c>
      <c r="E810" s="2">
        <v>7691.9450478397193</v>
      </c>
      <c r="F810" s="2">
        <v>8452.315190637124</v>
      </c>
      <c r="G810" s="2">
        <v>7462.0674232917581</v>
      </c>
    </row>
    <row r="811" spans="1:7" ht="12.75" customHeight="1">
      <c r="A811" t="s">
        <v>4</v>
      </c>
      <c r="B811" t="s">
        <v>81</v>
      </c>
      <c r="C811" s="2">
        <v>61609.853991328753</v>
      </c>
      <c r="D811" s="2">
        <v>65460.685769478434</v>
      </c>
      <c r="E811" s="2">
        <v>66509.628367915764</v>
      </c>
      <c r="F811" s="2">
        <v>68856.634253450393</v>
      </c>
      <c r="G811" s="2">
        <v>68938.85116702033</v>
      </c>
    </row>
    <row r="812" spans="1:7" ht="12.75" customHeight="1">
      <c r="A812" t="s">
        <v>4</v>
      </c>
      <c r="B812" t="s">
        <v>82</v>
      </c>
      <c r="C812" s="2">
        <v>78587.709736036762</v>
      </c>
      <c r="D812" s="2">
        <v>88311.390856406957</v>
      </c>
      <c r="E812" s="2">
        <v>88801.34406937132</v>
      </c>
      <c r="F812" s="2">
        <v>92020.28858218313</v>
      </c>
      <c r="G812" s="2">
        <v>92550.709305850251</v>
      </c>
    </row>
    <row r="813" spans="1:7" ht="12.75" customHeight="1">
      <c r="A813" t="s">
        <v>4</v>
      </c>
      <c r="B813" t="s">
        <v>83</v>
      </c>
      <c r="C813" s="3">
        <v>0.27557045902263505</v>
      </c>
      <c r="D813" s="3">
        <v>0.34907524750654012</v>
      </c>
      <c r="E813" s="3">
        <v>0.33516524221339788</v>
      </c>
      <c r="F813" s="3">
        <v>0.33640410368405416</v>
      </c>
      <c r="G813" s="3">
        <v>0.34250437509648585</v>
      </c>
    </row>
    <row r="814" spans="1:7" ht="12.75" customHeight="1">
      <c r="A814" t="s">
        <v>4</v>
      </c>
      <c r="B814" t="s">
        <v>84</v>
      </c>
      <c r="C814" s="3">
        <v>0.61129528902083452</v>
      </c>
      <c r="D814" s="3">
        <v>0.61908786984093145</v>
      </c>
      <c r="E814" s="3">
        <v>0.60984586812796848</v>
      </c>
      <c r="F814" s="3">
        <v>0.64123089881563489</v>
      </c>
      <c r="G814" s="3">
        <v>0.61861471530349244</v>
      </c>
    </row>
    <row r="815" spans="1:7" ht="12.75" customHeight="1">
      <c r="A815" t="s">
        <v>4</v>
      </c>
      <c r="B815" t="s">
        <v>85</v>
      </c>
      <c r="C815" s="3">
        <v>4.612240556569696E-2</v>
      </c>
      <c r="D815" s="3">
        <v>4.3089585840180716E-2</v>
      </c>
      <c r="E815" s="3">
        <v>4.5217242248642472E-2</v>
      </c>
      <c r="F815" s="3">
        <v>4.5869292757975827E-2</v>
      </c>
      <c r="G815" s="3">
        <v>5.0138688243547218E-2</v>
      </c>
    </row>
    <row r="816" spans="1:7" ht="12.75" customHeight="1">
      <c r="A816" t="s">
        <v>4</v>
      </c>
      <c r="B816" t="s">
        <v>86</v>
      </c>
      <c r="C816" s="2">
        <v>362.31825066139862</v>
      </c>
      <c r="D816" s="2">
        <v>363.23369574651855</v>
      </c>
      <c r="E816" s="2">
        <v>347.80854259141438</v>
      </c>
      <c r="F816" s="2">
        <v>387.70171996202049</v>
      </c>
      <c r="G816" s="2">
        <v>374.1382721887552</v>
      </c>
    </row>
    <row r="817" spans="1:7" ht="12.75" customHeight="1">
      <c r="A817" t="s">
        <v>4</v>
      </c>
      <c r="B817" t="s">
        <v>87</v>
      </c>
      <c r="C817" s="3">
        <v>0.46048008910222982</v>
      </c>
      <c r="D817" s="3">
        <v>0.49273113672790464</v>
      </c>
      <c r="E817" s="3">
        <v>0.50642952324151247</v>
      </c>
      <c r="F817" s="3">
        <v>0.55046119914947023</v>
      </c>
      <c r="G817" s="3">
        <v>0.56879306921315587</v>
      </c>
    </row>
    <row r="818" spans="1:7" ht="12.75" customHeight="1">
      <c r="A818" t="s">
        <v>4</v>
      </c>
      <c r="B818" t="s">
        <v>88</v>
      </c>
      <c r="C818" s="1">
        <v>1.7737110623716392</v>
      </c>
      <c r="D818" s="1">
        <v>1.4629894137793182</v>
      </c>
      <c r="E818" s="1">
        <v>1.7578992957823207</v>
      </c>
      <c r="F818" s="1">
        <v>1.612794681770702</v>
      </c>
      <c r="G818" s="1">
        <v>1.3414622523376516</v>
      </c>
    </row>
    <row r="819" spans="1:7" ht="12.75" customHeight="1">
      <c r="A819" t="s">
        <v>4</v>
      </c>
      <c r="B819" t="s">
        <v>89</v>
      </c>
      <c r="C819" s="1">
        <v>58.515534321999866</v>
      </c>
      <c r="D819" s="1">
        <v>72.278112303892684</v>
      </c>
      <c r="E819" s="1">
        <v>53.483220063544259</v>
      </c>
      <c r="F819" s="1">
        <v>60.508052785517258</v>
      </c>
      <c r="G819" s="1">
        <v>70.821404983778052</v>
      </c>
    </row>
    <row r="820" spans="1:7" ht="12.75" customHeight="1">
      <c r="A820" t="s">
        <v>4</v>
      </c>
      <c r="B820" t="s">
        <v>90</v>
      </c>
      <c r="C820" s="1">
        <v>42.721459077566642</v>
      </c>
      <c r="D820" s="1">
        <v>41.745091287619097</v>
      </c>
      <c r="E820" s="1">
        <v>39.057783173872508</v>
      </c>
      <c r="F820" s="1">
        <v>46.529946830560952</v>
      </c>
      <c r="G820" s="1">
        <v>38.338726484968269</v>
      </c>
    </row>
    <row r="821" spans="1:7" ht="12.75" customHeight="1">
      <c r="A821" t="s">
        <v>4</v>
      </c>
      <c r="B821" t="s">
        <v>91</v>
      </c>
      <c r="C821" s="1">
        <v>118.60341076718655</v>
      </c>
      <c r="D821" s="1">
        <v>132.19846878674073</v>
      </c>
      <c r="E821" s="1">
        <v>120.42076294276583</v>
      </c>
      <c r="F821" s="1">
        <v>126.69890401313125</v>
      </c>
      <c r="G821" s="1">
        <v>133.03979743018883</v>
      </c>
    </row>
    <row r="822" spans="1:7" ht="12.75" customHeight="1">
      <c r="A822" t="s">
        <v>4</v>
      </c>
      <c r="B822" t="s">
        <v>92</v>
      </c>
      <c r="C822" s="3">
        <v>7.1733938151283538E-2</v>
      </c>
      <c r="D822" s="3">
        <v>6.1563857131145212E-2</v>
      </c>
      <c r="E822" s="3">
        <v>4.5523298741701024E-2</v>
      </c>
      <c r="F822" s="3">
        <v>3.8987018809751098E-2</v>
      </c>
      <c r="G822" s="3">
        <v>5.991060285006166E-2</v>
      </c>
    </row>
    <row r="823" spans="1:7" ht="12.75" customHeight="1">
      <c r="A823" t="s">
        <v>4</v>
      </c>
      <c r="B823" t="s">
        <v>93</v>
      </c>
      <c r="C823" s="1">
        <v>1.360016603676246</v>
      </c>
      <c r="D823" s="1">
        <v>1.6404182176240241</v>
      </c>
      <c r="E823" s="1">
        <v>1.5074481748858246</v>
      </c>
      <c r="F823" s="1">
        <v>1.5981317804956769</v>
      </c>
      <c r="G823" s="1">
        <v>1.7430441163465502</v>
      </c>
    </row>
    <row r="824" spans="1:7" ht="12.75" customHeight="1">
      <c r="A824" t="s">
        <v>4</v>
      </c>
      <c r="B824" t="s">
        <v>94</v>
      </c>
      <c r="C824" s="4">
        <v>0.50425274336698356</v>
      </c>
      <c r="D824" s="4">
        <v>0.30698970125597291</v>
      </c>
      <c r="E824" s="4">
        <v>0.25383716941907847</v>
      </c>
      <c r="F824" s="4">
        <v>0.25173206909751955</v>
      </c>
      <c r="G824" s="4">
        <v>0.2676719601014047</v>
      </c>
    </row>
    <row r="825" spans="1:7" ht="12.75" customHeight="1">
      <c r="A825" t="s">
        <v>4</v>
      </c>
      <c r="B825" t="s">
        <v>95</v>
      </c>
      <c r="C825" s="2">
        <v>4902.1385068762265</v>
      </c>
      <c r="D825" s="2">
        <v>5697.000753295667</v>
      </c>
      <c r="E825" s="2">
        <v>5200.5990783410152</v>
      </c>
      <c r="F825" s="2">
        <v>5547.4267782426796</v>
      </c>
      <c r="G825" s="2">
        <v>5198.9521951219522</v>
      </c>
    </row>
    <row r="826" spans="1:7" ht="12.75" customHeight="1">
      <c r="A826" t="s">
        <v>4</v>
      </c>
      <c r="B826" t="s">
        <v>96</v>
      </c>
      <c r="C826" s="2">
        <v>0</v>
      </c>
      <c r="D826" s="2">
        <v>0</v>
      </c>
      <c r="E826" s="2">
        <v>1651.2713622970343</v>
      </c>
      <c r="F826" s="2">
        <v>1553.5268761806628</v>
      </c>
      <c r="G826" s="2">
        <v>1675.5752884388983</v>
      </c>
    </row>
    <row r="827" spans="1:7" ht="12.75" customHeight="1">
      <c r="A827" t="s">
        <v>4</v>
      </c>
      <c r="B827" t="s">
        <v>97</v>
      </c>
      <c r="C827" s="2">
        <v>13785.57182320442</v>
      </c>
      <c r="D827" s="2">
        <v>15355.875126903553</v>
      </c>
      <c r="E827" s="2">
        <v>14249.116161616163</v>
      </c>
      <c r="F827" s="2">
        <v>15506.84210526316</v>
      </c>
      <c r="G827" s="2">
        <v>13950.068062827228</v>
      </c>
    </row>
    <row r="828" spans="1:7" ht="12.75" customHeight="1">
      <c r="A828" t="s">
        <v>4</v>
      </c>
      <c r="B828" t="s">
        <v>98</v>
      </c>
      <c r="C828" s="2">
        <v>7521.991628768903</v>
      </c>
      <c r="D828" s="2">
        <v>7897.4107266603869</v>
      </c>
      <c r="E828" s="2">
        <v>7075.0230851098086</v>
      </c>
      <c r="F828" s="2">
        <v>7022.4043314911196</v>
      </c>
      <c r="G828" s="2">
        <v>6059.3298182369863</v>
      </c>
    </row>
    <row r="829" spans="1:7" ht="12.75" customHeight="1">
      <c r="A829" t="s">
        <v>4</v>
      </c>
      <c r="B829" t="s">
        <v>105</v>
      </c>
      <c r="C829" s="3">
        <v>0.56550658377393581</v>
      </c>
      <c r="D829" s="3">
        <v>0.57103656946387327</v>
      </c>
      <c r="E829" s="3">
        <v>0.55880916746297982</v>
      </c>
      <c r="F829" s="3">
        <v>0.56455015383865514</v>
      </c>
      <c r="G829" s="3">
        <v>0.57122469121640096</v>
      </c>
    </row>
    <row r="830" spans="1:7" ht="12.75" customHeight="1">
      <c r="A830" t="s">
        <v>4</v>
      </c>
      <c r="B830" t="s">
        <v>106</v>
      </c>
      <c r="C830" s="3">
        <v>0.10756001185865996</v>
      </c>
      <c r="D830" s="3">
        <v>0.11745057479418707</v>
      </c>
      <c r="E830" s="3">
        <v>0.11206977602596312</v>
      </c>
      <c r="F830" s="3">
        <v>0.1064133988899246</v>
      </c>
      <c r="G830" s="3">
        <v>0.10157501552257905</v>
      </c>
    </row>
    <row r="831" spans="1:7" ht="12.75" customHeight="1">
      <c r="A831" t="s">
        <v>4</v>
      </c>
      <c r="B831" t="s">
        <v>107</v>
      </c>
      <c r="C831" s="3">
        <v>0.32693340436740409</v>
      </c>
      <c r="D831" s="3">
        <v>0.31151285574193915</v>
      </c>
      <c r="E831" s="3">
        <v>0.32912105651105661</v>
      </c>
      <c r="F831" s="3">
        <v>0.32903644727142023</v>
      </c>
      <c r="G831" s="3">
        <v>0.32720029326101957</v>
      </c>
    </row>
    <row r="832" spans="1:7" ht="12.75" customHeight="1">
      <c r="A832" t="s">
        <v>4</v>
      </c>
      <c r="B832" t="s">
        <v>99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</row>
    <row r="833" spans="1:7" ht="12.75" customHeight="1">
      <c r="A833" t="s">
        <v>4</v>
      </c>
      <c r="B833" t="s">
        <v>108</v>
      </c>
      <c r="C833" s="3">
        <v>0.56836755399364047</v>
      </c>
      <c r="D833" s="3">
        <v>0.56733553662913982</v>
      </c>
      <c r="E833" s="3">
        <v>0.56193777989801541</v>
      </c>
      <c r="F833" s="3">
        <v>0.56039428436331884</v>
      </c>
      <c r="G833" s="3">
        <v>0.56355873473724705</v>
      </c>
    </row>
    <row r="834" spans="1:7" ht="12.75" customHeight="1">
      <c r="A834" t="s">
        <v>4</v>
      </c>
      <c r="B834" t="s">
        <v>109</v>
      </c>
      <c r="C834" s="3">
        <v>5.0923811262258749E-2</v>
      </c>
      <c r="D834" s="3">
        <v>6.5270963498525472E-2</v>
      </c>
      <c r="E834" s="3">
        <v>3.6605065607613362E-2</v>
      </c>
      <c r="F834" s="3">
        <v>3.8202284688941116E-2</v>
      </c>
      <c r="G834" s="3">
        <v>7.5008949131342928E-2</v>
      </c>
    </row>
    <row r="835" spans="1:7" ht="12.75" customHeight="1">
      <c r="A835" t="s">
        <v>4</v>
      </c>
      <c r="B835" t="s">
        <v>110</v>
      </c>
      <c r="C835" s="3">
        <v>0.38070863474410027</v>
      </c>
      <c r="D835" s="3">
        <v>0.36739349987233466</v>
      </c>
      <c r="E835" s="3">
        <v>0.40145715449437169</v>
      </c>
      <c r="F835" s="3">
        <v>0.40140343094774017</v>
      </c>
      <c r="G835" s="3">
        <v>0.36143231613140986</v>
      </c>
    </row>
    <row r="836" spans="1:7" ht="12.75" customHeight="1">
      <c r="A836" t="s">
        <v>4</v>
      </c>
      <c r="B836" t="s">
        <v>100</v>
      </c>
      <c r="C836" s="5">
        <v>0</v>
      </c>
      <c r="D836" s="5">
        <v>0</v>
      </c>
      <c r="E836" s="5">
        <v>0</v>
      </c>
      <c r="F836" s="5">
        <v>0</v>
      </c>
      <c r="G836" s="5">
        <v>0</v>
      </c>
    </row>
    <row r="837" spans="1:7" ht="12.75" customHeight="1">
      <c r="A837" t="s">
        <v>4</v>
      </c>
      <c r="B837" t="s">
        <v>101</v>
      </c>
      <c r="C837" s="2">
        <v>-733409.78000000014</v>
      </c>
      <c r="D837" s="2">
        <v>-949741.99999999988</v>
      </c>
      <c r="E837" s="2">
        <v>-1015852.9999999997</v>
      </c>
      <c r="F837" s="2">
        <v>-968575.00000000012</v>
      </c>
      <c r="G837" s="2">
        <v>-1078848</v>
      </c>
    </row>
    <row r="838" spans="1:7" ht="12.75" customHeight="1">
      <c r="A838" t="s">
        <v>10</v>
      </c>
      <c r="B838" t="s">
        <v>46</v>
      </c>
      <c r="C838" s="1">
        <v>17.794520547945204</v>
      </c>
      <c r="D838" s="1">
        <v>18.063013698630137</v>
      </c>
      <c r="E838" s="1">
        <v>16.990136986301369</v>
      </c>
      <c r="F838" s="1">
        <v>18.728767123287668</v>
      </c>
      <c r="G838" s="1">
        <v>19.598360655737707</v>
      </c>
    </row>
    <row r="839" spans="1:7" ht="12.75" customHeight="1">
      <c r="A839" t="s">
        <v>4</v>
      </c>
      <c r="B839" t="s">
        <v>47</v>
      </c>
      <c r="C839" s="1">
        <v>3.5745734727572924</v>
      </c>
      <c r="D839" s="1">
        <v>2.8504107220060528</v>
      </c>
      <c r="E839" s="1">
        <v>3.5036158192090392</v>
      </c>
      <c r="F839" s="1">
        <v>3.8296918767506991</v>
      </c>
      <c r="G839" s="1">
        <v>3.8564516129032258</v>
      </c>
    </row>
    <row r="840" spans="1:7" ht="12.75" customHeight="1">
      <c r="A840" t="s">
        <v>4</v>
      </c>
      <c r="B840" t="s">
        <v>48</v>
      </c>
      <c r="C840" s="1">
        <v>3.295321637426901</v>
      </c>
      <c r="D840" s="1">
        <v>2.6572222222222224</v>
      </c>
      <c r="E840" s="1">
        <v>3.2058953574060425</v>
      </c>
      <c r="F840" s="1">
        <v>3.6366300366300366</v>
      </c>
      <c r="G840" s="1">
        <v>3.6535764375876578</v>
      </c>
    </row>
    <row r="841" spans="1:7" ht="12.75" customHeight="1">
      <c r="A841" t="s">
        <v>4</v>
      </c>
      <c r="B841" t="s">
        <v>49</v>
      </c>
      <c r="C841" s="2">
        <v>8532.0665002399746</v>
      </c>
      <c r="D841" s="2">
        <v>10791.044183022559</v>
      </c>
      <c r="E841" s="2">
        <v>8013.6319520683655</v>
      </c>
      <c r="F841" s="2">
        <v>9239.3317373423615</v>
      </c>
      <c r="G841" s="2">
        <v>9584.0246153118569</v>
      </c>
    </row>
    <row r="842" spans="1:7" ht="12.75" customHeight="1">
      <c r="A842" t="s">
        <v>4</v>
      </c>
      <c r="B842" t="s">
        <v>50</v>
      </c>
      <c r="C842" s="2">
        <v>28115.903350206005</v>
      </c>
      <c r="D842" s="2">
        <v>28674.20240410939</v>
      </c>
      <c r="E842" s="2">
        <v>25690.865471096695</v>
      </c>
      <c r="F842" s="2">
        <v>33600.031314408414</v>
      </c>
      <c r="G842" s="2">
        <v>35015.966511763516</v>
      </c>
    </row>
    <row r="843" spans="1:7" ht="12.75" customHeight="1">
      <c r="A843" t="s">
        <v>4</v>
      </c>
      <c r="B843" t="s">
        <v>51</v>
      </c>
      <c r="C843" s="1">
        <v>12.35068493150685</v>
      </c>
      <c r="D843" s="1">
        <v>13.104109589041096</v>
      </c>
      <c r="E843" s="1">
        <v>11.918904109589043</v>
      </c>
      <c r="F843" s="1">
        <v>13.599999999999998</v>
      </c>
      <c r="G843" s="1">
        <v>14.234972677595628</v>
      </c>
    </row>
    <row r="844" spans="1:7" ht="12.75" customHeight="1">
      <c r="A844" t="s">
        <v>4</v>
      </c>
      <c r="B844" t="s">
        <v>360</v>
      </c>
      <c r="C844" s="2">
        <v>1367.9999999999998</v>
      </c>
      <c r="D844" s="2">
        <v>1800</v>
      </c>
      <c r="E844" s="2">
        <v>1357.0000000000002</v>
      </c>
      <c r="F844" s="2">
        <v>1364.9999999999998</v>
      </c>
      <c r="G844" s="2">
        <v>1426</v>
      </c>
    </row>
    <row r="845" spans="1:7" ht="12.75" customHeight="1">
      <c r="A845" t="s">
        <v>4</v>
      </c>
      <c r="B845" t="s">
        <v>358</v>
      </c>
      <c r="C845" s="2">
        <v>4508</v>
      </c>
      <c r="D845" s="2">
        <v>4783</v>
      </c>
      <c r="E845" s="2">
        <v>4350.4000000000005</v>
      </c>
      <c r="F845" s="2">
        <v>4963.9999999999991</v>
      </c>
      <c r="G845" s="2">
        <v>5210</v>
      </c>
    </row>
    <row r="846" spans="1:7" ht="12.75" customHeight="1">
      <c r="A846" t="s">
        <v>4</v>
      </c>
      <c r="B846" t="s">
        <v>52</v>
      </c>
      <c r="C846" s="1">
        <v>10.94598383556775</v>
      </c>
      <c r="D846" s="1">
        <v>12.693718334318937</v>
      </c>
      <c r="E846" s="1">
        <v>12.738349311112033</v>
      </c>
      <c r="F846" s="1">
        <v>12.881277758564822</v>
      </c>
      <c r="G846" s="1">
        <v>14.200447586292661</v>
      </c>
    </row>
    <row r="847" spans="1:7" ht="12.75" customHeight="1">
      <c r="A847" t="s">
        <v>4</v>
      </c>
      <c r="B847" t="s">
        <v>53</v>
      </c>
      <c r="C847" s="1">
        <v>16.751833374080853</v>
      </c>
      <c r="D847" s="1">
        <v>17.795511763838231</v>
      </c>
      <c r="E847" s="1">
        <v>18.004128699824907</v>
      </c>
      <c r="F847" s="1">
        <v>21.518313904979859</v>
      </c>
      <c r="G847" s="1">
        <v>25.074284647230371</v>
      </c>
    </row>
    <row r="848" spans="1:7" ht="12.75" customHeight="1">
      <c r="A848" t="s">
        <v>4</v>
      </c>
      <c r="B848" t="s">
        <v>54</v>
      </c>
      <c r="C848" s="1">
        <v>7.126647982330951</v>
      </c>
      <c r="D848" s="1">
        <v>8.8024453968638792</v>
      </c>
      <c r="E848" s="1">
        <v>8.9882793532286538</v>
      </c>
      <c r="F848" s="1">
        <v>8.378269713566052</v>
      </c>
      <c r="G848" s="1">
        <v>8.5312602707188887</v>
      </c>
    </row>
    <row r="849" spans="1:7" ht="12.75" customHeight="1">
      <c r="A849" t="s">
        <v>4</v>
      </c>
      <c r="B849" t="s">
        <v>55</v>
      </c>
      <c r="C849" s="3">
        <v>0.27824265753077071</v>
      </c>
      <c r="D849" s="3">
        <v>0.24955816327294791</v>
      </c>
      <c r="E849" s="3">
        <v>0.2182322580524266</v>
      </c>
      <c r="F849" s="3">
        <v>0.23252944258769007</v>
      </c>
      <c r="G849" s="3">
        <v>0.21771360202236828</v>
      </c>
    </row>
    <row r="850" spans="1:7" ht="12.75" customHeight="1">
      <c r="A850" t="s">
        <v>4</v>
      </c>
      <c r="B850" t="s">
        <v>56</v>
      </c>
      <c r="C850" s="2">
        <v>1185232.3703703703</v>
      </c>
      <c r="D850" s="2">
        <v>1204128.2937037039</v>
      </c>
      <c r="E850" s="2">
        <v>1121298.2751851853</v>
      </c>
      <c r="F850" s="2">
        <v>1250401.5555555555</v>
      </c>
      <c r="G850" s="2">
        <v>1172049.9618518518</v>
      </c>
    </row>
    <row r="851" spans="1:7" ht="12.75" customHeight="1">
      <c r="A851" t="s">
        <v>4</v>
      </c>
      <c r="B851" t="s">
        <v>57</v>
      </c>
      <c r="C851" s="2">
        <v>914737.98925925931</v>
      </c>
      <c r="D851" s="2">
        <v>866791.00185185147</v>
      </c>
      <c r="E851" s="2">
        <v>964698.33333333337</v>
      </c>
      <c r="F851" s="2">
        <v>823922.29629629629</v>
      </c>
      <c r="G851" s="2">
        <v>890098.29629629629</v>
      </c>
    </row>
    <row r="852" spans="1:7" ht="12.75" customHeight="1">
      <c r="A852" t="s">
        <v>4</v>
      </c>
      <c r="B852" t="s">
        <v>58</v>
      </c>
      <c r="C852" s="3">
        <v>0.23822612787905315</v>
      </c>
      <c r="D852" s="3">
        <v>0.20736143287051356</v>
      </c>
      <c r="E852" s="3">
        <v>0.18646892860698416</v>
      </c>
      <c r="F852" s="3">
        <v>0.19655446706694121</v>
      </c>
      <c r="G852" s="3">
        <v>0.179794132841749</v>
      </c>
    </row>
    <row r="853" spans="1:7" ht="12.75" customHeight="1">
      <c r="A853" t="s">
        <v>4</v>
      </c>
      <c r="B853" t="s">
        <v>59</v>
      </c>
      <c r="C853" s="1">
        <v>1.9541944065674606</v>
      </c>
      <c r="D853" s="1">
        <v>1.1211964312507319</v>
      </c>
      <c r="E853" s="1">
        <v>3.5137728570067028</v>
      </c>
      <c r="F853" s="1">
        <v>3.8155392881659296</v>
      </c>
      <c r="G853" s="1">
        <v>3.3623906840778499</v>
      </c>
    </row>
    <row r="854" spans="1:7" ht="12.75" customHeight="1">
      <c r="A854" t="s">
        <v>4</v>
      </c>
      <c r="B854" t="s">
        <v>60</v>
      </c>
      <c r="C854" s="1">
        <v>6.1741774927024142</v>
      </c>
      <c r="D854" s="1">
        <v>5.5209888440242665</v>
      </c>
      <c r="E854" s="1">
        <v>5.3618787161079453</v>
      </c>
      <c r="F854" s="1">
        <v>5.6052638203654244</v>
      </c>
      <c r="G854" s="1">
        <v>5.1134061793560965</v>
      </c>
    </row>
    <row r="855" spans="1:7" ht="12.75" customHeight="1">
      <c r="A855" t="s">
        <v>4</v>
      </c>
      <c r="B855" t="s">
        <v>61</v>
      </c>
      <c r="C855" s="3">
        <v>0.53476255135684092</v>
      </c>
      <c r="D855" s="3">
        <v>0</v>
      </c>
      <c r="E855" s="3">
        <v>1.4343719853760315</v>
      </c>
      <c r="F855" s="3">
        <v>1.4116160247691001</v>
      </c>
      <c r="G855" s="3">
        <v>1.3173019257830214</v>
      </c>
    </row>
    <row r="856" spans="1:7" ht="12.75" customHeight="1">
      <c r="A856" t="s">
        <v>4</v>
      </c>
      <c r="B856" t="s">
        <v>62</v>
      </c>
      <c r="C856" s="1">
        <v>3.3017189085275263</v>
      </c>
      <c r="D856" s="1">
        <v>0</v>
      </c>
      <c r="E856" s="1">
        <v>7.6909286193692399</v>
      </c>
      <c r="F856" s="1">
        <v>7.9124802318862999</v>
      </c>
      <c r="G856" s="1">
        <v>6.7358998073765886</v>
      </c>
    </row>
    <row r="857" spans="1:7" ht="12.75" customHeight="1">
      <c r="A857" t="s">
        <v>4</v>
      </c>
      <c r="B857" t="s">
        <v>63</v>
      </c>
      <c r="C857" s="3">
        <v>3.2428734637550888E-2</v>
      </c>
      <c r="D857" s="3">
        <v>0</v>
      </c>
      <c r="E857" s="3">
        <v>8.2366280120169069E-2</v>
      </c>
      <c r="F857" s="3">
        <v>8.2556435810621179E-2</v>
      </c>
      <c r="G857" s="3">
        <v>7.5400059635676919E-2</v>
      </c>
    </row>
    <row r="858" spans="1:7" ht="12.75" customHeight="1">
      <c r="A858" t="s">
        <v>4</v>
      </c>
      <c r="B858" t="s">
        <v>64</v>
      </c>
      <c r="C858" s="3">
        <v>0.56655538286563834</v>
      </c>
      <c r="D858" s="3">
        <v>0.6026157044956707</v>
      </c>
      <c r="E858" s="3">
        <v>0.60675649144941668</v>
      </c>
      <c r="F858" s="3">
        <v>0.60461476128220681</v>
      </c>
      <c r="G858" s="3">
        <v>0.61247482099279704</v>
      </c>
    </row>
    <row r="859" spans="1:7" ht="12.75" customHeight="1">
      <c r="A859" t="s">
        <v>4</v>
      </c>
      <c r="B859" t="s">
        <v>65</v>
      </c>
      <c r="C859" s="3">
        <v>1.1800965087319924E-2</v>
      </c>
      <c r="D859" s="3">
        <v>1.5739903914189782E-2</v>
      </c>
      <c r="E859" s="3">
        <v>1.0729966365099953E-2</v>
      </c>
      <c r="F859" s="3">
        <v>2.1839353170056232E-2</v>
      </c>
      <c r="G859" s="3">
        <v>2.2497639361523301E-2</v>
      </c>
    </row>
    <row r="860" spans="1:7" ht="12.75" customHeight="1">
      <c r="A860" t="s">
        <v>4</v>
      </c>
      <c r="B860" t="s">
        <v>66</v>
      </c>
      <c r="C860" s="3">
        <v>8.7370026528827312E-3</v>
      </c>
      <c r="D860" s="3">
        <v>8.6476492816625703E-3</v>
      </c>
      <c r="E860" s="3">
        <v>9.0824229002086296E-3</v>
      </c>
      <c r="F860" s="3">
        <v>9.0831630360396244E-3</v>
      </c>
      <c r="G860" s="3">
        <v>9.1462659116031894E-3</v>
      </c>
    </row>
    <row r="861" spans="1:7" ht="12.75" customHeight="1">
      <c r="A861" t="s">
        <v>4</v>
      </c>
      <c r="B861" t="s">
        <v>67</v>
      </c>
      <c r="C861" s="3">
        <v>-2.2743620215701046E-2</v>
      </c>
      <c r="D861" s="3">
        <v>-2.3115823605978095E-2</v>
      </c>
      <c r="E861" s="3">
        <v>1.0942020538287507E-2</v>
      </c>
      <c r="F861" s="3">
        <v>1.5773704831887093E-2</v>
      </c>
      <c r="G861" s="3">
        <v>1.6225642823504829E-2</v>
      </c>
    </row>
    <row r="862" spans="1:7" ht="12.75" customHeight="1">
      <c r="A862" t="s">
        <v>4</v>
      </c>
      <c r="B862" t="s">
        <v>68</v>
      </c>
      <c r="C862" s="3">
        <v>2.336803088411734E-2</v>
      </c>
      <c r="D862" s="3">
        <v>1.1854547287365645E-2</v>
      </c>
      <c r="E862" s="3">
        <v>2.7640904839394433E-2</v>
      </c>
      <c r="F862" s="3">
        <v>2.8353739073220398E-2</v>
      </c>
      <c r="G862" s="3">
        <v>3.08658672871687E-2</v>
      </c>
    </row>
    <row r="863" spans="1:7" ht="12.75" customHeight="1">
      <c r="A863" t="s">
        <v>4</v>
      </c>
      <c r="B863" t="s">
        <v>69</v>
      </c>
      <c r="C863" s="3">
        <v>0.83535721681171216</v>
      </c>
      <c r="D863" s="3">
        <v>0.82936506991470438</v>
      </c>
      <c r="E863" s="3">
        <v>0.82707565723426968</v>
      </c>
      <c r="F863" s="3">
        <v>0.84908971397578559</v>
      </c>
      <c r="G863" s="3">
        <v>0.84801856969614953</v>
      </c>
    </row>
    <row r="864" spans="1:7" ht="12.75" customHeight="1">
      <c r="A864" t="s">
        <v>4</v>
      </c>
      <c r="B864" t="s">
        <v>70</v>
      </c>
      <c r="C864" s="3">
        <v>0.16033630304704297</v>
      </c>
      <c r="D864" s="3">
        <v>0.16680498842103911</v>
      </c>
      <c r="E864" s="3">
        <v>0.16933645170087339</v>
      </c>
      <c r="F864" s="3">
        <v>0.14773795754979938</v>
      </c>
      <c r="G864" s="3">
        <v>0.1487892672689676</v>
      </c>
    </row>
    <row r="865" spans="1:7" ht="12.75" customHeight="1">
      <c r="A865" t="s">
        <v>4</v>
      </c>
      <c r="B865" t="s">
        <v>71</v>
      </c>
      <c r="C865" s="3">
        <v>4.3064801412446259E-3</v>
      </c>
      <c r="D865" s="3">
        <v>3.8299416642565399E-3</v>
      </c>
      <c r="E865" s="3">
        <v>3.5878910648567464E-3</v>
      </c>
      <c r="F865" s="3">
        <v>3.1723284744148363E-3</v>
      </c>
      <c r="G865" s="3">
        <v>3.1921630348826064E-3</v>
      </c>
    </row>
    <row r="866" spans="1:7" ht="12.75" customHeight="1">
      <c r="A866" t="s">
        <v>4</v>
      </c>
      <c r="B866" t="s">
        <v>370</v>
      </c>
      <c r="C866" s="3">
        <v>0.43344462011245183</v>
      </c>
      <c r="D866" s="3">
        <v>0.39738430507028599</v>
      </c>
      <c r="E866" s="3">
        <v>0.39324350921074064</v>
      </c>
      <c r="F866" s="3">
        <v>0.3953852385283827</v>
      </c>
      <c r="G866" s="3">
        <v>0.38752518210544451</v>
      </c>
    </row>
    <row r="867" spans="1:7" ht="12.75" customHeight="1">
      <c r="A867" t="s">
        <v>4</v>
      </c>
      <c r="B867" t="s">
        <v>72</v>
      </c>
      <c r="C867" s="3">
        <v>0.38007952295419412</v>
      </c>
      <c r="D867" s="3">
        <v>0.38020137404692494</v>
      </c>
      <c r="E867" s="3">
        <v>0.35347939918613563</v>
      </c>
      <c r="F867" s="3">
        <v>0.37769683721225988</v>
      </c>
      <c r="G867" s="3">
        <v>0.36899154245240079</v>
      </c>
    </row>
    <row r="868" spans="1:7" ht="12.75" customHeight="1">
      <c r="A868" t="s">
        <v>4</v>
      </c>
      <c r="B868" t="s">
        <v>73</v>
      </c>
      <c r="C868" s="3">
        <v>0.23675569994196424</v>
      </c>
      <c r="D868" s="3">
        <v>0.17229025706591944</v>
      </c>
      <c r="E868" s="3">
        <v>0.15267832461228176</v>
      </c>
      <c r="F868" s="3">
        <v>0.14898371828383505</v>
      </c>
      <c r="G868" s="3">
        <v>0.13875543739133689</v>
      </c>
    </row>
    <row r="869" spans="1:7" ht="12.75" customHeight="1">
      <c r="A869" t="s">
        <v>4</v>
      </c>
      <c r="B869" t="s">
        <v>74</v>
      </c>
      <c r="C869" s="3">
        <v>0.62886483584653885</v>
      </c>
      <c r="D869" s="3">
        <v>0.59734267349140846</v>
      </c>
      <c r="E869" s="3">
        <v>0.61118947046992578</v>
      </c>
      <c r="F869" s="3">
        <v>0.56424669381496151</v>
      </c>
      <c r="G869" s="3">
        <v>0.55943290277788871</v>
      </c>
    </row>
    <row r="870" spans="1:7" ht="12.75" customHeight="1">
      <c r="A870" t="s">
        <v>4</v>
      </c>
      <c r="B870" t="s">
        <v>75</v>
      </c>
      <c r="C870" s="1">
        <v>18.693454494193887</v>
      </c>
      <c r="D870" s="1">
        <v>24.108677799424836</v>
      </c>
      <c r="E870" s="1">
        <v>17.265921082602642</v>
      </c>
      <c r="F870" s="1">
        <v>19.995956666541918</v>
      </c>
      <c r="G870" s="1">
        <v>21.195622476749577</v>
      </c>
    </row>
    <row r="871" spans="1:7" ht="12.75" customHeight="1">
      <c r="A871" t="s">
        <v>4</v>
      </c>
      <c r="B871" t="s">
        <v>76</v>
      </c>
      <c r="C871" s="1">
        <v>5.3494660406967371</v>
      </c>
      <c r="D871" s="1">
        <v>4.1478840454031749</v>
      </c>
      <c r="E871" s="1">
        <v>5.7917558826769602</v>
      </c>
      <c r="F871" s="1">
        <v>5.0010110377626606</v>
      </c>
      <c r="G871" s="1">
        <v>4.7179553282615059</v>
      </c>
    </row>
    <row r="872" spans="1:7" ht="12.75" customHeight="1">
      <c r="A872" t="s">
        <v>4</v>
      </c>
      <c r="B872" t="s">
        <v>77</v>
      </c>
      <c r="C872" s="1">
        <v>5.9252337698329507</v>
      </c>
      <c r="D872" s="1">
        <v>5.6975952703949106</v>
      </c>
      <c r="E872" s="1">
        <v>6.5940732977871273</v>
      </c>
      <c r="F872" s="1">
        <v>5.0193971077544353</v>
      </c>
      <c r="G872" s="1">
        <v>4.7133369842741475</v>
      </c>
    </row>
    <row r="873" spans="1:7" ht="12.75" customHeight="1">
      <c r="A873" t="s">
        <v>4</v>
      </c>
      <c r="B873" t="s">
        <v>78</v>
      </c>
      <c r="C873" s="3">
        <v>2.4045965399749639E-2</v>
      </c>
      <c r="D873" s="3">
        <v>1.1580569160548086E-2</v>
      </c>
      <c r="E873" s="3">
        <v>2.7012286336748847E-2</v>
      </c>
      <c r="F873" s="3">
        <v>2.9390743549219164E-2</v>
      </c>
      <c r="G873" s="3">
        <v>3.1576786545938991E-2</v>
      </c>
    </row>
    <row r="874" spans="1:7" ht="12.75" customHeight="1">
      <c r="A874" t="s">
        <v>4</v>
      </c>
      <c r="B874" t="s">
        <v>79</v>
      </c>
      <c r="C874" s="3">
        <v>0.2145403440981653</v>
      </c>
      <c r="D874" s="3">
        <v>0.25013718765439602</v>
      </c>
      <c r="E874" s="3">
        <v>0.23215664994631299</v>
      </c>
      <c r="F874" s="3">
        <v>0.24264240222159691</v>
      </c>
      <c r="G874" s="3">
        <v>0.24215019981646868</v>
      </c>
    </row>
    <row r="875" spans="1:7" ht="12.75" customHeight="1">
      <c r="A875" t="s">
        <v>4</v>
      </c>
      <c r="B875" t="s">
        <v>80</v>
      </c>
      <c r="C875" s="2">
        <v>9866.1931253855528</v>
      </c>
      <c r="D875" s="2">
        <v>7725.6467952528365</v>
      </c>
      <c r="E875" s="2">
        <v>10812.61410909139</v>
      </c>
      <c r="F875" s="2">
        <v>9422.4945564127556</v>
      </c>
      <c r="G875" s="2">
        <v>9248.5660834371483</v>
      </c>
    </row>
    <row r="876" spans="1:7" ht="12.75" customHeight="1">
      <c r="A876" t="s">
        <v>4</v>
      </c>
      <c r="B876" t="s">
        <v>81</v>
      </c>
      <c r="C876" s="2">
        <v>58601.980106042683</v>
      </c>
      <c r="D876" s="2">
        <v>59832.828172475412</v>
      </c>
      <c r="E876" s="2">
        <v>59605.410165255416</v>
      </c>
      <c r="F876" s="2">
        <v>60606.107431935234</v>
      </c>
      <c r="G876" s="2">
        <v>63064.013534732505</v>
      </c>
    </row>
    <row r="877" spans="1:7" ht="12.75" customHeight="1">
      <c r="A877" t="s">
        <v>4</v>
      </c>
      <c r="B877" t="s">
        <v>82</v>
      </c>
      <c r="C877" s="2">
        <v>80693.553656719698</v>
      </c>
      <c r="D877" s="2">
        <v>81495.890192135805</v>
      </c>
      <c r="E877" s="2">
        <v>82730.230064852527</v>
      </c>
      <c r="F877" s="2">
        <v>80714.669090594281</v>
      </c>
      <c r="G877" s="2">
        <v>86533.447597142658</v>
      </c>
    </row>
    <row r="878" spans="1:7" ht="12.75" customHeight="1">
      <c r="A878" t="s">
        <v>4</v>
      </c>
      <c r="B878" t="s">
        <v>83</v>
      </c>
      <c r="C878" s="3">
        <v>0.37697657162268922</v>
      </c>
      <c r="D878" s="3">
        <v>0.36205980364514945</v>
      </c>
      <c r="E878" s="3">
        <v>0.38796511651348015</v>
      </c>
      <c r="F878" s="3">
        <v>0.33179101101720354</v>
      </c>
      <c r="G878" s="3">
        <v>0.37215255970799199</v>
      </c>
    </row>
    <row r="879" spans="1:7" ht="12.75" customHeight="1">
      <c r="A879" t="s">
        <v>4</v>
      </c>
      <c r="B879" t="s">
        <v>84</v>
      </c>
      <c r="C879" s="3">
        <v>0.64589996684736195</v>
      </c>
      <c r="D879" s="3">
        <v>0.612980892111745</v>
      </c>
      <c r="E879" s="3">
        <v>0.62043387963263696</v>
      </c>
      <c r="F879" s="3">
        <v>0.57613062460333708</v>
      </c>
      <c r="G879" s="3">
        <v>0.58029439466244104</v>
      </c>
    </row>
    <row r="880" spans="1:7" ht="12.75" customHeight="1">
      <c r="A880" t="s">
        <v>4</v>
      </c>
      <c r="B880" t="s">
        <v>85</v>
      </c>
      <c r="C880" s="3">
        <v>6.3464813956957175E-2</v>
      </c>
      <c r="D880" s="3">
        <v>5.8670348503399694E-2</v>
      </c>
      <c r="E880" s="3">
        <v>5.7292989501542164E-2</v>
      </c>
      <c r="F880" s="3">
        <v>5.8225953123217218E-2</v>
      </c>
      <c r="G880" s="3">
        <v>5.7187450800856979E-2</v>
      </c>
    </row>
    <row r="881" spans="1:7" ht="12.75" customHeight="1">
      <c r="A881" t="s">
        <v>4</v>
      </c>
      <c r="B881" t="s">
        <v>86</v>
      </c>
      <c r="C881" s="2">
        <v>626.15611116600394</v>
      </c>
      <c r="D881" s="2">
        <v>453.2663898916569</v>
      </c>
      <c r="E881" s="2">
        <v>619.48698663639971</v>
      </c>
      <c r="F881" s="2">
        <v>548.63372634545851</v>
      </c>
      <c r="G881" s="2">
        <v>528.90191787503636</v>
      </c>
    </row>
    <row r="882" spans="1:7" ht="12.75" customHeight="1">
      <c r="A882" t="s">
        <v>4</v>
      </c>
      <c r="B882" t="s">
        <v>87</v>
      </c>
      <c r="C882" s="3">
        <v>0.57334475624329029</v>
      </c>
      <c r="D882" s="3">
        <v>0.60549654007570752</v>
      </c>
      <c r="E882" s="3">
        <v>0.61131168576196204</v>
      </c>
      <c r="F882" s="3">
        <v>0.60934897045260883</v>
      </c>
      <c r="G882" s="3">
        <v>0.61701610442436516</v>
      </c>
    </row>
    <row r="883" spans="1:7" ht="12.75" customHeight="1">
      <c r="A883" t="s">
        <v>4</v>
      </c>
      <c r="B883" t="s">
        <v>88</v>
      </c>
      <c r="C883" s="1">
        <v>4.3322155848597657</v>
      </c>
      <c r="D883" s="1">
        <v>3.2324996876658632</v>
      </c>
      <c r="E883" s="1">
        <v>4.4095138170281674</v>
      </c>
      <c r="F883" s="1">
        <v>3.5220072721369462</v>
      </c>
      <c r="G883" s="1">
        <v>3.8536091246742816</v>
      </c>
    </row>
    <row r="884" spans="1:7" ht="12.75" customHeight="1">
      <c r="A884" t="s">
        <v>4</v>
      </c>
      <c r="B884" t="s">
        <v>89</v>
      </c>
      <c r="C884" s="1">
        <v>57.996735902784636</v>
      </c>
      <c r="D884" s="1">
        <v>69.100820162993784</v>
      </c>
      <c r="E884" s="1">
        <v>60.914024088750423</v>
      </c>
      <c r="F884" s="1">
        <v>74.883287558943266</v>
      </c>
      <c r="G884" s="1">
        <v>68.276153824057005</v>
      </c>
    </row>
    <row r="885" spans="1:7" ht="12.75" customHeight="1">
      <c r="A885" t="s">
        <v>4</v>
      </c>
      <c r="B885" t="s">
        <v>90</v>
      </c>
      <c r="C885" s="1">
        <v>33.39356301768067</v>
      </c>
      <c r="D885" s="1">
        <v>41.773603819175271</v>
      </c>
      <c r="E885" s="1">
        <v>40.476649045437291</v>
      </c>
      <c r="F885" s="1">
        <v>37.817834970625512</v>
      </c>
      <c r="G885" s="1">
        <v>37.954699899223435</v>
      </c>
    </row>
    <row r="886" spans="1:7" ht="12.75" customHeight="1">
      <c r="A886" t="s">
        <v>4</v>
      </c>
      <c r="B886" t="s">
        <v>91</v>
      </c>
      <c r="C886" s="1">
        <v>185.47809049732604</v>
      </c>
      <c r="D886" s="1">
        <v>213.39165380183482</v>
      </c>
      <c r="E886" s="1">
        <v>196.31038699894899</v>
      </c>
      <c r="F886" s="1">
        <v>190.85507997579873</v>
      </c>
      <c r="G886" s="1">
        <v>201.75111754589057</v>
      </c>
    </row>
    <row r="887" spans="1:7" ht="12.75" customHeight="1">
      <c r="A887" t="s">
        <v>4</v>
      </c>
      <c r="B887" t="s">
        <v>92</v>
      </c>
      <c r="C887" s="3">
        <v>4.2164613366953263E-2</v>
      </c>
      <c r="D887" s="3">
        <v>3.6910738324327459E-2</v>
      </c>
      <c r="E887" s="3">
        <v>6.760810897200388E-2</v>
      </c>
      <c r="F887" s="3">
        <v>7.3081218956983413E-2</v>
      </c>
      <c r="G887" s="3">
        <v>7.2485190473680294E-2</v>
      </c>
    </row>
    <row r="888" spans="1:7" ht="12.75" customHeight="1">
      <c r="A888" t="s">
        <v>4</v>
      </c>
      <c r="B888" t="s">
        <v>93</v>
      </c>
      <c r="C888" s="1">
        <v>2.0869667533387406</v>
      </c>
      <c r="D888" s="1">
        <v>2.6370501882203436</v>
      </c>
      <c r="E888" s="1">
        <v>2.6755398475940697</v>
      </c>
      <c r="F888" s="1">
        <v>2.5704382023614976</v>
      </c>
      <c r="G888" s="1">
        <v>2.9286858178105817</v>
      </c>
    </row>
    <row r="889" spans="1:7" ht="12.75" customHeight="1">
      <c r="A889" t="s">
        <v>4</v>
      </c>
      <c r="B889" t="s">
        <v>94</v>
      </c>
      <c r="C889" s="4">
        <v>0.27350287554176717</v>
      </c>
      <c r="D889" s="4">
        <v>0.24987066369853222</v>
      </c>
      <c r="E889" s="4">
        <v>0.2937277931007104</v>
      </c>
      <c r="F889" s="4">
        <v>0.33032253934898814</v>
      </c>
      <c r="G889" s="4">
        <v>0.37110335806797651</v>
      </c>
    </row>
    <row r="890" spans="1:7" ht="12.75" customHeight="1">
      <c r="A890" t="s">
        <v>4</v>
      </c>
      <c r="B890" t="s">
        <v>95</v>
      </c>
      <c r="C890" s="2">
        <v>15612.211755641165</v>
      </c>
      <c r="D890" s="2">
        <v>13083.921491569386</v>
      </c>
      <c r="E890" s="2">
        <v>18465.596056497176</v>
      </c>
      <c r="F890" s="2">
        <v>15851.838560224089</v>
      </c>
      <c r="G890" s="2">
        <v>15971.766397849464</v>
      </c>
    </row>
    <row r="891" spans="1:7" ht="12.75" customHeight="1">
      <c r="A891" t="s">
        <v>4</v>
      </c>
      <c r="B891" t="s">
        <v>96</v>
      </c>
      <c r="C891" s="2">
        <v>2245.1009243505996</v>
      </c>
      <c r="D891" s="2">
        <v>2213.8702655700563</v>
      </c>
      <c r="E891" s="2">
        <v>2398.6687074768597</v>
      </c>
      <c r="F891" s="2">
        <v>3898.6866992711921</v>
      </c>
      <c r="G891" s="2">
        <v>3781.3306780266648</v>
      </c>
    </row>
    <row r="892" spans="1:7" ht="12.75" customHeight="1">
      <c r="A892" t="s">
        <v>4</v>
      </c>
      <c r="B892" t="s">
        <v>97</v>
      </c>
      <c r="C892" s="2">
        <v>20736.395292397661</v>
      </c>
      <c r="D892" s="2">
        <v>16812.83911666667</v>
      </c>
      <c r="E892" s="2">
        <v>24085.560073691962</v>
      </c>
      <c r="F892" s="2">
        <v>20729.327347985349</v>
      </c>
      <c r="G892" s="2">
        <v>20832.738779803647</v>
      </c>
    </row>
    <row r="893" spans="1:7" ht="12.75" customHeight="1">
      <c r="A893" t="s">
        <v>4</v>
      </c>
      <c r="B893" t="s">
        <v>98</v>
      </c>
      <c r="C893" s="2">
        <v>8988.0789182600856</v>
      </c>
      <c r="D893" s="2">
        <v>6681.1582278042142</v>
      </c>
      <c r="E893" s="2">
        <v>9471.4901487844727</v>
      </c>
      <c r="F893" s="2">
        <v>8196.0700419424647</v>
      </c>
      <c r="G893" s="2">
        <v>8073.2108248537061</v>
      </c>
    </row>
    <row r="894" spans="1:7" ht="12.75" customHeight="1">
      <c r="A894" t="s">
        <v>4</v>
      </c>
      <c r="B894" t="s">
        <v>105</v>
      </c>
      <c r="C894" s="3">
        <v>0.42327413514330953</v>
      </c>
      <c r="D894" s="3">
        <v>0.45437994361832706</v>
      </c>
      <c r="E894" s="3">
        <v>0.41364664524294226</v>
      </c>
      <c r="F894" s="3">
        <v>0.40907294088172197</v>
      </c>
      <c r="G894" s="3">
        <v>0.40939522514096821</v>
      </c>
    </row>
    <row r="895" spans="1:7" ht="12.75" customHeight="1">
      <c r="A895" t="s">
        <v>4</v>
      </c>
      <c r="B895" t="s">
        <v>106</v>
      </c>
      <c r="C895" s="3">
        <v>0.24713834763224665</v>
      </c>
      <c r="D895" s="3">
        <v>0.24508638968432497</v>
      </c>
      <c r="E895" s="3">
        <v>0.2527752069870346</v>
      </c>
      <c r="F895" s="3">
        <v>0.23426881648096187</v>
      </c>
      <c r="G895" s="3">
        <v>0.23410624936887059</v>
      </c>
    </row>
    <row r="896" spans="1:7" ht="12.75" customHeight="1">
      <c r="A896" t="s">
        <v>4</v>
      </c>
      <c r="B896" t="s">
        <v>107</v>
      </c>
      <c r="C896" s="3">
        <v>0.32958751722444385</v>
      </c>
      <c r="D896" s="3">
        <v>0.30053366669734805</v>
      </c>
      <c r="E896" s="3">
        <v>0.33357814777002326</v>
      </c>
      <c r="F896" s="3">
        <v>0.3566582426373161</v>
      </c>
      <c r="G896" s="3">
        <v>0.35649852549016159</v>
      </c>
    </row>
    <row r="897" spans="1:7" ht="12.75" customHeight="1">
      <c r="A897" t="s">
        <v>4</v>
      </c>
      <c r="B897" t="s">
        <v>99</v>
      </c>
      <c r="C897" s="3">
        <v>0</v>
      </c>
      <c r="D897" s="3">
        <v>0</v>
      </c>
      <c r="E897" s="3">
        <v>0</v>
      </c>
      <c r="F897" s="3">
        <v>0</v>
      </c>
      <c r="G897" s="3">
        <v>0</v>
      </c>
    </row>
    <row r="898" spans="1:7" ht="12.75" customHeight="1">
      <c r="A898" t="s">
        <v>4</v>
      </c>
      <c r="B898" t="s">
        <v>108</v>
      </c>
      <c r="C898" s="3">
        <v>0.37706751227896573</v>
      </c>
      <c r="D898" s="3">
        <v>0.41292373089341999</v>
      </c>
      <c r="E898" s="3">
        <v>0.34995076399804792</v>
      </c>
      <c r="F898" s="3">
        <v>0.36794295055269594</v>
      </c>
      <c r="G898" s="3">
        <v>0.36749946525339477</v>
      </c>
    </row>
    <row r="899" spans="1:7" ht="12.75" customHeight="1">
      <c r="A899" t="s">
        <v>4</v>
      </c>
      <c r="B899" t="s">
        <v>109</v>
      </c>
      <c r="C899" s="3">
        <v>0.13713979455866679</v>
      </c>
      <c r="D899" s="3">
        <v>0.15798104706983523</v>
      </c>
      <c r="E899" s="3">
        <v>0.16208635374449348</v>
      </c>
      <c r="F899" s="3">
        <v>0.15281195744271961</v>
      </c>
      <c r="G899" s="3">
        <v>0.14732011042881776</v>
      </c>
    </row>
    <row r="900" spans="1:7" ht="12.75" customHeight="1">
      <c r="A900" t="s">
        <v>4</v>
      </c>
      <c r="B900" t="s">
        <v>110</v>
      </c>
      <c r="C900" s="3">
        <v>0.48579269316236728</v>
      </c>
      <c r="D900" s="3">
        <v>0.42909522203674505</v>
      </c>
      <c r="E900" s="3">
        <v>0.48796288225745882</v>
      </c>
      <c r="F900" s="3">
        <v>0.47924509200458448</v>
      </c>
      <c r="G900" s="3">
        <v>0.48518042431778741</v>
      </c>
    </row>
    <row r="901" spans="1:7" ht="12.75" customHeight="1">
      <c r="A901" t="s">
        <v>4</v>
      </c>
      <c r="B901" t="s">
        <v>100</v>
      </c>
      <c r="C901" s="5">
        <v>0</v>
      </c>
      <c r="D901" s="5">
        <v>0</v>
      </c>
      <c r="E901" s="5">
        <v>0</v>
      </c>
      <c r="F901" s="5">
        <v>0</v>
      </c>
      <c r="G901" s="5">
        <v>0</v>
      </c>
    </row>
    <row r="902" spans="1:7" ht="12.75" customHeight="1">
      <c r="A902" t="s">
        <v>4</v>
      </c>
      <c r="B902" t="s">
        <v>101</v>
      </c>
      <c r="C902" s="2">
        <v>-1545788.1099999996</v>
      </c>
      <c r="D902" s="2">
        <v>-1568926.4900000002</v>
      </c>
      <c r="E902" s="2">
        <v>-1753023.9999999998</v>
      </c>
      <c r="F902" s="2">
        <v>-1739654.0000000002</v>
      </c>
      <c r="G902" s="2">
        <v>-1826157</v>
      </c>
    </row>
    <row r="903" spans="1:7" ht="12.75" customHeight="1">
      <c r="A903" t="s">
        <v>11</v>
      </c>
      <c r="B903" t="s">
        <v>46</v>
      </c>
      <c r="C903" s="1">
        <v>15.249315068493148</v>
      </c>
      <c r="D903" s="1">
        <v>16.295890410958908</v>
      </c>
      <c r="E903" s="1">
        <v>15.849315068493148</v>
      </c>
      <c r="F903" s="1">
        <v>18.868493150684934</v>
      </c>
      <c r="G903" s="1">
        <v>16.931693989071047</v>
      </c>
    </row>
    <row r="904" spans="1:7" ht="12.75" customHeight="1">
      <c r="A904" t="s">
        <v>4</v>
      </c>
      <c r="B904" t="s">
        <v>47</v>
      </c>
      <c r="C904" s="1">
        <v>3.5094577553593935</v>
      </c>
      <c r="D904" s="1">
        <v>3.5112160566706012</v>
      </c>
      <c r="E904" s="1">
        <v>3.412979351032448</v>
      </c>
      <c r="F904" s="1">
        <v>3.9924637681159427</v>
      </c>
      <c r="G904" s="1">
        <v>3.4717086834733908</v>
      </c>
    </row>
    <row r="905" spans="1:7" ht="12.75" customHeight="1">
      <c r="A905" t="s">
        <v>4</v>
      </c>
      <c r="B905" t="s">
        <v>48</v>
      </c>
      <c r="C905" s="1">
        <v>3.3518665607625091</v>
      </c>
      <c r="D905" s="1">
        <v>3.2056140350877191</v>
      </c>
      <c r="E905" s="1">
        <v>3.2365591397849451</v>
      </c>
      <c r="F905" s="1">
        <v>3.829351535836178</v>
      </c>
      <c r="G905" s="1">
        <v>3.3083612040133779</v>
      </c>
    </row>
    <row r="906" spans="1:7" ht="12.75" customHeight="1">
      <c r="A906" t="s">
        <v>4</v>
      </c>
      <c r="B906" t="s">
        <v>49</v>
      </c>
      <c r="C906" s="2">
        <v>6060.7251725659917</v>
      </c>
      <c r="D906" s="2">
        <v>6512.9425773058601</v>
      </c>
      <c r="E906" s="2">
        <v>6517.5486918934303</v>
      </c>
      <c r="F906" s="2">
        <v>5901.0356552780368</v>
      </c>
      <c r="G906" s="2">
        <v>6070.9367880286882</v>
      </c>
    </row>
    <row r="907" spans="1:7" ht="12.75" customHeight="1">
      <c r="A907" t="s">
        <v>4</v>
      </c>
      <c r="B907" t="s">
        <v>50</v>
      </c>
      <c r="C907" s="2">
        <v>20916.294178351302</v>
      </c>
      <c r="D907" s="2">
        <v>21536.195107646927</v>
      </c>
      <c r="E907" s="2">
        <v>21094.431787741098</v>
      </c>
      <c r="F907" s="2">
        <v>22597.139949562996</v>
      </c>
      <c r="G907" s="2">
        <v>20084.8517415317</v>
      </c>
    </row>
    <row r="908" spans="1:7" ht="12.75" customHeight="1">
      <c r="A908" t="s">
        <v>4</v>
      </c>
      <c r="B908" t="s">
        <v>51</v>
      </c>
      <c r="C908" s="1">
        <v>11.561643835616437</v>
      </c>
      <c r="D908" s="1">
        <v>12.515068493150684</v>
      </c>
      <c r="E908" s="1">
        <v>12.369863013698629</v>
      </c>
      <c r="F908" s="1">
        <v>15.36986301369863</v>
      </c>
      <c r="G908" s="1">
        <v>13.513661202185792</v>
      </c>
    </row>
    <row r="909" spans="1:7" ht="12.75" customHeight="1">
      <c r="A909" t="s">
        <v>4</v>
      </c>
      <c r="B909" t="s">
        <v>360</v>
      </c>
      <c r="C909" s="2">
        <v>1259</v>
      </c>
      <c r="D909" s="2">
        <v>1425</v>
      </c>
      <c r="E909" s="2">
        <v>1395.0000000000002</v>
      </c>
      <c r="F909" s="2">
        <v>1464.9999999999998</v>
      </c>
      <c r="G909" s="2">
        <v>1495</v>
      </c>
    </row>
    <row r="910" spans="1:7" ht="12.75" customHeight="1">
      <c r="A910" t="s">
        <v>4</v>
      </c>
      <c r="B910" t="s">
        <v>358</v>
      </c>
      <c r="C910" s="2">
        <v>4219.9999999999991</v>
      </c>
      <c r="D910" s="2">
        <v>4568</v>
      </c>
      <c r="E910" s="2">
        <v>4514.9999999999991</v>
      </c>
      <c r="F910" s="2">
        <v>5610</v>
      </c>
      <c r="G910" s="2">
        <v>4946</v>
      </c>
    </row>
    <row r="911" spans="1:7" ht="12.75" customHeight="1">
      <c r="A911" t="s">
        <v>4</v>
      </c>
      <c r="B911" t="s">
        <v>52</v>
      </c>
      <c r="C911" s="1">
        <v>12.974937333983089</v>
      </c>
      <c r="D911" s="1">
        <v>13.06353265570247</v>
      </c>
      <c r="E911" s="1">
        <v>13.104625507246377</v>
      </c>
      <c r="F911" s="1">
        <v>12.706656252489728</v>
      </c>
      <c r="G911" s="1">
        <v>12.262744010088273</v>
      </c>
    </row>
    <row r="912" spans="1:7" ht="12.75" customHeight="1">
      <c r="A912" t="s">
        <v>4</v>
      </c>
      <c r="B912" t="s">
        <v>53</v>
      </c>
      <c r="C912" s="1">
        <v>20.725768618146525</v>
      </c>
      <c r="D912" s="1">
        <v>20.560480256178387</v>
      </c>
      <c r="E912" s="1">
        <v>20.399211708607812</v>
      </c>
      <c r="F912" s="1">
        <v>22.94251492638401</v>
      </c>
      <c r="G912" s="1">
        <v>20.484513508740946</v>
      </c>
    </row>
    <row r="913" spans="1:7" ht="12.75" customHeight="1">
      <c r="A913" t="s">
        <v>4</v>
      </c>
      <c r="B913" t="s">
        <v>54</v>
      </c>
      <c r="C913" s="1">
        <v>9.1928743217621545</v>
      </c>
      <c r="D913" s="1">
        <v>9.463122104740707</v>
      </c>
      <c r="E913" s="1">
        <v>9.7426051313321231</v>
      </c>
      <c r="F913" s="1">
        <v>8.861453069404595</v>
      </c>
      <c r="G913" s="1">
        <v>8.975081203219883</v>
      </c>
    </row>
    <row r="914" spans="1:7" ht="12.75" customHeight="1">
      <c r="A914" t="s">
        <v>4</v>
      </c>
      <c r="B914" t="s">
        <v>55</v>
      </c>
      <c r="C914" s="3">
        <v>0.22852878857473152</v>
      </c>
      <c r="D914" s="3">
        <v>0.21010736165304714</v>
      </c>
      <c r="E914" s="3">
        <v>0.28658302466108521</v>
      </c>
      <c r="F914" s="3">
        <v>0.25888553646931728</v>
      </c>
      <c r="G914" s="3">
        <v>0.24774661531396552</v>
      </c>
    </row>
    <row r="915" spans="1:7" ht="12.75" customHeight="1">
      <c r="A915" t="s">
        <v>4</v>
      </c>
      <c r="B915" t="s">
        <v>56</v>
      </c>
      <c r="C915" s="2">
        <v>855608.82758620684</v>
      </c>
      <c r="D915" s="2">
        <v>859300.44827586203</v>
      </c>
      <c r="E915" s="2">
        <v>1007655.1724137932</v>
      </c>
      <c r="F915" s="2">
        <v>962417.24137931038</v>
      </c>
      <c r="G915" s="2">
        <v>983679.31034482759</v>
      </c>
    </row>
    <row r="916" spans="1:7" ht="12.75" customHeight="1">
      <c r="A916" t="s">
        <v>4</v>
      </c>
      <c r="B916" t="s">
        <v>57</v>
      </c>
      <c r="C916" s="2">
        <v>735218.75862068962</v>
      </c>
      <c r="D916" s="2">
        <v>797988.17241379316</v>
      </c>
      <c r="E916" s="2">
        <v>906896.55172413797</v>
      </c>
      <c r="F916" s="2">
        <v>836296.55172413797</v>
      </c>
      <c r="G916" s="2">
        <v>905262.06896551722</v>
      </c>
    </row>
    <row r="917" spans="1:7" ht="12.75" customHeight="1">
      <c r="A917" t="s">
        <v>4</v>
      </c>
      <c r="B917" t="s">
        <v>58</v>
      </c>
      <c r="C917" s="3">
        <v>0.18128678664846726</v>
      </c>
      <c r="D917" s="3">
        <v>0.16528511505343535</v>
      </c>
      <c r="E917" s="3">
        <v>0.237633250297831</v>
      </c>
      <c r="F917" s="3">
        <v>0.21199004421506637</v>
      </c>
      <c r="G917" s="3">
        <v>0.20136084075166358</v>
      </c>
    </row>
    <row r="918" spans="1:7" ht="12.75" customHeight="1">
      <c r="A918" t="s">
        <v>4</v>
      </c>
      <c r="B918" t="s">
        <v>59</v>
      </c>
      <c r="C918" s="1">
        <v>4.6091104209623701</v>
      </c>
      <c r="D918" s="1">
        <v>4.7501215953307847</v>
      </c>
      <c r="E918" s="1">
        <v>2.2422175732217697</v>
      </c>
      <c r="F918" s="1">
        <v>5.3384324458820753</v>
      </c>
      <c r="G918" s="1">
        <v>6.1784163737853888</v>
      </c>
    </row>
    <row r="919" spans="1:7" ht="12.75" customHeight="1">
      <c r="A919" t="s">
        <v>4</v>
      </c>
      <c r="B919" t="s">
        <v>60</v>
      </c>
      <c r="C919" s="1">
        <v>4.9442186943413926</v>
      </c>
      <c r="D919" s="1">
        <v>4.899203610528339</v>
      </c>
      <c r="E919" s="1">
        <v>4.8244354382722721</v>
      </c>
      <c r="F919" s="1">
        <v>5.1000893477769011</v>
      </c>
      <c r="G919" s="1">
        <v>5.2955363369953776</v>
      </c>
    </row>
    <row r="920" spans="1:7" ht="12.75" customHeight="1">
      <c r="A920" t="s">
        <v>4</v>
      </c>
      <c r="B920" t="s">
        <v>61</v>
      </c>
      <c r="C920" s="3">
        <v>1.1678531069795883</v>
      </c>
      <c r="D920" s="3">
        <v>1.6436751207530051</v>
      </c>
      <c r="E920" s="3">
        <v>1.0989237681159425</v>
      </c>
      <c r="F920" s="3">
        <v>1.0787741432489959</v>
      </c>
      <c r="G920" s="3">
        <v>1.2564186633039094</v>
      </c>
    </row>
    <row r="921" spans="1:7" ht="12.75" customHeight="1">
      <c r="A921" t="s">
        <v>4</v>
      </c>
      <c r="B921" t="s">
        <v>62</v>
      </c>
      <c r="C921" s="1">
        <v>5.7741211637731586</v>
      </c>
      <c r="D921" s="1">
        <v>8.0526990861287278</v>
      </c>
      <c r="E921" s="1">
        <v>5.3016867708582529</v>
      </c>
      <c r="F921" s="1">
        <v>5.5018445166413574</v>
      </c>
      <c r="G921" s="1">
        <v>6.653410686005012</v>
      </c>
    </row>
    <row r="922" spans="1:7" ht="12.75" customHeight="1">
      <c r="A922" t="s">
        <v>4</v>
      </c>
      <c r="B922" t="s">
        <v>63</v>
      </c>
      <c r="C922" s="3">
        <v>4.4718919404594333E-2</v>
      </c>
      <c r="D922" s="3">
        <v>6.5990085393764414E-2</v>
      </c>
      <c r="E922" s="3">
        <v>4.6479676243480879E-2</v>
      </c>
      <c r="F922" s="3">
        <v>4.6689052234974042E-2</v>
      </c>
      <c r="G922" s="3">
        <v>6.0107098429092905E-2</v>
      </c>
    </row>
    <row r="923" spans="1:7" ht="12.75" customHeight="1">
      <c r="A923" t="s">
        <v>4</v>
      </c>
      <c r="B923" t="s">
        <v>64</v>
      </c>
      <c r="C923" s="3">
        <v>0.51103338891892081</v>
      </c>
      <c r="D923" s="3">
        <v>0.51305996857292102</v>
      </c>
      <c r="E923" s="3">
        <v>0.5229676505642854</v>
      </c>
      <c r="F923" s="3">
        <v>0.53571337865622171</v>
      </c>
      <c r="G923" s="3">
        <v>0.54766869290626952</v>
      </c>
    </row>
    <row r="924" spans="1:7" ht="12.75" customHeight="1">
      <c r="A924" t="s">
        <v>4</v>
      </c>
      <c r="B924" t="s">
        <v>65</v>
      </c>
      <c r="C924" s="3">
        <v>2.1567589973200487E-2</v>
      </c>
      <c r="D924" s="3">
        <v>1.890818467817983E-2</v>
      </c>
      <c r="E924" s="3">
        <v>1.8672220985711967E-2</v>
      </c>
      <c r="F924" s="3">
        <v>1.9443786506299739E-2</v>
      </c>
      <c r="G924" s="3">
        <v>1.9341874175214237E-2</v>
      </c>
    </row>
    <row r="925" spans="1:7" ht="12.75" customHeight="1">
      <c r="A925" t="s">
        <v>4</v>
      </c>
      <c r="B925" t="s">
        <v>66</v>
      </c>
      <c r="C925" s="3">
        <v>1.6974934274659022E-2</v>
      </c>
      <c r="D925" s="3">
        <v>1.8146921413941194E-2</v>
      </c>
      <c r="E925" s="3">
        <v>1.7965755095247799E-2</v>
      </c>
      <c r="F925" s="3">
        <v>1.8296353563035894E-2</v>
      </c>
      <c r="G925" s="3">
        <v>1.8555974095860166E-2</v>
      </c>
    </row>
    <row r="926" spans="1:7" ht="12.75" customHeight="1">
      <c r="A926" t="s">
        <v>4</v>
      </c>
      <c r="B926" t="s">
        <v>67</v>
      </c>
      <c r="C926" s="3">
        <v>1.8731086790822693E-2</v>
      </c>
      <c r="D926" s="3">
        <v>1.7262336255022312E-2</v>
      </c>
      <c r="E926" s="3">
        <v>1.8283770951229683E-2</v>
      </c>
      <c r="F926" s="3">
        <v>1.7986816158393506E-2</v>
      </c>
      <c r="G926" s="3">
        <v>1.9542086782629108E-2</v>
      </c>
    </row>
    <row r="927" spans="1:7" ht="12.75" customHeight="1">
      <c r="A927" t="s">
        <v>4</v>
      </c>
      <c r="B927" t="s">
        <v>68</v>
      </c>
      <c r="C927" s="3">
        <v>6.2499795363956572E-3</v>
      </c>
      <c r="D927" s="3">
        <v>2.2633131893493814E-2</v>
      </c>
      <c r="E927" s="3">
        <v>1.8283770951229683E-2</v>
      </c>
      <c r="F927" s="3">
        <v>1.7986816158393506E-2</v>
      </c>
      <c r="G927" s="3">
        <v>1.9542086782629108E-2</v>
      </c>
    </row>
    <row r="928" spans="1:7" ht="12.75" customHeight="1">
      <c r="A928" t="s">
        <v>4</v>
      </c>
      <c r="B928" t="s">
        <v>69</v>
      </c>
      <c r="C928" s="3">
        <v>0.78266672015108063</v>
      </c>
      <c r="D928" s="3">
        <v>0.77279012266408198</v>
      </c>
      <c r="E928" s="3">
        <v>0.77647372439893048</v>
      </c>
      <c r="F928" s="3">
        <v>0.74328043259075049</v>
      </c>
      <c r="G928" s="3">
        <v>0.74556703236489352</v>
      </c>
    </row>
    <row r="929" spans="1:7" ht="12.75" customHeight="1">
      <c r="A929" t="s">
        <v>4</v>
      </c>
      <c r="B929" t="s">
        <v>70</v>
      </c>
      <c r="C929" s="3">
        <v>0.20773091736594357</v>
      </c>
      <c r="D929" s="3">
        <v>0.21879511190001386</v>
      </c>
      <c r="E929" s="3">
        <v>0.21403752636863468</v>
      </c>
      <c r="F929" s="3">
        <v>0.24826150621368748</v>
      </c>
      <c r="G929" s="3">
        <v>0.24625524069827223</v>
      </c>
    </row>
    <row r="930" spans="1:7" ht="12.75" customHeight="1">
      <c r="A930" t="s">
        <v>4</v>
      </c>
      <c r="B930" t="s">
        <v>71</v>
      </c>
      <c r="C930" s="3">
        <v>9.6023624829757199E-3</v>
      </c>
      <c r="D930" s="3">
        <v>8.4147654359041299E-3</v>
      </c>
      <c r="E930" s="3">
        <v>9.4887492324347497E-3</v>
      </c>
      <c r="F930" s="3">
        <v>8.4580611955621873E-3</v>
      </c>
      <c r="G930" s="3">
        <v>8.177726936834372E-3</v>
      </c>
    </row>
    <row r="931" spans="1:7" ht="12.75" customHeight="1">
      <c r="A931" t="s">
        <v>4</v>
      </c>
      <c r="B931" t="s">
        <v>370</v>
      </c>
      <c r="C931" s="3">
        <v>0.48896661108107931</v>
      </c>
      <c r="D931" s="3">
        <v>0.48694003142707892</v>
      </c>
      <c r="E931" s="3">
        <v>0.47703234943571454</v>
      </c>
      <c r="F931" s="3">
        <v>0.46428662134377818</v>
      </c>
      <c r="G931" s="3">
        <v>0.45233130709373059</v>
      </c>
    </row>
    <row r="932" spans="1:7" ht="12.75" customHeight="1">
      <c r="A932" t="s">
        <v>4</v>
      </c>
      <c r="B932" t="s">
        <v>72</v>
      </c>
      <c r="C932" s="3">
        <v>0.40423374318671568</v>
      </c>
      <c r="D932" s="3">
        <v>0.43445475798724498</v>
      </c>
      <c r="E932" s="3">
        <v>0.44088262902350794</v>
      </c>
      <c r="F932" s="3">
        <v>0.42124422530269595</v>
      </c>
      <c r="G932" s="3">
        <v>0.44275792195522173</v>
      </c>
    </row>
    <row r="933" spans="1:7" ht="12.75" customHeight="1">
      <c r="A933" t="s">
        <v>4</v>
      </c>
      <c r="B933" t="s">
        <v>73</v>
      </c>
      <c r="C933" s="3">
        <v>0.28292889689519984</v>
      </c>
      <c r="D933" s="3">
        <v>0.32869736862236604</v>
      </c>
      <c r="E933" s="3">
        <v>0.33767354142784833</v>
      </c>
      <c r="F933" s="3">
        <v>0.26947582800252895</v>
      </c>
      <c r="G933" s="3">
        <v>0.19895718404383528</v>
      </c>
    </row>
    <row r="934" spans="1:7" ht="12.75" customHeight="1">
      <c r="A934" t="s">
        <v>4</v>
      </c>
      <c r="B934" t="s">
        <v>74</v>
      </c>
      <c r="C934" s="3">
        <v>0.67667336126597177</v>
      </c>
      <c r="D934" s="3">
        <v>0.61939308795766401</v>
      </c>
      <c r="E934" s="3">
        <v>0.58101024168511106</v>
      </c>
      <c r="F934" s="3">
        <v>0.61517757811670093</v>
      </c>
      <c r="G934" s="3">
        <v>0.59555099646499843</v>
      </c>
    </row>
    <row r="935" spans="1:7" ht="12.75" customHeight="1">
      <c r="A935" t="s">
        <v>4</v>
      </c>
      <c r="B935" t="s">
        <v>75</v>
      </c>
      <c r="C935" s="1">
        <v>14.071802118797285</v>
      </c>
      <c r="D935" s="1">
        <v>14.869731911657217</v>
      </c>
      <c r="E935" s="1">
        <v>14.613337874200514</v>
      </c>
      <c r="F935" s="1">
        <v>13.469608891298872</v>
      </c>
      <c r="G935" s="1">
        <v>13.109343096585368</v>
      </c>
    </row>
    <row r="936" spans="1:7" ht="12.75" customHeight="1">
      <c r="A936" t="s">
        <v>4</v>
      </c>
      <c r="B936" t="s">
        <v>76</v>
      </c>
      <c r="C936" s="1">
        <v>7.1064103343536065</v>
      </c>
      <c r="D936" s="1">
        <v>6.7250708078741077</v>
      </c>
      <c r="E936" s="1">
        <v>6.8430635670545552</v>
      </c>
      <c r="F936" s="1">
        <v>7.4241205373526649</v>
      </c>
      <c r="G936" s="1">
        <v>7.6281472887872859</v>
      </c>
    </row>
    <row r="937" spans="1:7" ht="12.75" customHeight="1">
      <c r="A937" t="s">
        <v>4</v>
      </c>
      <c r="B937" t="s">
        <v>77</v>
      </c>
      <c r="C937" s="1">
        <v>7.5159346421274877</v>
      </c>
      <c r="D937" s="1">
        <v>7.4233168487238688</v>
      </c>
      <c r="E937" s="1">
        <v>7.7172024180620236</v>
      </c>
      <c r="F937" s="1">
        <v>7.0764043749303083</v>
      </c>
      <c r="G937" s="1">
        <v>8.4158699389587586</v>
      </c>
    </row>
    <row r="938" spans="1:7" ht="12.75" customHeight="1">
      <c r="A938" t="s">
        <v>4</v>
      </c>
      <c r="B938" t="s">
        <v>78</v>
      </c>
      <c r="C938" s="3">
        <v>7.6117643340764159E-3</v>
      </c>
      <c r="D938" s="3">
        <v>2.8648139644905861E-2</v>
      </c>
      <c r="E938" s="3">
        <v>2.1878482984248514E-2</v>
      </c>
      <c r="F938" s="3">
        <v>2.2537147557748129E-2</v>
      </c>
      <c r="G938" s="3">
        <v>2.451965318312755E-2</v>
      </c>
    </row>
    <row r="939" spans="1:7" ht="12.75" customHeight="1">
      <c r="A939" t="s">
        <v>4</v>
      </c>
      <c r="B939" t="s">
        <v>79</v>
      </c>
      <c r="C939" s="3">
        <v>0.21441188240776532</v>
      </c>
      <c r="D939" s="3">
        <v>0.21143272010698066</v>
      </c>
      <c r="E939" s="3">
        <v>0.21275687680985048</v>
      </c>
      <c r="F939" s="3">
        <v>0.21000179506959432</v>
      </c>
      <c r="G939" s="3">
        <v>0.22020428113661175</v>
      </c>
    </row>
    <row r="940" spans="1:7" ht="12.75" customHeight="1">
      <c r="A940" t="s">
        <v>4</v>
      </c>
      <c r="B940" t="s">
        <v>80</v>
      </c>
      <c r="C940" s="2">
        <v>12769.99217029871</v>
      </c>
      <c r="D940" s="2">
        <v>12501.927820417226</v>
      </c>
      <c r="E940" s="2">
        <v>12842.635929074027</v>
      </c>
      <c r="F940" s="2">
        <v>14803.171358889915</v>
      </c>
      <c r="G940" s="2">
        <v>14875.61098940786</v>
      </c>
    </row>
    <row r="941" spans="1:7" ht="12.75" customHeight="1">
      <c r="A941" t="s">
        <v>4</v>
      </c>
      <c r="B941" t="s">
        <v>81</v>
      </c>
      <c r="C941" s="2">
        <v>61194.327838402598</v>
      </c>
      <c r="D941" s="2">
        <v>64221.703196347051</v>
      </c>
      <c r="E941" s="2">
        <v>66468.721973094143</v>
      </c>
      <c r="F941" s="2">
        <v>67411.369550330957</v>
      </c>
      <c r="G941" s="2">
        <v>69356.210321744715</v>
      </c>
    </row>
    <row r="942" spans="1:7" ht="12.75" customHeight="1">
      <c r="A942" t="s">
        <v>4</v>
      </c>
      <c r="B942" t="s">
        <v>82</v>
      </c>
      <c r="C942" s="2">
        <v>81113.851869050384</v>
      </c>
      <c r="D942" s="2">
        <v>85067.694063926989</v>
      </c>
      <c r="E942" s="2">
        <v>86382.502242152419</v>
      </c>
      <c r="F942" s="2">
        <v>92288.005021684527</v>
      </c>
      <c r="G942" s="2">
        <v>93696.190887497243</v>
      </c>
    </row>
    <row r="943" spans="1:7" ht="12.75" customHeight="1">
      <c r="A943" t="s">
        <v>4</v>
      </c>
      <c r="B943" t="s">
        <v>83</v>
      </c>
      <c r="C943" s="3">
        <v>0.32551258808250616</v>
      </c>
      <c r="D943" s="3">
        <v>0.32459417657994527</v>
      </c>
      <c r="E943" s="3">
        <v>0.29959625637332377</v>
      </c>
      <c r="F943" s="3">
        <v>0.36902729669036122</v>
      </c>
      <c r="G943" s="3">
        <v>0.35094161651622691</v>
      </c>
    </row>
    <row r="944" spans="1:7" ht="12.75" customHeight="1">
      <c r="A944" t="s">
        <v>4</v>
      </c>
      <c r="B944" t="s">
        <v>84</v>
      </c>
      <c r="C944" s="3">
        <v>0.58853892900397875</v>
      </c>
      <c r="D944" s="3">
        <v>0.58968145185224585</v>
      </c>
      <c r="E944" s="3">
        <v>0.60355436319633682</v>
      </c>
      <c r="F944" s="3">
        <v>0.60087911463314947</v>
      </c>
      <c r="G944" s="3">
        <v>0.61467411605224587</v>
      </c>
    </row>
    <row r="945" spans="1:7" ht="12.75" customHeight="1">
      <c r="A945" t="s">
        <v>4</v>
      </c>
      <c r="B945" t="s">
        <v>85</v>
      </c>
      <c r="C945" s="3">
        <v>4.1620993740287937E-2</v>
      </c>
      <c r="D945" s="3">
        <v>4.1925990236481893E-2</v>
      </c>
      <c r="E945" s="3">
        <v>4.5398880236618963E-2</v>
      </c>
      <c r="F945" s="3">
        <v>4.3086615270762164E-2</v>
      </c>
      <c r="G945" s="3">
        <v>4.6252365796883736E-2</v>
      </c>
    </row>
    <row r="946" spans="1:7" ht="12.75" customHeight="1">
      <c r="A946" t="s">
        <v>4</v>
      </c>
      <c r="B946" t="s">
        <v>86</v>
      </c>
      <c r="C946" s="2">
        <v>531.49976418352855</v>
      </c>
      <c r="D946" s="2">
        <v>524.15570373601395</v>
      </c>
      <c r="E946" s="2">
        <v>583.04129046653156</v>
      </c>
      <c r="F946" s="2">
        <v>637.81854912765527</v>
      </c>
      <c r="G946" s="2">
        <v>688.03220093423602</v>
      </c>
    </row>
    <row r="947" spans="1:7" ht="12.75" customHeight="1">
      <c r="A947" t="s">
        <v>4</v>
      </c>
      <c r="B947" t="s">
        <v>87</v>
      </c>
      <c r="C947" s="3">
        <v>0.52108591188697462</v>
      </c>
      <c r="D947" s="3">
        <v>0.51973478704709541</v>
      </c>
      <c r="E947" s="3">
        <v>0.52854101143855992</v>
      </c>
      <c r="F947" s="3">
        <v>0.5412110555396219</v>
      </c>
      <c r="G947" s="3">
        <v>0.55305944897489157</v>
      </c>
    </row>
    <row r="948" spans="1:7" ht="12.75" customHeight="1">
      <c r="A948" t="s">
        <v>4</v>
      </c>
      <c r="B948" t="s">
        <v>88</v>
      </c>
      <c r="C948" s="1">
        <v>2.7413264474025412</v>
      </c>
      <c r="D948" s="1">
        <v>2.6476663689902402</v>
      </c>
      <c r="E948" s="1">
        <v>3.216292107404394</v>
      </c>
      <c r="F948" s="1">
        <v>3.0648828547211919</v>
      </c>
      <c r="G948" s="1">
        <v>2.8906633102213943</v>
      </c>
    </row>
    <row r="949" spans="1:7" ht="12.75" customHeight="1">
      <c r="A949" t="s">
        <v>4</v>
      </c>
      <c r="B949" t="s">
        <v>89</v>
      </c>
      <c r="C949" s="1">
        <v>64.806524557764035</v>
      </c>
      <c r="D949" s="1">
        <v>65.473771526910511</v>
      </c>
      <c r="E949" s="1">
        <v>55.896697554799069</v>
      </c>
      <c r="F949" s="1">
        <v>55.987103803283787</v>
      </c>
      <c r="G949" s="1">
        <v>58.1027246697954</v>
      </c>
    </row>
    <row r="950" spans="1:7" ht="12.75" customHeight="1">
      <c r="A950" t="s">
        <v>4</v>
      </c>
      <c r="B950" t="s">
        <v>90</v>
      </c>
      <c r="C950" s="1">
        <v>37.674867796866188</v>
      </c>
      <c r="D950" s="1">
        <v>38.095695992222417</v>
      </c>
      <c r="E950" s="1">
        <v>41.799052283593305</v>
      </c>
      <c r="F950" s="1">
        <v>50.792513450749141</v>
      </c>
      <c r="G950" s="1">
        <v>49.764483503782579</v>
      </c>
    </row>
    <row r="951" spans="1:7" ht="12.75" customHeight="1">
      <c r="A951" t="s">
        <v>4</v>
      </c>
      <c r="B951" t="s">
        <v>91</v>
      </c>
      <c r="C951" s="1">
        <v>123.99682047465451</v>
      </c>
      <c r="D951" s="1">
        <v>119.96718668584249</v>
      </c>
      <c r="E951" s="1">
        <v>121.51394451799355</v>
      </c>
      <c r="F951" s="1">
        <v>108.07255502000115</v>
      </c>
      <c r="G951" s="1">
        <v>107.50527999119426</v>
      </c>
    </row>
    <row r="952" spans="1:7" ht="12.75" customHeight="1">
      <c r="A952" t="s">
        <v>4</v>
      </c>
      <c r="B952" t="s">
        <v>92</v>
      </c>
      <c r="C952" s="3">
        <v>5.9572474085041009E-2</v>
      </c>
      <c r="D952" s="3">
        <v>5.8464585950217286E-2</v>
      </c>
      <c r="E952" s="3">
        <v>6.2852588460159994E-2</v>
      </c>
      <c r="F952" s="3">
        <v>6.0298440401393046E-2</v>
      </c>
      <c r="G952" s="3">
        <v>6.489058483320824E-2</v>
      </c>
    </row>
    <row r="953" spans="1:7" ht="12.75" customHeight="1">
      <c r="A953" t="s">
        <v>4</v>
      </c>
      <c r="B953" t="s">
        <v>93</v>
      </c>
      <c r="C953" s="1">
        <v>2.1817904771171404</v>
      </c>
      <c r="D953" s="1">
        <v>2.3649051268805028</v>
      </c>
      <c r="E953" s="1">
        <v>1.5779149539333805</v>
      </c>
      <c r="F953" s="1">
        <v>1.6494352159468439</v>
      </c>
      <c r="G953" s="1">
        <v>1.7204234880259774</v>
      </c>
    </row>
    <row r="954" spans="1:7" ht="12.75" customHeight="1">
      <c r="A954" t="s">
        <v>4</v>
      </c>
      <c r="B954" t="s">
        <v>94</v>
      </c>
      <c r="C954" s="4">
        <v>0.27464415740096443</v>
      </c>
      <c r="D954" s="4">
        <v>0.32428298833136826</v>
      </c>
      <c r="E954" s="4">
        <v>0.2806686742864975</v>
      </c>
      <c r="F954" s="4">
        <v>0.30509113188415721</v>
      </c>
      <c r="G954" s="4">
        <v>0.32632586313874323</v>
      </c>
    </row>
    <row r="955" spans="1:7" ht="12.75" customHeight="1">
      <c r="A955" t="s">
        <v>4</v>
      </c>
      <c r="B955" t="s">
        <v>95</v>
      </c>
      <c r="C955" s="2">
        <v>20570.74401008827</v>
      </c>
      <c r="D955" s="2">
        <v>20807.236127508855</v>
      </c>
      <c r="E955" s="2">
        <v>21592.153392330387</v>
      </c>
      <c r="F955" s="2">
        <v>25171.304347826084</v>
      </c>
      <c r="G955" s="2">
        <v>25277.983193277312</v>
      </c>
    </row>
    <row r="956" spans="1:7" ht="12.75" customHeight="1">
      <c r="A956" t="s">
        <v>4</v>
      </c>
      <c r="B956" t="s">
        <v>96</v>
      </c>
      <c r="C956" s="2">
        <v>1325.0309909560303</v>
      </c>
      <c r="D956" s="2">
        <v>1272.5641827660229</v>
      </c>
      <c r="E956" s="2">
        <v>1354.2234756532914</v>
      </c>
      <c r="F956" s="2">
        <v>1015.6127968750002</v>
      </c>
      <c r="G956" s="2">
        <v>1050.8446153846157</v>
      </c>
    </row>
    <row r="957" spans="1:7" ht="12.75" customHeight="1">
      <c r="A957" t="s">
        <v>4</v>
      </c>
      <c r="B957" t="s">
        <v>97</v>
      </c>
      <c r="C957" s="2">
        <v>25913.58220810167</v>
      </c>
      <c r="D957" s="2">
        <v>24735.058245614033</v>
      </c>
      <c r="E957" s="2">
        <v>26235.627240143363</v>
      </c>
      <c r="F957" s="2">
        <v>29638.566552901026</v>
      </c>
      <c r="G957" s="2">
        <v>30181.404682274242</v>
      </c>
    </row>
    <row r="958" spans="1:7" ht="12.75" customHeight="1">
      <c r="A958" t="s">
        <v>4</v>
      </c>
      <c r="B958" t="s">
        <v>98</v>
      </c>
      <c r="C958" s="2">
        <v>12670.876473266422</v>
      </c>
      <c r="D958" s="2">
        <v>12044.490039469927</v>
      </c>
      <c r="E958" s="2">
        <v>12515.242901285221</v>
      </c>
      <c r="F958" s="2">
        <v>13760.78992631913</v>
      </c>
      <c r="G958" s="2">
        <v>13651.994229857946</v>
      </c>
    </row>
    <row r="959" spans="1:7" ht="12.75" customHeight="1">
      <c r="A959" t="s">
        <v>4</v>
      </c>
      <c r="B959" t="s">
        <v>105</v>
      </c>
      <c r="C959" s="3">
        <v>0.42193854258791968</v>
      </c>
      <c r="D959" s="3">
        <v>0.4257768069071291</v>
      </c>
      <c r="E959" s="3">
        <v>0.42124088417761912</v>
      </c>
      <c r="F959" s="3">
        <v>0.44018749920167866</v>
      </c>
      <c r="G959" s="3">
        <v>0.43901797418973154</v>
      </c>
    </row>
    <row r="960" spans="1:7" ht="12.75" customHeight="1">
      <c r="A960" t="s">
        <v>4</v>
      </c>
      <c r="B960" t="s">
        <v>106</v>
      </c>
      <c r="C960" s="3">
        <v>0.21030517315260688</v>
      </c>
      <c r="D960" s="3">
        <v>0.20772725354640312</v>
      </c>
      <c r="E960" s="3">
        <v>0.20762907368672001</v>
      </c>
      <c r="F960" s="3">
        <v>0.20544181811597206</v>
      </c>
      <c r="G960" s="3">
        <v>0.20557945395225874</v>
      </c>
    </row>
    <row r="961" spans="1:7" ht="12.75" customHeight="1">
      <c r="A961" t="s">
        <v>4</v>
      </c>
      <c r="B961" t="s">
        <v>107</v>
      </c>
      <c r="C961" s="3">
        <v>0.36775628425947304</v>
      </c>
      <c r="D961" s="3">
        <v>0.36649593954646781</v>
      </c>
      <c r="E961" s="3">
        <v>0.37113004213566086</v>
      </c>
      <c r="F961" s="3">
        <v>0.35437068268234911</v>
      </c>
      <c r="G961" s="3">
        <v>0.35540257185800983</v>
      </c>
    </row>
    <row r="962" spans="1:7" ht="12.75" customHeight="1">
      <c r="A962" t="s">
        <v>4</v>
      </c>
      <c r="B962" t="s">
        <v>99</v>
      </c>
      <c r="C962" s="3">
        <v>0</v>
      </c>
      <c r="D962" s="3">
        <v>0</v>
      </c>
      <c r="E962" s="3">
        <v>0</v>
      </c>
      <c r="F962" s="3">
        <v>0</v>
      </c>
      <c r="G962" s="3">
        <v>0</v>
      </c>
    </row>
    <row r="963" spans="1:7" ht="12.75" customHeight="1">
      <c r="A963" t="s">
        <v>4</v>
      </c>
      <c r="B963" t="s">
        <v>108</v>
      </c>
      <c r="C963" s="3">
        <v>0.35614278364016116</v>
      </c>
      <c r="D963" s="3">
        <v>0.38516376912678491</v>
      </c>
      <c r="E963" s="3">
        <v>0.39392140774555029</v>
      </c>
      <c r="F963" s="3">
        <v>0.38831461125120031</v>
      </c>
      <c r="G963" s="3">
        <v>0.41196943315243789</v>
      </c>
    </row>
    <row r="964" spans="1:7" ht="12.75" customHeight="1">
      <c r="A964" t="s">
        <v>4</v>
      </c>
      <c r="B964" t="s">
        <v>109</v>
      </c>
      <c r="C964" s="3">
        <v>0.12424234769510173</v>
      </c>
      <c r="D964" s="3">
        <v>0.14217020052741011</v>
      </c>
      <c r="E964" s="3">
        <v>0.14871037845541396</v>
      </c>
      <c r="F964" s="3">
        <v>0.15515430756681653</v>
      </c>
      <c r="G964" s="3">
        <v>0.1394340739818464</v>
      </c>
    </row>
    <row r="965" spans="1:7" ht="12.75" customHeight="1">
      <c r="A965" t="s">
        <v>4</v>
      </c>
      <c r="B965" t="s">
        <v>110</v>
      </c>
      <c r="C965" s="3">
        <v>0.51961486866473694</v>
      </c>
      <c r="D965" s="3">
        <v>0.4726660303458049</v>
      </c>
      <c r="E965" s="3">
        <v>0.45736821379903564</v>
      </c>
      <c r="F965" s="3">
        <v>0.45653108118198327</v>
      </c>
      <c r="G965" s="3">
        <v>0.44859649286571568</v>
      </c>
    </row>
    <row r="966" spans="1:7" ht="12.75" customHeight="1">
      <c r="A966" t="s">
        <v>4</v>
      </c>
      <c r="B966" t="s">
        <v>100</v>
      </c>
      <c r="C966" s="5">
        <v>0</v>
      </c>
      <c r="D966" s="5">
        <v>0</v>
      </c>
      <c r="E966" s="5">
        <v>0</v>
      </c>
      <c r="F966" s="5">
        <v>0</v>
      </c>
      <c r="G966" s="5">
        <v>0</v>
      </c>
    </row>
    <row r="967" spans="1:7" ht="12.75" customHeight="1">
      <c r="A967" t="s">
        <v>4</v>
      </c>
      <c r="B967" t="s">
        <v>101</v>
      </c>
      <c r="C967" s="2">
        <v>-2666000</v>
      </c>
      <c r="D967" s="2">
        <v>-2923432.9999999986</v>
      </c>
      <c r="E967" s="2">
        <v>-3072000</v>
      </c>
      <c r="F967" s="2">
        <v>-3199999.9999999995</v>
      </c>
      <c r="G967" s="2">
        <v>-3400000.0000000005</v>
      </c>
    </row>
    <row r="968" spans="1:7" ht="12.75" customHeight="1">
      <c r="A968" t="s">
        <v>12</v>
      </c>
      <c r="B968" t="s">
        <v>46</v>
      </c>
      <c r="C968" s="1">
        <v>24.380821917808213</v>
      </c>
      <c r="D968" s="1">
        <v>23.583561643835612</v>
      </c>
      <c r="E968" s="1">
        <v>24.736986301369864</v>
      </c>
      <c r="F968" s="1">
        <v>24.068493150684926</v>
      </c>
      <c r="G968" s="1">
        <v>24.338797814207645</v>
      </c>
    </row>
    <row r="969" spans="1:7" ht="12.75" customHeight="1">
      <c r="A969" t="s">
        <v>4</v>
      </c>
      <c r="B969" t="s">
        <v>47</v>
      </c>
      <c r="C969" s="1">
        <v>3.0023616734143039</v>
      </c>
      <c r="D969" s="1">
        <v>3.0753840657377629</v>
      </c>
      <c r="E969" s="1">
        <v>3.1091597796143251</v>
      </c>
      <c r="F969" s="1">
        <v>3.1899055918663759</v>
      </c>
      <c r="G969" s="1">
        <v>3.2822402358142955</v>
      </c>
    </row>
    <row r="970" spans="1:7" ht="12.75" customHeight="1">
      <c r="A970" t="s">
        <v>4</v>
      </c>
      <c r="B970" t="s">
        <v>48</v>
      </c>
      <c r="C970" s="1">
        <v>3.047712162690654</v>
      </c>
      <c r="D970" s="1">
        <v>3.2154854567800077</v>
      </c>
      <c r="E970" s="1">
        <v>3.1986518636003174</v>
      </c>
      <c r="F970" s="1">
        <v>3.024050632911393</v>
      </c>
      <c r="G970" s="1">
        <v>3.0349620893007594</v>
      </c>
    </row>
    <row r="971" spans="1:7" ht="12.75" customHeight="1">
      <c r="A971" t="s">
        <v>4</v>
      </c>
      <c r="B971" t="s">
        <v>49</v>
      </c>
      <c r="C971" s="2">
        <v>11203.35062234961</v>
      </c>
      <c r="D971" s="2">
        <v>11572.473400788864</v>
      </c>
      <c r="E971" s="2">
        <v>11676.016237644222</v>
      </c>
      <c r="F971" s="2">
        <v>11969.158159793002</v>
      </c>
      <c r="G971" s="2">
        <v>11756.506675690904</v>
      </c>
    </row>
    <row r="972" spans="1:7" ht="12.75" customHeight="1">
      <c r="A972" t="s">
        <v>4</v>
      </c>
      <c r="B972" t="s">
        <v>50</v>
      </c>
      <c r="C972" s="2">
        <v>35921.795104034769</v>
      </c>
      <c r="D972" s="2">
        <v>38872.294961451495</v>
      </c>
      <c r="E972" s="2">
        <v>38999.549247930234</v>
      </c>
      <c r="F972" s="2">
        <v>37883.02921982621</v>
      </c>
      <c r="G972" s="2">
        <v>37281.793138331785</v>
      </c>
    </row>
    <row r="973" spans="1:7" ht="12.75" customHeight="1">
      <c r="A973" t="s">
        <v>4</v>
      </c>
      <c r="B973" t="s">
        <v>51</v>
      </c>
      <c r="C973" s="1">
        <v>21.350684931506859</v>
      </c>
      <c r="D973" s="1">
        <v>21.504109589041093</v>
      </c>
      <c r="E973" s="1">
        <v>22.101369863013698</v>
      </c>
      <c r="F973" s="1">
        <v>19.635616438356163</v>
      </c>
      <c r="G973" s="1">
        <v>19.685792349726778</v>
      </c>
    </row>
    <row r="974" spans="1:7" ht="12.75" customHeight="1">
      <c r="A974" t="s">
        <v>4</v>
      </c>
      <c r="B974" t="s">
        <v>360</v>
      </c>
      <c r="C974" s="2">
        <v>2557</v>
      </c>
      <c r="D974" s="2">
        <v>2441</v>
      </c>
      <c r="E974" s="2">
        <v>2522</v>
      </c>
      <c r="F974" s="2">
        <v>2369.9999999999995</v>
      </c>
      <c r="G974" s="2">
        <v>2373.9999999999995</v>
      </c>
    </row>
    <row r="975" spans="1:7" ht="12.75" customHeight="1">
      <c r="A975" t="s">
        <v>4</v>
      </c>
      <c r="B975" t="s">
        <v>358</v>
      </c>
      <c r="C975" s="2">
        <v>7793.0000000000027</v>
      </c>
      <c r="D975" s="2">
        <v>7848.9999999999991</v>
      </c>
      <c r="E975" s="2">
        <v>8067</v>
      </c>
      <c r="F975" s="2">
        <v>7167</v>
      </c>
      <c r="G975" s="2">
        <v>7205.0000000000009</v>
      </c>
    </row>
    <row r="976" spans="1:7" ht="12.75" customHeight="1">
      <c r="A976" t="s">
        <v>4</v>
      </c>
      <c r="B976" t="s">
        <v>52</v>
      </c>
      <c r="C976" s="1">
        <v>11.130809100654094</v>
      </c>
      <c r="D976" s="1">
        <v>11.264750158980675</v>
      </c>
      <c r="E976" s="1">
        <v>10.081967213114755</v>
      </c>
      <c r="F976" s="1">
        <v>10.079910491803279</v>
      </c>
      <c r="G976" s="1">
        <v>10.1044776119403</v>
      </c>
    </row>
    <row r="977" spans="1:7" ht="12.75" customHeight="1">
      <c r="A977" t="s">
        <v>4</v>
      </c>
      <c r="B977" t="s">
        <v>53</v>
      </c>
      <c r="C977" s="1">
        <v>14.97405668602479</v>
      </c>
      <c r="D977" s="1">
        <v>11.714080488224143</v>
      </c>
      <c r="E977" s="1">
        <v>10.200281722066604</v>
      </c>
      <c r="F977" s="1">
        <v>10.200281722066604</v>
      </c>
      <c r="G977" s="1">
        <v>9.9479666872124213</v>
      </c>
    </row>
    <row r="978" spans="1:7" ht="12.75" customHeight="1">
      <c r="A978" t="s">
        <v>4</v>
      </c>
      <c r="B978" t="s">
        <v>54</v>
      </c>
      <c r="C978" s="1">
        <v>8.7203929997739813</v>
      </c>
      <c r="D978" s="1">
        <v>10.818178597423415</v>
      </c>
      <c r="E978" s="1">
        <v>9.9606554111260515</v>
      </c>
      <c r="F978" s="1">
        <v>9.9564898650331184</v>
      </c>
      <c r="G978" s="1">
        <v>10.274452418388158</v>
      </c>
    </row>
    <row r="979" spans="1:7" ht="12.75" customHeight="1">
      <c r="A979" t="s">
        <v>4</v>
      </c>
      <c r="B979" t="s">
        <v>55</v>
      </c>
      <c r="C979" s="3">
        <v>0.20564460953102476</v>
      </c>
      <c r="D979" s="3">
        <v>0.1983362956750945</v>
      </c>
      <c r="E979" s="3">
        <v>0.18860661050107816</v>
      </c>
      <c r="F979" s="3">
        <v>0.19687707949503019</v>
      </c>
      <c r="G979" s="3">
        <v>0.17718499685543623</v>
      </c>
    </row>
    <row r="980" spans="1:7" ht="12.75" customHeight="1">
      <c r="A980" t="s">
        <v>4</v>
      </c>
      <c r="B980" t="s">
        <v>56</v>
      </c>
      <c r="C980" s="2">
        <v>559044.73750000005</v>
      </c>
      <c r="D980" s="2">
        <v>591984.67500000005</v>
      </c>
      <c r="E980" s="2">
        <v>555459.07499999995</v>
      </c>
      <c r="F980" s="2">
        <v>629866.5</v>
      </c>
      <c r="G980" s="2">
        <v>563942.98750000005</v>
      </c>
    </row>
    <row r="981" spans="1:7" ht="12.75" customHeight="1">
      <c r="A981" t="s">
        <v>4</v>
      </c>
      <c r="B981" t="s">
        <v>57</v>
      </c>
      <c r="C981" s="2">
        <v>760702.53749999998</v>
      </c>
      <c r="D981" s="2">
        <v>845326.75</v>
      </c>
      <c r="E981" s="2">
        <v>850000</v>
      </c>
      <c r="F981" s="2">
        <v>851406.82499999995</v>
      </c>
      <c r="G981" s="2">
        <v>847500</v>
      </c>
    </row>
    <row r="982" spans="1:7" ht="12.75" customHeight="1">
      <c r="A982" t="s">
        <v>4</v>
      </c>
      <c r="B982" t="s">
        <v>58</v>
      </c>
      <c r="C982" s="3">
        <v>0.19120038787636515</v>
      </c>
      <c r="D982" s="3">
        <v>0.17991059245295507</v>
      </c>
      <c r="E982" s="3">
        <v>0.17435320584926883</v>
      </c>
      <c r="F982" s="3">
        <v>0.17405966188149427</v>
      </c>
      <c r="G982" s="3">
        <v>0.1603785702708076</v>
      </c>
    </row>
    <row r="983" spans="1:7" ht="12.75" customHeight="1">
      <c r="A983" t="s">
        <v>4</v>
      </c>
      <c r="B983" t="s">
        <v>59</v>
      </c>
      <c r="C983" s="1">
        <v>2.515648532639891</v>
      </c>
      <c r="D983" s="1">
        <v>0.93125778138017046</v>
      </c>
      <c r="E983" s="1">
        <v>5.46821139601143</v>
      </c>
      <c r="F983" s="1">
        <v>0.94724487744926589</v>
      </c>
      <c r="G983" s="1">
        <v>3.5354455348423404</v>
      </c>
    </row>
    <row r="984" spans="1:7" ht="12.75" customHeight="1">
      <c r="A984" t="s">
        <v>4</v>
      </c>
      <c r="B984" t="s">
        <v>60</v>
      </c>
      <c r="C984" s="1">
        <v>4.161753362237957</v>
      </c>
      <c r="D984" s="1">
        <v>4.0641246299054758</v>
      </c>
      <c r="E984" s="1">
        <v>4.7104247104247108</v>
      </c>
      <c r="F984" s="1">
        <v>4.7067901234567904</v>
      </c>
      <c r="G984" s="1">
        <v>4.9462671586715867</v>
      </c>
    </row>
    <row r="985" spans="1:7" ht="12.75" customHeight="1">
      <c r="A985" t="s">
        <v>4</v>
      </c>
      <c r="B985" t="s">
        <v>61</v>
      </c>
      <c r="C985" s="3">
        <v>1.1585553818889336</v>
      </c>
      <c r="D985" s="3">
        <v>1.7343952062578827</v>
      </c>
      <c r="E985" s="3">
        <v>1.4864516393442624</v>
      </c>
      <c r="F985" s="3">
        <v>1.1985060655737705</v>
      </c>
      <c r="G985" s="3">
        <v>1.5929270602811736</v>
      </c>
    </row>
    <row r="986" spans="1:7" ht="12.75" customHeight="1">
      <c r="A986" t="s">
        <v>4</v>
      </c>
      <c r="B986" t="s">
        <v>62</v>
      </c>
      <c r="C986" s="1">
        <v>4.8216217559151495</v>
      </c>
      <c r="D986" s="1">
        <v>7.0487982757426488</v>
      </c>
      <c r="E986" s="1">
        <v>7.0018185328185325</v>
      </c>
      <c r="F986" s="1">
        <v>5.641116512345679</v>
      </c>
      <c r="G986" s="1">
        <v>7.8790428044280434</v>
      </c>
    </row>
    <row r="987" spans="1:7" ht="12.75" customHeight="1">
      <c r="A987" t="s">
        <v>4</v>
      </c>
      <c r="B987" t="s">
        <v>63</v>
      </c>
      <c r="C987" s="3">
        <v>5.389736077063631E-2</v>
      </c>
      <c r="D987" s="3">
        <v>9.883121443604731E-2</v>
      </c>
      <c r="E987" s="3">
        <v>0.11128750204858801</v>
      </c>
      <c r="F987" s="3">
        <v>7.9626145818452912E-2</v>
      </c>
      <c r="G987" s="3">
        <v>0.11562132449490713</v>
      </c>
    </row>
    <row r="988" spans="1:7" ht="12.75" customHeight="1">
      <c r="A988" t="s">
        <v>4</v>
      </c>
      <c r="B988" t="s">
        <v>64</v>
      </c>
      <c r="C988" s="3">
        <v>0.45598500235871575</v>
      </c>
      <c r="D988" s="3">
        <v>0.55024128876322276</v>
      </c>
      <c r="E988" s="3">
        <v>0.61321137145959004</v>
      </c>
      <c r="F988" s="3">
        <v>0.57283117663574601</v>
      </c>
      <c r="G988" s="3">
        <v>0.58732146543017727</v>
      </c>
    </row>
    <row r="989" spans="1:7" ht="12.75" customHeight="1">
      <c r="A989" t="s">
        <v>4</v>
      </c>
      <c r="B989" t="s">
        <v>65</v>
      </c>
      <c r="C989" s="3">
        <v>2.4979346509607214E-2</v>
      </c>
      <c r="D989" s="3">
        <v>3.1978790194040527E-2</v>
      </c>
      <c r="E989" s="3">
        <v>2.7389325586298665E-2</v>
      </c>
      <c r="F989" s="3">
        <v>3.2404223296971547E-2</v>
      </c>
      <c r="G989" s="3">
        <v>3.1728048164338329E-2</v>
      </c>
    </row>
    <row r="990" spans="1:7" ht="12.75" customHeight="1">
      <c r="A990" t="s">
        <v>4</v>
      </c>
      <c r="B990" t="s">
        <v>66</v>
      </c>
      <c r="C990" s="3">
        <v>5.9881052380897403E-3</v>
      </c>
      <c r="D990" s="3">
        <v>5.3442734458568706E-3</v>
      </c>
      <c r="E990" s="3">
        <v>5.2810272850053975E-3</v>
      </c>
      <c r="F990" s="3">
        <v>4.3534437830034644E-3</v>
      </c>
      <c r="G990" s="3">
        <v>5.3460303882802342E-3</v>
      </c>
    </row>
    <row r="991" spans="1:7" ht="12.75" customHeight="1">
      <c r="A991" t="s">
        <v>4</v>
      </c>
      <c r="B991" t="s">
        <v>67</v>
      </c>
      <c r="C991" s="3">
        <v>-1.1837784622331128E-2</v>
      </c>
      <c r="D991" s="3">
        <v>-3.3953268477986166E-2</v>
      </c>
      <c r="E991" s="3">
        <v>2.2672857617070094E-2</v>
      </c>
      <c r="F991" s="3">
        <v>-4.0917048350096553E-2</v>
      </c>
      <c r="G991" s="3">
        <v>1.0434057495941531E-2</v>
      </c>
    </row>
    <row r="992" spans="1:7" ht="12.75" customHeight="1">
      <c r="A992" t="s">
        <v>4</v>
      </c>
      <c r="B992" t="s">
        <v>68</v>
      </c>
      <c r="C992" s="3">
        <v>6.8269298383286353E-2</v>
      </c>
      <c r="D992" s="3">
        <v>5.4179204759953331E-3</v>
      </c>
      <c r="E992" s="3">
        <v>3.2043323107767745E-2</v>
      </c>
      <c r="F992" s="3">
        <v>-3.0653244552468879E-2</v>
      </c>
      <c r="G992" s="3">
        <v>2.4068013108802893E-2</v>
      </c>
    </row>
    <row r="993" spans="1:7" ht="12.75" customHeight="1">
      <c r="A993" t="s">
        <v>4</v>
      </c>
      <c r="B993" t="s">
        <v>69</v>
      </c>
      <c r="C993" s="3">
        <v>0.77176470805983455</v>
      </c>
      <c r="D993" s="3">
        <v>0.78906842854928461</v>
      </c>
      <c r="E993" s="3">
        <v>0.78400167071805615</v>
      </c>
      <c r="F993" s="3">
        <v>0.80199108672810904</v>
      </c>
      <c r="G993" s="3">
        <v>0.79574477122550691</v>
      </c>
    </row>
    <row r="994" spans="1:7" ht="12.75" customHeight="1">
      <c r="A994" t="s">
        <v>4</v>
      </c>
      <c r="B994" t="s">
        <v>70</v>
      </c>
      <c r="C994" s="3">
        <v>0.22823529194016576</v>
      </c>
      <c r="D994" s="3">
        <v>0.21093157145071539</v>
      </c>
      <c r="E994" s="3">
        <v>0.21599832928194387</v>
      </c>
      <c r="F994" s="3">
        <v>0.19800891327189113</v>
      </c>
      <c r="G994" s="3">
        <v>0.20193073210333418</v>
      </c>
    </row>
    <row r="995" spans="1:7" ht="12.75" customHeight="1">
      <c r="A995" t="s">
        <v>4</v>
      </c>
      <c r="B995" t="s">
        <v>71</v>
      </c>
      <c r="C995" s="3">
        <v>0</v>
      </c>
      <c r="D995" s="3">
        <v>0</v>
      </c>
      <c r="E995" s="3">
        <v>0</v>
      </c>
      <c r="F995" s="3">
        <v>0</v>
      </c>
      <c r="G995" s="3">
        <v>2.3244966711589445E-3</v>
      </c>
    </row>
    <row r="996" spans="1:7" ht="12.75" customHeight="1">
      <c r="A996" t="s">
        <v>4</v>
      </c>
      <c r="B996" t="s">
        <v>370</v>
      </c>
      <c r="C996" s="3">
        <v>0.54401499764128436</v>
      </c>
      <c r="D996" s="3">
        <v>0.44975871123677685</v>
      </c>
      <c r="E996" s="3">
        <v>0.38678862854040974</v>
      </c>
      <c r="F996" s="3">
        <v>0.42716882336425388</v>
      </c>
      <c r="G996" s="3">
        <v>0.41267853456982317</v>
      </c>
    </row>
    <row r="997" spans="1:7" ht="12.75" customHeight="1">
      <c r="A997" t="s">
        <v>4</v>
      </c>
      <c r="B997" t="s">
        <v>72</v>
      </c>
      <c r="C997" s="3">
        <v>0.52589878408402602</v>
      </c>
      <c r="D997" s="3">
        <v>0.38187477094190087</v>
      </c>
      <c r="E997" s="3">
        <v>0.25628732694252482</v>
      </c>
      <c r="F997" s="3">
        <v>0.36109830814807919</v>
      </c>
      <c r="G997" s="3">
        <v>0.30324015353807171</v>
      </c>
    </row>
    <row r="998" spans="1:7" ht="12.75" customHeight="1">
      <c r="A998" t="s">
        <v>4</v>
      </c>
      <c r="B998" t="s">
        <v>73</v>
      </c>
      <c r="C998" s="3">
        <v>0.41651064957536849</v>
      </c>
      <c r="D998" s="3">
        <v>0.27491306180545538</v>
      </c>
      <c r="E998" s="3">
        <v>0.23405277012320341</v>
      </c>
      <c r="F998" s="3">
        <v>0.19866485534968736</v>
      </c>
      <c r="G998" s="3">
        <v>0.20181467512624462</v>
      </c>
    </row>
    <row r="999" spans="1:7" ht="12.75" customHeight="1">
      <c r="A999" t="s">
        <v>4</v>
      </c>
      <c r="B999" t="s">
        <v>74</v>
      </c>
      <c r="C999" s="3">
        <v>0.60655485984605528</v>
      </c>
      <c r="D999" s="3">
        <v>0.5799094984868064</v>
      </c>
      <c r="E999" s="3">
        <v>0.55834086254575677</v>
      </c>
      <c r="F999" s="3">
        <v>0.57776227904340682</v>
      </c>
      <c r="G999" s="3">
        <v>0.59005005443561986</v>
      </c>
    </row>
    <row r="1000" spans="1:7" ht="12.75" customHeight="1">
      <c r="A1000" t="s">
        <v>4</v>
      </c>
      <c r="B1000" t="s">
        <v>75</v>
      </c>
      <c r="C1000" s="1">
        <v>17.865333475282426</v>
      </c>
      <c r="D1000" s="1">
        <v>18.187134057502533</v>
      </c>
      <c r="E1000" s="1">
        <v>18.054485376202969</v>
      </c>
      <c r="F1000" s="1">
        <v>17.862015788614965</v>
      </c>
      <c r="G1000" s="1">
        <v>17.892319959351219</v>
      </c>
    </row>
    <row r="1001" spans="1:7" ht="12.75" customHeight="1">
      <c r="A1001" t="s">
        <v>4</v>
      </c>
      <c r="B1001" t="s">
        <v>76</v>
      </c>
      <c r="C1001" s="1">
        <v>5.5974325997527528</v>
      </c>
      <c r="D1001" s="1">
        <v>5.4983924176194288</v>
      </c>
      <c r="E1001" s="1">
        <v>5.5387898306869916</v>
      </c>
      <c r="F1001" s="1">
        <v>5.5984722655848733</v>
      </c>
      <c r="G1001" s="1">
        <v>5.5889901492475893</v>
      </c>
    </row>
    <row r="1002" spans="1:7" ht="12.75" customHeight="1">
      <c r="A1002" t="s">
        <v>4</v>
      </c>
      <c r="B1002" t="s">
        <v>77</v>
      </c>
      <c r="C1002" s="1">
        <v>6.3719393570699001</v>
      </c>
      <c r="D1002" s="1">
        <v>5.9746794016230576</v>
      </c>
      <c r="E1002" s="1">
        <v>6.0526122622437111</v>
      </c>
      <c r="F1002" s="1">
        <v>6.4562643230229524</v>
      </c>
      <c r="G1002" s="1">
        <v>6.4329134897059141</v>
      </c>
    </row>
    <row r="1003" spans="1:7" ht="12.75" customHeight="1">
      <c r="A1003" t="s">
        <v>4</v>
      </c>
      <c r="B1003" t="s">
        <v>78</v>
      </c>
      <c r="C1003" s="3">
        <v>4.6123200200276777E-2</v>
      </c>
      <c r="D1003" s="3">
        <v>3.5640088985298057E-3</v>
      </c>
      <c r="E1003" s="3">
        <v>2.1643025871766367E-2</v>
      </c>
      <c r="F1003" s="3">
        <v>-2.0597392656323554E-2</v>
      </c>
      <c r="G1003" s="3">
        <v>1.6862862612096019E-2</v>
      </c>
    </row>
    <row r="1004" spans="1:7" ht="12.75" customHeight="1">
      <c r="A1004" t="s">
        <v>4</v>
      </c>
      <c r="B1004" t="s">
        <v>79</v>
      </c>
      <c r="C1004" s="3">
        <v>0.25462790706696509</v>
      </c>
      <c r="D1004" s="3">
        <v>0.24914265575828723</v>
      </c>
      <c r="E1004" s="3">
        <v>0.23451143567669214</v>
      </c>
      <c r="F1004" s="3">
        <v>0.25419890419917868</v>
      </c>
      <c r="G1004" s="3">
        <v>0.23117974116803378</v>
      </c>
    </row>
    <row r="1005" spans="1:7" ht="12.75" customHeight="1">
      <c r="A1005" t="s">
        <v>4</v>
      </c>
      <c r="B1005" t="s">
        <v>80</v>
      </c>
      <c r="C1005" s="2">
        <v>9611.7487196358179</v>
      </c>
      <c r="D1005" s="2">
        <v>9814.2635603083709</v>
      </c>
      <c r="E1005" s="2">
        <v>9955.7370111583077</v>
      </c>
      <c r="F1005" s="2">
        <v>10055.195477681063</v>
      </c>
      <c r="G1005" s="2">
        <v>10280.733327861353</v>
      </c>
    </row>
    <row r="1006" spans="1:7" ht="12.75" customHeight="1">
      <c r="A1006" t="s">
        <v>4</v>
      </c>
      <c r="B1006" t="s">
        <v>81</v>
      </c>
      <c r="C1006" s="2">
        <v>61654.24015308563</v>
      </c>
      <c r="D1006" s="2">
        <v>62986.239195348098</v>
      </c>
      <c r="E1006" s="2">
        <v>64921.764005504781</v>
      </c>
      <c r="F1006" s="2">
        <v>64620.186840573653</v>
      </c>
      <c r="G1006" s="2">
        <v>66244.549286986177</v>
      </c>
    </row>
    <row r="1007" spans="1:7" ht="12.75" customHeight="1">
      <c r="A1007" t="s">
        <v>4</v>
      </c>
      <c r="B1007" t="s">
        <v>82</v>
      </c>
      <c r="C1007" s="2">
        <v>79308.182108116729</v>
      </c>
      <c r="D1007" s="2">
        <v>80268.672010058144</v>
      </c>
      <c r="E1007" s="2">
        <v>81649.315767500113</v>
      </c>
      <c r="F1007" s="2">
        <v>82954.27629124446</v>
      </c>
      <c r="G1007" s="2">
        <v>83044.938895399289</v>
      </c>
    </row>
    <row r="1008" spans="1:7" ht="12.75" customHeight="1">
      <c r="A1008" t="s">
        <v>4</v>
      </c>
      <c r="B1008" t="s">
        <v>83</v>
      </c>
      <c r="C1008" s="3">
        <v>0.28633784004468932</v>
      </c>
      <c r="D1008" s="3">
        <v>0.27438426290399076</v>
      </c>
      <c r="E1008" s="3">
        <v>0.25765707414507383</v>
      </c>
      <c r="F1008" s="3">
        <v>0.28372077437509385</v>
      </c>
      <c r="G1008" s="3">
        <v>0.25361165241882883</v>
      </c>
    </row>
    <row r="1009" spans="1:7" ht="12.75" customHeight="1">
      <c r="A1009" t="s">
        <v>4</v>
      </c>
      <c r="B1009" t="s">
        <v>84</v>
      </c>
      <c r="C1009" s="3">
        <v>0.62954687640989782</v>
      </c>
      <c r="D1009" s="3">
        <v>0.63575196090544617</v>
      </c>
      <c r="E1009" s="3">
        <v>0.60418824581370201</v>
      </c>
      <c r="F1009" s="3">
        <v>0.64588201757666874</v>
      </c>
      <c r="G1009" s="3">
        <v>0.61096507960030333</v>
      </c>
    </row>
    <row r="1010" spans="1:7" ht="12.75" customHeight="1">
      <c r="A1010" t="s">
        <v>4</v>
      </c>
      <c r="B1010" t="s">
        <v>85</v>
      </c>
      <c r="C1010" s="3">
        <v>4.912812737062721E-2</v>
      </c>
      <c r="D1010" s="3">
        <v>5.0804398463243361E-2</v>
      </c>
      <c r="E1010" s="3">
        <v>5.935823578789419E-2</v>
      </c>
      <c r="F1010" s="3">
        <v>5.7086289846323995E-2</v>
      </c>
      <c r="G1010" s="3">
        <v>6.3409387839425846E-2</v>
      </c>
    </row>
    <row r="1011" spans="1:7" ht="12.75" customHeight="1">
      <c r="A1011" t="s">
        <v>4</v>
      </c>
      <c r="B1011" t="s">
        <v>86</v>
      </c>
      <c r="C1011" s="2">
        <v>472.20721535273145</v>
      </c>
      <c r="D1011" s="2">
        <v>498.60775654119595</v>
      </c>
      <c r="E1011" s="2">
        <v>590.95498495059974</v>
      </c>
      <c r="F1011" s="2">
        <v>574.01380350034742</v>
      </c>
      <c r="G1011" s="2">
        <v>651.8950068600717</v>
      </c>
    </row>
    <row r="1012" spans="1:7" ht="12.75" customHeight="1">
      <c r="A1012" t="s">
        <v>4</v>
      </c>
      <c r="B1012" t="s">
        <v>87</v>
      </c>
      <c r="C1012" s="3">
        <v>0.46536299927774522</v>
      </c>
      <c r="D1012" s="3">
        <v>0.55628359285773077</v>
      </c>
      <c r="E1012" s="3">
        <v>0.6176953545392404</v>
      </c>
      <c r="F1012" s="3">
        <v>0.57722567861687746</v>
      </c>
      <c r="G1012" s="3">
        <v>0.59149735474347209</v>
      </c>
    </row>
    <row r="1013" spans="1:7" ht="12.75" customHeight="1">
      <c r="A1013" t="s">
        <v>4</v>
      </c>
      <c r="B1013" t="s">
        <v>88</v>
      </c>
      <c r="C1013" s="1">
        <v>8.9110465641340184</v>
      </c>
      <c r="D1013" s="1">
        <v>7.2774046469448113</v>
      </c>
      <c r="E1013" s="1">
        <v>8.6044806509223424</v>
      </c>
      <c r="F1013" s="1">
        <v>5.591544690534028</v>
      </c>
      <c r="G1013" s="1">
        <v>6.6158295840903056</v>
      </c>
    </row>
    <row r="1014" spans="1:7" ht="12.75" customHeight="1">
      <c r="A1014" t="s">
        <v>4</v>
      </c>
      <c r="B1014" t="s">
        <v>89</v>
      </c>
      <c r="C1014" s="1">
        <v>41.051903420289847</v>
      </c>
      <c r="D1014" s="1">
        <v>44.726342744160547</v>
      </c>
      <c r="E1014" s="1">
        <v>40.053758217461848</v>
      </c>
      <c r="F1014" s="1">
        <v>55.213188758468384</v>
      </c>
      <c r="G1014" s="1">
        <v>48.809386172535753</v>
      </c>
    </row>
    <row r="1015" spans="1:7" ht="12.75" customHeight="1">
      <c r="A1015" t="s">
        <v>4</v>
      </c>
      <c r="B1015" t="s">
        <v>90</v>
      </c>
      <c r="C1015" s="1">
        <v>37.578157322335066</v>
      </c>
      <c r="D1015" s="1">
        <v>36.957819304665286</v>
      </c>
      <c r="E1015" s="1">
        <v>40.318201308938669</v>
      </c>
      <c r="F1015" s="1">
        <v>36.571741271125227</v>
      </c>
      <c r="G1015" s="1">
        <v>39.529202219799771</v>
      </c>
    </row>
    <row r="1016" spans="1:7" ht="12.75" customHeight="1">
      <c r="A1016" t="s">
        <v>4</v>
      </c>
      <c r="B1016" t="s">
        <v>91</v>
      </c>
      <c r="C1016" s="1">
        <v>331.40490584508069</v>
      </c>
      <c r="D1016" s="1">
        <v>299.52957164064645</v>
      </c>
      <c r="E1016" s="1">
        <v>306.53235914467001</v>
      </c>
      <c r="F1016" s="1">
        <v>284.09196656782836</v>
      </c>
      <c r="G1016" s="1">
        <v>287.74566625682701</v>
      </c>
    </row>
    <row r="1017" spans="1:7" ht="12.75" customHeight="1">
      <c r="A1017" t="s">
        <v>4</v>
      </c>
      <c r="B1017" t="s">
        <v>92</v>
      </c>
      <c r="C1017" s="3">
        <v>3.7871910939008019E-2</v>
      </c>
      <c r="D1017" s="3">
        <v>1.8576105366142286E-2</v>
      </c>
      <c r="E1017" s="3">
        <v>8.068527257654487E-2</v>
      </c>
      <c r="F1017" s="3">
        <v>1.8505043977997113E-2</v>
      </c>
      <c r="G1017" s="3">
        <v>7.3181828136868396E-2</v>
      </c>
    </row>
    <row r="1018" spans="1:7" ht="12.75" customHeight="1">
      <c r="A1018" t="s">
        <v>4</v>
      </c>
      <c r="B1018" t="s">
        <v>93</v>
      </c>
      <c r="C1018" s="1">
        <v>2.858671903868081</v>
      </c>
      <c r="D1018" s="1">
        <v>2.8511158563803365</v>
      </c>
      <c r="E1018" s="1">
        <v>2.9838709677419355</v>
      </c>
      <c r="F1018" s="1">
        <v>2.9398614866990278</v>
      </c>
      <c r="G1018" s="1">
        <v>3.1747124698190667</v>
      </c>
    </row>
    <row r="1019" spans="1:7" ht="12.75" customHeight="1">
      <c r="A1019" t="s">
        <v>4</v>
      </c>
      <c r="B1019" t="s">
        <v>94</v>
      </c>
      <c r="C1019" s="4">
        <v>0.38917265796884187</v>
      </c>
      <c r="D1019" s="4">
        <v>0.26969111650887212</v>
      </c>
      <c r="E1019" s="4">
        <v>0.36479167621137099</v>
      </c>
      <c r="F1019" s="4">
        <v>0.19956231389641071</v>
      </c>
      <c r="G1019" s="4">
        <v>0.38477370364196001</v>
      </c>
    </row>
    <row r="1020" spans="1:7" ht="12.75" customHeight="1">
      <c r="A1020" t="s">
        <v>4</v>
      </c>
      <c r="B1020" t="s">
        <v>95</v>
      </c>
      <c r="C1020" s="2">
        <v>14311.648448043186</v>
      </c>
      <c r="D1020" s="2">
        <v>14900.036798856734</v>
      </c>
      <c r="E1020" s="2">
        <v>15668.026859504133</v>
      </c>
      <c r="F1020" s="2">
        <v>15453.812273057374</v>
      </c>
      <c r="G1020" s="2">
        <v>16647.74871039057</v>
      </c>
    </row>
    <row r="1021" spans="1:7" ht="12.75" customHeight="1">
      <c r="A1021" t="s">
        <v>4</v>
      </c>
      <c r="B1021" t="s">
        <v>96</v>
      </c>
      <c r="C1021" s="2">
        <v>684.90290358160894</v>
      </c>
      <c r="D1021" s="2">
        <v>652.49120260973223</v>
      </c>
      <c r="E1021" s="2">
        <v>739.9473813908271</v>
      </c>
      <c r="F1021" s="2">
        <v>754.55570341123519</v>
      </c>
      <c r="G1021" s="2">
        <v>775.26712531568353</v>
      </c>
    </row>
    <row r="1022" spans="1:7" ht="12.75" customHeight="1">
      <c r="A1022" t="s">
        <v>4</v>
      </c>
      <c r="B1022" t="s">
        <v>97</v>
      </c>
      <c r="C1022" s="2">
        <v>16589.646460696124</v>
      </c>
      <c r="D1022" s="2">
        <v>17085.294141745188</v>
      </c>
      <c r="E1022" s="2">
        <v>18041.217287866773</v>
      </c>
      <c r="F1022" s="2">
        <v>17957.721097046411</v>
      </c>
      <c r="G1022" s="2">
        <v>19032.009267059821</v>
      </c>
    </row>
    <row r="1023" spans="1:7" ht="12.75" customHeight="1">
      <c r="A1023" t="s">
        <v>4</v>
      </c>
      <c r="B1023" t="s">
        <v>98</v>
      </c>
      <c r="C1023" s="2">
        <v>9025.0164801853407</v>
      </c>
      <c r="D1023" s="2">
        <v>7684.2598742925766</v>
      </c>
      <c r="E1023" s="2">
        <v>6978.1376919735239</v>
      </c>
      <c r="F1023" s="2">
        <v>7670.9785913287542</v>
      </c>
      <c r="G1023" s="2">
        <v>7854.1016942495326</v>
      </c>
    </row>
    <row r="1024" spans="1:7" ht="12.75" customHeight="1">
      <c r="A1024" t="s">
        <v>4</v>
      </c>
      <c r="B1024" t="s">
        <v>105</v>
      </c>
      <c r="C1024" s="3">
        <v>0.36470292370006174</v>
      </c>
      <c r="D1024" s="3">
        <v>0.34826211438780891</v>
      </c>
      <c r="E1024" s="3">
        <v>0.34885014183700158</v>
      </c>
      <c r="F1024" s="3">
        <v>0.3438692345194217</v>
      </c>
      <c r="G1024" s="3">
        <v>0.3540231768728398</v>
      </c>
    </row>
    <row r="1025" spans="1:7" ht="12.75" customHeight="1">
      <c r="A1025" t="s">
        <v>4</v>
      </c>
      <c r="B1025" t="s">
        <v>106</v>
      </c>
      <c r="C1025" s="3">
        <v>0.22364455312096668</v>
      </c>
      <c r="D1025" s="3">
        <v>0.22041273379783338</v>
      </c>
      <c r="E1025" s="3">
        <v>0.21790747177779343</v>
      </c>
      <c r="F1025" s="3">
        <v>0.21230395885146919</v>
      </c>
      <c r="G1025" s="3">
        <v>0.20608646498700356</v>
      </c>
    </row>
    <row r="1026" spans="1:7" ht="12.75" customHeight="1">
      <c r="A1026" t="s">
        <v>4</v>
      </c>
      <c r="B1026" t="s">
        <v>107</v>
      </c>
      <c r="C1026" s="3">
        <v>0.41165252317897166</v>
      </c>
      <c r="D1026" s="3">
        <v>0.43132515181435782</v>
      </c>
      <c r="E1026" s="3">
        <v>0.43324238638520485</v>
      </c>
      <c r="F1026" s="3">
        <v>0.44382680662910917</v>
      </c>
      <c r="G1026" s="3">
        <v>0.43989035814015681</v>
      </c>
    </row>
    <row r="1027" spans="1:7" ht="12.75" customHeight="1">
      <c r="A1027" t="s">
        <v>4</v>
      </c>
      <c r="B1027" t="s">
        <v>99</v>
      </c>
      <c r="C1027" s="3">
        <v>0</v>
      </c>
      <c r="D1027" s="3">
        <v>0</v>
      </c>
      <c r="E1027" s="3">
        <v>0</v>
      </c>
      <c r="F1027" s="3">
        <v>0</v>
      </c>
      <c r="G1027" s="3">
        <v>0</v>
      </c>
    </row>
    <row r="1028" spans="1:7" ht="12.75" customHeight="1">
      <c r="A1028" t="s">
        <v>4</v>
      </c>
      <c r="B1028" t="s">
        <v>108</v>
      </c>
      <c r="C1028" s="3">
        <v>0.35874214442069757</v>
      </c>
      <c r="D1028" s="3">
        <v>0.32917854648912931</v>
      </c>
      <c r="E1028" s="3">
        <v>0.33405816935615096</v>
      </c>
      <c r="F1028" s="3">
        <v>0.3396307737792485</v>
      </c>
      <c r="G1028" s="3">
        <v>0.32257261486770011</v>
      </c>
    </row>
    <row r="1029" spans="1:7" ht="12.75" customHeight="1">
      <c r="A1029" t="s">
        <v>4</v>
      </c>
      <c r="B1029" t="s">
        <v>109</v>
      </c>
      <c r="C1029" s="3">
        <v>0.17423099779582712</v>
      </c>
      <c r="D1029" s="3">
        <v>0.18634528377808868</v>
      </c>
      <c r="E1029" s="3">
        <v>0.17789932240646031</v>
      </c>
      <c r="F1029" s="3">
        <v>0.15699890614000667</v>
      </c>
      <c r="G1029" s="3">
        <v>0.17673918382666753</v>
      </c>
    </row>
    <row r="1030" spans="1:7" ht="12.75" customHeight="1">
      <c r="A1030" t="s">
        <v>4</v>
      </c>
      <c r="B1030" t="s">
        <v>110</v>
      </c>
      <c r="C1030" s="3">
        <v>0.46702685778347491</v>
      </c>
      <c r="D1030" s="3">
        <v>0.48447616973278185</v>
      </c>
      <c r="E1030" s="3">
        <v>0.48804250823738909</v>
      </c>
      <c r="F1030" s="3">
        <v>0.50337032008074478</v>
      </c>
      <c r="G1030" s="3">
        <v>0.50068820130563252</v>
      </c>
    </row>
    <row r="1031" spans="1:7" ht="12.75" customHeight="1">
      <c r="A1031" t="s">
        <v>4</v>
      </c>
      <c r="B1031" t="s">
        <v>100</v>
      </c>
      <c r="C1031" s="5">
        <v>0</v>
      </c>
      <c r="D1031" s="5">
        <v>0</v>
      </c>
      <c r="E1031" s="5">
        <v>0</v>
      </c>
      <c r="F1031" s="5">
        <v>0</v>
      </c>
      <c r="G1031" s="5">
        <v>0</v>
      </c>
    </row>
    <row r="1032" spans="1:7" ht="12.75" customHeight="1">
      <c r="A1032" t="s">
        <v>4</v>
      </c>
      <c r="B1032" t="s">
        <v>101</v>
      </c>
      <c r="C1032" s="2">
        <v>-1112946.9999999995</v>
      </c>
      <c r="D1032" s="2">
        <v>-1056665.0000000005</v>
      </c>
      <c r="E1032" s="2">
        <v>-1112446.0000000002</v>
      </c>
      <c r="F1032" s="2">
        <v>-935724</v>
      </c>
      <c r="G1032" s="2">
        <v>-1196173.9999999998</v>
      </c>
    </row>
    <row r="1033" spans="1:7" ht="12.75" customHeight="1">
      <c r="A1033" t="s">
        <v>13</v>
      </c>
      <c r="B1033" t="s">
        <v>46</v>
      </c>
      <c r="C1033" s="1">
        <v>16.463013698630139</v>
      </c>
      <c r="D1033" s="1">
        <v>17.150684931506856</v>
      </c>
      <c r="E1033" s="1">
        <v>16.600000000000001</v>
      </c>
      <c r="F1033" s="1">
        <v>16.681896761079454</v>
      </c>
      <c r="G1033" s="1">
        <v>16.669398907103826</v>
      </c>
    </row>
    <row r="1034" spans="1:7" ht="12.75" customHeight="1">
      <c r="A1034" t="s">
        <v>4</v>
      </c>
      <c r="B1034" t="s">
        <v>47</v>
      </c>
      <c r="C1034" s="1">
        <v>3.2341227125941883</v>
      </c>
      <c r="D1034" s="1">
        <v>3.3529726834493867</v>
      </c>
      <c r="E1034" s="1">
        <v>3.1491683991683987</v>
      </c>
      <c r="F1034" s="1">
        <v>3.2114410958829116</v>
      </c>
      <c r="G1034" s="1">
        <v>3.2059905412506571</v>
      </c>
    </row>
    <row r="1035" spans="1:7" ht="12.75" customHeight="1">
      <c r="A1035" t="s">
        <v>4</v>
      </c>
      <c r="B1035" t="s">
        <v>48</v>
      </c>
      <c r="C1035" s="1">
        <v>3.2121001390820587</v>
      </c>
      <c r="D1035" s="1">
        <v>3.3189113747383114</v>
      </c>
      <c r="E1035" s="1">
        <v>3.1797876575978767</v>
      </c>
      <c r="F1035" s="1">
        <v>3.2678923177938279</v>
      </c>
      <c r="G1035" s="1">
        <v>3.2130376344086025</v>
      </c>
    </row>
    <row r="1036" spans="1:7" ht="12.75" customHeight="1">
      <c r="A1036" t="s">
        <v>4</v>
      </c>
      <c r="B1036" t="s">
        <v>49</v>
      </c>
      <c r="C1036" s="2">
        <v>6292.1744564924666</v>
      </c>
      <c r="D1036" s="2">
        <v>6291.7922604835385</v>
      </c>
      <c r="E1036" s="2">
        <v>6573.044271689404</v>
      </c>
      <c r="F1036" s="2">
        <v>6670.5631334506397</v>
      </c>
      <c r="G1036" s="2">
        <v>6626.8160057121568</v>
      </c>
    </row>
    <row r="1037" spans="1:7" ht="12.75" customHeight="1">
      <c r="A1037" t="s">
        <v>4</v>
      </c>
      <c r="B1037" t="s">
        <v>50</v>
      </c>
      <c r="C1037" s="2">
        <v>20211.094446828029</v>
      </c>
      <c r="D1037" s="2">
        <v>20881.900900809287</v>
      </c>
      <c r="E1037" s="2">
        <v>20900.885047962394</v>
      </c>
      <c r="F1037" s="2">
        <v>21798.682019162068</v>
      </c>
      <c r="G1037" s="2">
        <v>21292.209222654456</v>
      </c>
    </row>
    <row r="1038" spans="1:7" ht="12.75" customHeight="1">
      <c r="A1038" t="s">
        <v>4</v>
      </c>
      <c r="B1038" t="s">
        <v>51</v>
      </c>
      <c r="C1038" s="1">
        <v>12.654794520547945</v>
      </c>
      <c r="D1038" s="1">
        <v>13.03013698630137</v>
      </c>
      <c r="E1038" s="1">
        <v>13.128602739726029</v>
      </c>
      <c r="F1038" s="1">
        <v>13.635616438356164</v>
      </c>
      <c r="G1038" s="1">
        <v>13.062841530054644</v>
      </c>
    </row>
    <row r="1039" spans="1:7" ht="12.75" customHeight="1">
      <c r="A1039" t="s">
        <v>4</v>
      </c>
      <c r="B1039" t="s">
        <v>360</v>
      </c>
      <c r="C1039" s="2">
        <v>1437.9999999999998</v>
      </c>
      <c r="D1039" s="2">
        <v>1433</v>
      </c>
      <c r="E1039" s="2">
        <v>1507</v>
      </c>
      <c r="F1039" s="2">
        <v>1523</v>
      </c>
      <c r="G1039" s="2">
        <v>1487.9999999999998</v>
      </c>
    </row>
    <row r="1040" spans="1:7" ht="12.75" customHeight="1">
      <c r="A1040" t="s">
        <v>4</v>
      </c>
      <c r="B1040" t="s">
        <v>358</v>
      </c>
      <c r="C1040" s="2">
        <v>4619</v>
      </c>
      <c r="D1040" s="2">
        <v>4756</v>
      </c>
      <c r="E1040" s="2">
        <v>4791.9400000000005</v>
      </c>
      <c r="F1040" s="2">
        <v>4977</v>
      </c>
      <c r="G1040" s="2">
        <v>4781</v>
      </c>
    </row>
    <row r="1041" spans="1:7" ht="12.75" customHeight="1">
      <c r="A1041" t="s">
        <v>4</v>
      </c>
      <c r="B1041" t="s">
        <v>52</v>
      </c>
      <c r="C1041" s="1">
        <v>12.332589852478455</v>
      </c>
      <c r="D1041" s="1">
        <v>12.456009053636148</v>
      </c>
      <c r="E1041" s="1">
        <v>13.050075626151285</v>
      </c>
      <c r="F1041" s="1">
        <v>12.78655544086026</v>
      </c>
      <c r="G1041" s="1">
        <v>12.031314125996969</v>
      </c>
    </row>
    <row r="1042" spans="1:7" ht="12.75" customHeight="1">
      <c r="A1042" t="s">
        <v>4</v>
      </c>
      <c r="B1042" t="s">
        <v>53</v>
      </c>
      <c r="C1042" s="1">
        <v>6.7179743172071475</v>
      </c>
      <c r="D1042" s="1">
        <v>6.8676860753116999</v>
      </c>
      <c r="E1042" s="1">
        <v>7.0677949091271648</v>
      </c>
      <c r="F1042" s="1">
        <v>6.9696383225836591</v>
      </c>
      <c r="G1042" s="1">
        <v>6.4196282068710158</v>
      </c>
    </row>
    <row r="1043" spans="1:7" ht="12.75" customHeight="1">
      <c r="A1043" t="s">
        <v>4</v>
      </c>
      <c r="B1043" t="s">
        <v>54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</row>
    <row r="1044" spans="1:7" ht="12.75" customHeight="1">
      <c r="A1044" t="s">
        <v>4</v>
      </c>
      <c r="B1044" t="s">
        <v>55</v>
      </c>
      <c r="C1044" s="3">
        <v>0.25048367739852395</v>
      </c>
      <c r="D1044" s="3">
        <v>0.21538106327474416</v>
      </c>
      <c r="E1044" s="3">
        <v>0.19944525811937827</v>
      </c>
      <c r="F1044" s="3">
        <v>0.19348553525862691</v>
      </c>
      <c r="G1044" s="3">
        <v>0.17749331457328119</v>
      </c>
    </row>
    <row r="1045" spans="1:7" ht="12.75" customHeight="1">
      <c r="A1045" t="s">
        <v>4</v>
      </c>
      <c r="B1045" t="s">
        <v>56</v>
      </c>
      <c r="C1045" s="2">
        <v>1007773.724137931</v>
      </c>
      <c r="D1045" s="2">
        <v>977940.7</v>
      </c>
      <c r="E1045" s="2">
        <v>994803.10519999999</v>
      </c>
      <c r="F1045" s="2">
        <v>904408.5199999999</v>
      </c>
      <c r="G1045" s="2">
        <v>939105.34966666671</v>
      </c>
    </row>
    <row r="1046" spans="1:7" ht="12.75" customHeight="1">
      <c r="A1046" t="s">
        <v>4</v>
      </c>
      <c r="B1046" t="s">
        <v>57</v>
      </c>
      <c r="C1046" s="2">
        <v>658178.58620689658</v>
      </c>
      <c r="D1046" s="2">
        <v>632581.56666666665</v>
      </c>
      <c r="E1046" s="2">
        <v>718570.94170000008</v>
      </c>
      <c r="F1046" s="2">
        <v>657889.93799999985</v>
      </c>
      <c r="G1046" s="2">
        <v>656561.42466666689</v>
      </c>
    </row>
    <row r="1047" spans="1:7" ht="12.75" customHeight="1">
      <c r="A1047" t="s">
        <v>4</v>
      </c>
      <c r="B1047" t="s">
        <v>58</v>
      </c>
      <c r="C1047" s="3">
        <v>0.18050794036223053</v>
      </c>
      <c r="D1047" s="3">
        <v>0.15712741589198831</v>
      </c>
      <c r="E1047" s="3">
        <v>0.14704214303488633</v>
      </c>
      <c r="F1047" s="3">
        <v>0.14553500133782499</v>
      </c>
      <c r="G1047" s="3">
        <v>0.13151411726704337</v>
      </c>
    </row>
    <row r="1048" spans="1:7" ht="12.75" customHeight="1">
      <c r="A1048" t="s">
        <v>4</v>
      </c>
      <c r="B1048" t="s">
        <v>59</v>
      </c>
      <c r="C1048" s="1">
        <v>4.8195681370753629</v>
      </c>
      <c r="D1048" s="1">
        <v>5.2373934512304974</v>
      </c>
      <c r="E1048" s="1">
        <v>6.1283295630470667</v>
      </c>
      <c r="F1048" s="1">
        <v>7.3686245461593325</v>
      </c>
      <c r="G1048" s="1">
        <v>8.6943169401309408</v>
      </c>
    </row>
    <row r="1049" spans="1:7" ht="12.75" customHeight="1">
      <c r="A1049" t="s">
        <v>4</v>
      </c>
      <c r="B1049" t="s">
        <v>60</v>
      </c>
      <c r="C1049" s="1">
        <v>5.4171876593082686</v>
      </c>
      <c r="D1049" s="1">
        <v>5.2369961906592568</v>
      </c>
      <c r="E1049" s="1">
        <v>4.9538992462109706</v>
      </c>
      <c r="F1049" s="1">
        <v>5.17598738824615</v>
      </c>
      <c r="G1049" s="1">
        <v>5.6636359895321577</v>
      </c>
    </row>
    <row r="1050" spans="1:7" ht="12.75" customHeight="1">
      <c r="A1050" t="s">
        <v>4</v>
      </c>
      <c r="B1050" t="s">
        <v>61</v>
      </c>
      <c r="C1050" s="3">
        <v>0.81473700634124324</v>
      </c>
      <c r="D1050" s="3">
        <v>1.0781918615227462</v>
      </c>
      <c r="E1050" s="3">
        <v>1.2513351947094928</v>
      </c>
      <c r="F1050" s="3">
        <v>1.4332836925779397</v>
      </c>
      <c r="G1050" s="3">
        <v>1.0057531763130767</v>
      </c>
    </row>
    <row r="1051" spans="1:7" ht="12.75" customHeight="1">
      <c r="A1051" t="s">
        <v>4</v>
      </c>
      <c r="B1051" t="s">
        <v>62</v>
      </c>
      <c r="C1051" s="1">
        <v>4.4135832563335455</v>
      </c>
      <c r="D1051" s="1">
        <v>5.6464866715944355</v>
      </c>
      <c r="E1051" s="1">
        <v>6.1989884778286148</v>
      </c>
      <c r="F1051" s="1">
        <v>7.418658316562289</v>
      </c>
      <c r="G1051" s="1">
        <v>5.6962198859530231</v>
      </c>
    </row>
    <row r="1052" spans="1:7" ht="12.75" customHeight="1">
      <c r="A1052" t="s">
        <v>4</v>
      </c>
      <c r="B1052" t="s">
        <v>63</v>
      </c>
      <c r="C1052" s="3">
        <v>3.0703016877844526E-2</v>
      </c>
      <c r="D1052" s="3">
        <v>4.4394440815368238E-2</v>
      </c>
      <c r="E1052" s="3">
        <v>5.596801464209003E-2</v>
      </c>
      <c r="F1052" s="3">
        <v>6.4394357713143655E-2</v>
      </c>
      <c r="G1052" s="3">
        <v>5.2322122603387117E-2</v>
      </c>
    </row>
    <row r="1053" spans="1:7" ht="12.75" customHeight="1">
      <c r="A1053" t="s">
        <v>4</v>
      </c>
      <c r="B1053" t="s">
        <v>64</v>
      </c>
      <c r="C1053" s="3">
        <v>0.54466481155636293</v>
      </c>
      <c r="D1053" s="3">
        <v>0.58558655906936641</v>
      </c>
      <c r="E1053" s="3">
        <v>0.60653921446823189</v>
      </c>
      <c r="F1053" s="3">
        <v>0.60369931019686218</v>
      </c>
      <c r="G1053" s="3">
        <v>0.60292925935085984</v>
      </c>
    </row>
    <row r="1054" spans="1:7" ht="12.75" customHeight="1">
      <c r="A1054" t="s">
        <v>4</v>
      </c>
      <c r="B1054" t="s">
        <v>65</v>
      </c>
      <c r="C1054" s="3">
        <v>2.2012100001917983E-2</v>
      </c>
      <c r="D1054" s="3">
        <v>2.5256537361681371E-2</v>
      </c>
      <c r="E1054" s="3">
        <v>2.1750198602002759E-2</v>
      </c>
      <c r="F1054" s="3">
        <v>2.3520687186106292E-2</v>
      </c>
      <c r="G1054" s="3">
        <v>2.5220405945744141E-2</v>
      </c>
    </row>
    <row r="1055" spans="1:7" ht="12.75" customHeight="1">
      <c r="A1055" t="s">
        <v>4</v>
      </c>
      <c r="B1055" t="s">
        <v>66</v>
      </c>
      <c r="C1055" s="3">
        <v>9.7605243850760817E-3</v>
      </c>
      <c r="D1055" s="3">
        <v>8.931946974592089E-3</v>
      </c>
      <c r="E1055" s="3">
        <v>9.8000006292066275E-3</v>
      </c>
      <c r="F1055" s="3">
        <v>9.4824803076752773E-3</v>
      </c>
      <c r="G1055" s="3">
        <v>8.7682888332827752E-3</v>
      </c>
    </row>
    <row r="1056" spans="1:7" ht="12.75" customHeight="1">
      <c r="A1056" t="s">
        <v>4</v>
      </c>
      <c r="B1056" t="s">
        <v>67</v>
      </c>
      <c r="C1056" s="3">
        <v>2.7091365185960944E-2</v>
      </c>
      <c r="D1056" s="3">
        <v>1.8038047239322653E-2</v>
      </c>
      <c r="E1056" s="3">
        <v>3.6782143423872662E-2</v>
      </c>
      <c r="F1056" s="3">
        <v>3.54946845058461E-2</v>
      </c>
      <c r="G1056" s="3">
        <v>3.8250828193141982E-2</v>
      </c>
    </row>
    <row r="1057" spans="1:7" ht="12.75" customHeight="1">
      <c r="A1057" t="s">
        <v>4</v>
      </c>
      <c r="B1057" t="s">
        <v>68</v>
      </c>
      <c r="C1057" s="3">
        <v>7.1070622910708467E-2</v>
      </c>
      <c r="D1057" s="3">
        <v>6.0829720639194194E-2</v>
      </c>
      <c r="E1057" s="3">
        <v>4.1062778024590463E-2</v>
      </c>
      <c r="F1057" s="3">
        <v>4.1034177703051532E-2</v>
      </c>
      <c r="G1057" s="3">
        <v>4.3617405512327394E-2</v>
      </c>
    </row>
    <row r="1058" spans="1:7" ht="12.75" customHeight="1">
      <c r="A1058" t="s">
        <v>4</v>
      </c>
      <c r="B1058" t="s">
        <v>69</v>
      </c>
      <c r="C1058" s="3">
        <v>0.76438551959914025</v>
      </c>
      <c r="D1058" s="3">
        <v>0.76285139603561225</v>
      </c>
      <c r="E1058" s="3">
        <v>0.60682912836251302</v>
      </c>
      <c r="F1058" s="3">
        <v>0.60605152611809177</v>
      </c>
      <c r="G1058" s="3">
        <v>0.59992925923712104</v>
      </c>
    </row>
    <row r="1059" spans="1:7" ht="12.75" customHeight="1">
      <c r="A1059" t="s">
        <v>4</v>
      </c>
      <c r="B1059" t="s">
        <v>70</v>
      </c>
      <c r="C1059" s="3">
        <v>0.22853784648584013</v>
      </c>
      <c r="D1059" s="3">
        <v>0.22775704293356164</v>
      </c>
      <c r="E1059" s="3">
        <v>0.22926971700019769</v>
      </c>
      <c r="F1059" s="3">
        <v>0.22831655581860333</v>
      </c>
      <c r="G1059" s="3">
        <v>0.22454222340221602</v>
      </c>
    </row>
    <row r="1060" spans="1:7" ht="12.75" customHeight="1">
      <c r="A1060" t="s">
        <v>4</v>
      </c>
      <c r="B1060" t="s">
        <v>71</v>
      </c>
      <c r="C1060" s="3">
        <v>7.0766339150200135E-3</v>
      </c>
      <c r="D1060" s="3">
        <v>9.391561030826296E-3</v>
      </c>
      <c r="E1060" s="3">
        <v>6.2458744272474755E-3</v>
      </c>
      <c r="F1060" s="3">
        <v>2.3872322043688933E-3</v>
      </c>
      <c r="G1060" s="3">
        <v>7.3299273093796174E-3</v>
      </c>
    </row>
    <row r="1061" spans="1:7" ht="12.75" customHeight="1">
      <c r="A1061" t="s">
        <v>4</v>
      </c>
      <c r="B1061" t="s">
        <v>370</v>
      </c>
      <c r="C1061" s="3">
        <v>0.45533518844363702</v>
      </c>
      <c r="D1061" s="3">
        <v>0.41441344093063393</v>
      </c>
      <c r="E1061" s="3">
        <v>0.39346078522494476</v>
      </c>
      <c r="F1061" s="3">
        <v>0.39630068821594305</v>
      </c>
      <c r="G1061" s="3">
        <v>0.39707074025923472</v>
      </c>
    </row>
    <row r="1062" spans="1:7" ht="12.75" customHeight="1">
      <c r="A1062" t="s">
        <v>4</v>
      </c>
      <c r="B1062" t="s">
        <v>72</v>
      </c>
      <c r="C1062" s="3">
        <v>0.43268695333580959</v>
      </c>
      <c r="D1062" s="3">
        <v>0.33155845706750003</v>
      </c>
      <c r="E1062" s="3">
        <v>0.29546507254742305</v>
      </c>
      <c r="F1062" s="3">
        <v>0.28724094605207601</v>
      </c>
      <c r="G1062" s="3">
        <v>0.25739876389383803</v>
      </c>
    </row>
    <row r="1063" spans="1:7" ht="12.75" customHeight="1">
      <c r="A1063" t="s">
        <v>4</v>
      </c>
      <c r="B1063" t="s">
        <v>73</v>
      </c>
      <c r="C1063" s="3">
        <v>0.21390957919991194</v>
      </c>
      <c r="D1063" s="3">
        <v>0.18842562785919559</v>
      </c>
      <c r="E1063" s="3">
        <v>0.1240264713500218</v>
      </c>
      <c r="F1063" s="3">
        <v>0.13963795632166454</v>
      </c>
      <c r="G1063" s="3">
        <v>0.1995166370465771</v>
      </c>
    </row>
    <row r="1064" spans="1:7" ht="12.75" customHeight="1">
      <c r="A1064" t="s">
        <v>4</v>
      </c>
      <c r="B1064" t="s">
        <v>74</v>
      </c>
      <c r="C1064" s="3">
        <v>0.56190292260036512</v>
      </c>
      <c r="D1064" s="3">
        <v>0.57466302336638653</v>
      </c>
      <c r="E1064" s="3">
        <v>0.58573414877369179</v>
      </c>
      <c r="F1064" s="3">
        <v>0.5931981831581925</v>
      </c>
      <c r="G1064" s="3">
        <v>0.60153890215800565</v>
      </c>
    </row>
    <row r="1065" spans="1:7" ht="12.75" customHeight="1">
      <c r="A1065" t="s">
        <v>4</v>
      </c>
      <c r="B1065" t="s">
        <v>75</v>
      </c>
      <c r="C1065" s="1">
        <v>15.302724978093446</v>
      </c>
      <c r="D1065" s="1">
        <v>14.819559686460199</v>
      </c>
      <c r="E1065" s="1">
        <v>14.699864188056369</v>
      </c>
      <c r="F1065" s="1">
        <v>15.53968022515641</v>
      </c>
      <c r="G1065" s="1">
        <v>14.825755080120267</v>
      </c>
    </row>
    <row r="1066" spans="1:7" ht="12.75" customHeight="1">
      <c r="A1066" t="s">
        <v>4</v>
      </c>
      <c r="B1066" t="s">
        <v>76</v>
      </c>
      <c r="C1066" s="1">
        <v>6.534783846873979</v>
      </c>
      <c r="D1066" s="1">
        <v>6.7478388100399771</v>
      </c>
      <c r="E1066" s="1">
        <v>6.8027839387284921</v>
      </c>
      <c r="F1066" s="1">
        <v>6.4351388542806047</v>
      </c>
      <c r="G1066" s="1">
        <v>6.7450190199141487</v>
      </c>
    </row>
    <row r="1067" spans="1:7" ht="12.75" customHeight="1">
      <c r="A1067" t="s">
        <v>4</v>
      </c>
      <c r="B1067" t="s">
        <v>77</v>
      </c>
      <c r="C1067" s="1">
        <v>7.4256592286398462</v>
      </c>
      <c r="D1067" s="1">
        <v>7.4209910647547508</v>
      </c>
      <c r="E1067" s="1">
        <v>7.8087482719259835</v>
      </c>
      <c r="F1067" s="1">
        <v>7.187585922042028</v>
      </c>
      <c r="G1067" s="1">
        <v>7.6623190338752796</v>
      </c>
    </row>
    <row r="1068" spans="1:7" ht="12.75" customHeight="1">
      <c r="A1068" t="s">
        <v>4</v>
      </c>
      <c r="B1068" t="s">
        <v>78</v>
      </c>
      <c r="C1068" s="3">
        <v>9.4955608473961964E-2</v>
      </c>
      <c r="D1068" s="3">
        <v>7.6684003930965958E-2</v>
      </c>
      <c r="E1068" s="3">
        <v>5.0679495659770854E-2</v>
      </c>
      <c r="F1068" s="3">
        <v>5.3617441547996622E-2</v>
      </c>
      <c r="G1068" s="3">
        <v>5.7076969294270696E-2</v>
      </c>
    </row>
    <row r="1069" spans="1:7" ht="12.75" customHeight="1">
      <c r="A1069" t="s">
        <v>4</v>
      </c>
      <c r="B1069" t="s">
        <v>79</v>
      </c>
      <c r="C1069" s="3">
        <v>0.28381620099918586</v>
      </c>
      <c r="D1069" s="3">
        <v>0.27693216660898118</v>
      </c>
      <c r="E1069" s="3">
        <v>0.3942168932293636</v>
      </c>
      <c r="F1069" s="3">
        <v>0.36532077122717405</v>
      </c>
      <c r="G1069" s="3">
        <v>0.38313165565132234</v>
      </c>
    </row>
    <row r="1070" spans="1:7" ht="12.75" customHeight="1">
      <c r="A1070" t="s">
        <v>4</v>
      </c>
      <c r="B1070" t="s">
        <v>80</v>
      </c>
      <c r="C1070" s="2">
        <v>12535.394488087399</v>
      </c>
      <c r="D1070" s="2">
        <v>12910.998748352991</v>
      </c>
      <c r="E1070" s="2">
        <v>13113.189176940055</v>
      </c>
      <c r="F1070" s="2">
        <v>12956.771180966443</v>
      </c>
      <c r="G1070" s="2">
        <v>13623.034259945083</v>
      </c>
    </row>
    <row r="1071" spans="1:7" ht="12.75" customHeight="1">
      <c r="A1071" t="s">
        <v>4</v>
      </c>
      <c r="B1071" t="s">
        <v>81</v>
      </c>
      <c r="C1071" s="2">
        <v>61800.408580183823</v>
      </c>
      <c r="D1071" s="2">
        <v>64160.959581684605</v>
      </c>
      <c r="E1071" s="2">
        <v>66238.554987271433</v>
      </c>
      <c r="F1071" s="2">
        <v>67973.641685765528</v>
      </c>
      <c r="G1071" s="2">
        <v>66433.241480666053</v>
      </c>
    </row>
    <row r="1072" spans="1:7" ht="12.75" customHeight="1">
      <c r="A1072" t="s">
        <v>4</v>
      </c>
      <c r="B1072" t="s">
        <v>82</v>
      </c>
      <c r="C1072" s="2">
        <v>77923.048300014547</v>
      </c>
      <c r="D1072" s="2">
        <v>81062.570661390666</v>
      </c>
      <c r="E1072" s="2">
        <v>82685.546753383183</v>
      </c>
      <c r="F1072" s="2">
        <v>87675.364787955579</v>
      </c>
      <c r="G1072" s="2">
        <v>86160.853566217993</v>
      </c>
    </row>
    <row r="1073" spans="1:7" ht="12.75" customHeight="1">
      <c r="A1073" t="s">
        <v>4</v>
      </c>
      <c r="B1073" t="s">
        <v>83</v>
      </c>
      <c r="C1073" s="3">
        <v>0.26088241308165744</v>
      </c>
      <c r="D1073" s="3">
        <v>0.263425160563384</v>
      </c>
      <c r="E1073" s="3">
        <v>0.24808851228803605</v>
      </c>
      <c r="F1073" s="3">
        <v>0.25215119461448038</v>
      </c>
      <c r="G1073" s="3">
        <v>0.29695392917555019</v>
      </c>
    </row>
    <row r="1074" spans="1:7" ht="12.75" customHeight="1">
      <c r="A1074" t="s">
        <v>4</v>
      </c>
      <c r="B1074" t="s">
        <v>84</v>
      </c>
      <c r="C1074" s="3">
        <v>0.57512917130307373</v>
      </c>
      <c r="D1074" s="3">
        <v>0.5927908904638135</v>
      </c>
      <c r="E1074" s="3">
        <v>0.5804049988767529</v>
      </c>
      <c r="F1074" s="3">
        <v>0.59812444566329681</v>
      </c>
      <c r="G1074" s="3">
        <v>0.59250279668140515</v>
      </c>
    </row>
    <row r="1075" spans="1:7" ht="12.75" customHeight="1">
      <c r="A1075" t="s">
        <v>4</v>
      </c>
      <c r="B1075" t="s">
        <v>85</v>
      </c>
      <c r="C1075" s="3">
        <v>4.0717115937874741E-2</v>
      </c>
      <c r="D1075" s="3">
        <v>3.9342734253807812E-2</v>
      </c>
      <c r="E1075" s="3">
        <v>3.8754752977709979E-2</v>
      </c>
      <c r="F1075" s="3">
        <v>3.8686050902252453E-2</v>
      </c>
      <c r="G1075" s="3">
        <v>4.2108209409722673E-2</v>
      </c>
    </row>
    <row r="1076" spans="1:7" ht="12.75" customHeight="1">
      <c r="A1076" t="s">
        <v>4</v>
      </c>
      <c r="B1076" t="s">
        <v>86</v>
      </c>
      <c r="C1076" s="2">
        <v>510.40511069845059</v>
      </c>
      <c r="D1076" s="2">
        <v>507.95399270769707</v>
      </c>
      <c r="E1076" s="2">
        <v>508.1984073022918</v>
      </c>
      <c r="F1076" s="2">
        <v>501.24630943570543</v>
      </c>
      <c r="G1076" s="2">
        <v>573.64157941359394</v>
      </c>
    </row>
    <row r="1077" spans="1:7" ht="12.75" customHeight="1">
      <c r="A1077" t="s">
        <v>4</v>
      </c>
      <c r="B1077" t="s">
        <v>87</v>
      </c>
      <c r="C1077" s="3">
        <v>0.54789449729356066</v>
      </c>
      <c r="D1077" s="3">
        <v>0.58999781773460069</v>
      </c>
      <c r="E1077" s="3">
        <v>0.60909737288930099</v>
      </c>
      <c r="F1077" s="3">
        <v>0.60673444207522986</v>
      </c>
      <c r="G1077" s="3">
        <v>0.60586617913726359</v>
      </c>
    </row>
    <row r="1078" spans="1:7" ht="12.75" customHeight="1">
      <c r="A1078" t="s">
        <v>4</v>
      </c>
      <c r="B1078" t="s">
        <v>88</v>
      </c>
      <c r="C1078" s="1">
        <v>2.8489046569387653</v>
      </c>
      <c r="D1078" s="1">
        <v>2.7310311573626733</v>
      </c>
      <c r="E1078" s="1">
        <v>2.9243240633581933</v>
      </c>
      <c r="F1078" s="1">
        <v>3.2972274599244926</v>
      </c>
      <c r="G1078" s="1">
        <v>3.1591840896145698</v>
      </c>
    </row>
    <row r="1079" spans="1:7" ht="12.75" customHeight="1">
      <c r="A1079" t="s">
        <v>4</v>
      </c>
      <c r="B1079" t="s">
        <v>89</v>
      </c>
      <c r="C1079" s="1">
        <v>58.497696025718199</v>
      </c>
      <c r="D1079" s="1">
        <v>64.141412950555207</v>
      </c>
      <c r="E1079" s="1">
        <v>61.209707959134874</v>
      </c>
      <c r="F1079" s="1">
        <v>55.695846158497339</v>
      </c>
      <c r="G1079" s="1">
        <v>59.868529935864252</v>
      </c>
    </row>
    <row r="1080" spans="1:7" ht="12.75" customHeight="1">
      <c r="A1080" t="s">
        <v>4</v>
      </c>
      <c r="B1080" t="s">
        <v>90</v>
      </c>
      <c r="C1080" s="1">
        <v>50.133370730898321</v>
      </c>
      <c r="D1080" s="1">
        <v>61.77648336990822</v>
      </c>
      <c r="E1080" s="1">
        <v>61.822473216405477</v>
      </c>
      <c r="F1080" s="1">
        <v>59.144711709540196</v>
      </c>
      <c r="G1080" s="1">
        <v>61.497614788759634</v>
      </c>
    </row>
    <row r="1081" spans="1:7" ht="12.75" customHeight="1">
      <c r="A1081" t="s">
        <v>4</v>
      </c>
      <c r="B1081" t="s">
        <v>91</v>
      </c>
      <c r="C1081" s="1">
        <v>119.45423053991183</v>
      </c>
      <c r="D1081" s="1">
        <v>127.46506549388157</v>
      </c>
      <c r="E1081" s="1">
        <v>134.8777690771872</v>
      </c>
      <c r="F1081" s="1">
        <v>117.9024873134951</v>
      </c>
      <c r="G1081" s="1">
        <v>125.3144601077863</v>
      </c>
    </row>
    <row r="1082" spans="1:7" ht="12.75" customHeight="1">
      <c r="A1082" t="s">
        <v>4</v>
      </c>
      <c r="B1082" t="s">
        <v>92</v>
      </c>
      <c r="C1082" s="3">
        <v>6.6705398866643603E-2</v>
      </c>
      <c r="D1082" s="3">
        <v>5.6671115394136169E-2</v>
      </c>
      <c r="E1082" s="3">
        <v>7.4111413519199754E-2</v>
      </c>
      <c r="F1082" s="3">
        <v>7.2807586236546012E-2</v>
      </c>
      <c r="G1082" s="3">
        <v>7.8748363719212497E-2</v>
      </c>
    </row>
    <row r="1083" spans="1:7" ht="12.75" customHeight="1">
      <c r="A1083" t="s">
        <v>4</v>
      </c>
      <c r="B1083" t="s">
        <v>93</v>
      </c>
      <c r="C1083" s="1">
        <v>2.1879483723909954</v>
      </c>
      <c r="D1083" s="1">
        <v>2.5387613793239066</v>
      </c>
      <c r="E1083" s="1">
        <v>2.8857168687181414</v>
      </c>
      <c r="F1083" s="1">
        <v>2.6839534189262411</v>
      </c>
      <c r="G1083" s="1">
        <v>3.1404258260893916</v>
      </c>
    </row>
    <row r="1084" spans="1:7" ht="12.75" customHeight="1">
      <c r="A1084" t="s">
        <v>4</v>
      </c>
      <c r="B1084" t="s">
        <v>94</v>
      </c>
      <c r="C1084" s="4">
        <v>0.53259308492234503</v>
      </c>
      <c r="D1084" s="4">
        <v>0.50302221955413928</v>
      </c>
      <c r="E1084" s="4">
        <v>0.42463562586027459</v>
      </c>
      <c r="F1084" s="4">
        <v>0.47043611306672822</v>
      </c>
      <c r="G1084" s="4">
        <v>0.50142965341880197</v>
      </c>
    </row>
    <row r="1085" spans="1:7" ht="12.75" customHeight="1">
      <c r="A1085" t="s">
        <v>4</v>
      </c>
      <c r="B1085" t="s">
        <v>95</v>
      </c>
      <c r="C1085" s="2">
        <v>20444.93326157159</v>
      </c>
      <c r="D1085" s="2">
        <v>20436.304231387257</v>
      </c>
      <c r="E1085" s="2">
        <v>20455.370561385073</v>
      </c>
      <c r="F1085" s="2">
        <v>20431.105021097046</v>
      </c>
      <c r="G1085" s="2">
        <v>20001.243226484497</v>
      </c>
    </row>
    <row r="1086" spans="1:7" ht="12.75" customHeight="1">
      <c r="A1086" t="s">
        <v>4</v>
      </c>
      <c r="B1086" t="s">
        <v>96</v>
      </c>
      <c r="C1086" s="2">
        <v>1979.7932995714855</v>
      </c>
      <c r="D1086" s="2">
        <v>2036.02654260997</v>
      </c>
      <c r="E1086" s="2">
        <v>0</v>
      </c>
      <c r="F1086" s="2">
        <v>1660.838869362967</v>
      </c>
      <c r="G1086" s="2">
        <v>1605.5855781679247</v>
      </c>
    </row>
    <row r="1087" spans="1:7" ht="12.75" customHeight="1">
      <c r="A1087" t="s">
        <v>4</v>
      </c>
      <c r="B1087" t="s">
        <v>97</v>
      </c>
      <c r="C1087" s="2">
        <v>26416.332406119611</v>
      </c>
      <c r="D1087" s="2">
        <v>26625.666434054427</v>
      </c>
      <c r="E1087" s="2">
        <v>26115.549409492291</v>
      </c>
      <c r="F1087" s="2">
        <v>25434.914720945493</v>
      </c>
      <c r="G1087" s="2">
        <v>25579.546948924733</v>
      </c>
    </row>
    <row r="1088" spans="1:7" ht="12.75" customHeight="1">
      <c r="A1088" t="s">
        <v>4</v>
      </c>
      <c r="B1088" t="s">
        <v>98</v>
      </c>
      <c r="C1088" s="2">
        <v>12028.285694130229</v>
      </c>
      <c r="D1088" s="2">
        <v>11034.034044007769</v>
      </c>
      <c r="E1088" s="2">
        <v>10275.444585252539</v>
      </c>
      <c r="F1088" s="2">
        <v>10079.874248994684</v>
      </c>
      <c r="G1088" s="2">
        <v>10156.889652478996</v>
      </c>
    </row>
    <row r="1089" spans="1:7" ht="12.75" customHeight="1">
      <c r="A1089" t="s">
        <v>4</v>
      </c>
      <c r="B1089" t="s">
        <v>105</v>
      </c>
      <c r="C1089" s="3">
        <v>0.39583834237260618</v>
      </c>
      <c r="D1089" s="3">
        <v>0.42328202950228477</v>
      </c>
      <c r="E1089" s="3">
        <v>0.42404449639411951</v>
      </c>
      <c r="F1089" s="3">
        <v>0.41933302483486867</v>
      </c>
      <c r="G1089" s="3">
        <v>0.41491789290724951</v>
      </c>
    </row>
    <row r="1090" spans="1:7" ht="12.75" customHeight="1">
      <c r="A1090" t="s">
        <v>4</v>
      </c>
      <c r="B1090" t="s">
        <v>106</v>
      </c>
      <c r="C1090" s="3">
        <v>0.16853421458893905</v>
      </c>
      <c r="D1090" s="3">
        <v>0.15989919053700757</v>
      </c>
      <c r="E1090" s="3">
        <v>0.15538948326822924</v>
      </c>
      <c r="F1090" s="3">
        <v>0.15793856535267514</v>
      </c>
      <c r="G1090" s="3">
        <v>0.16072537734690359</v>
      </c>
    </row>
    <row r="1091" spans="1:7" ht="12.75" customHeight="1">
      <c r="A1091" t="s">
        <v>4</v>
      </c>
      <c r="B1091" t="s">
        <v>107</v>
      </c>
      <c r="C1091" s="3">
        <v>0.43562744303845469</v>
      </c>
      <c r="D1091" s="3">
        <v>0.41681877996070776</v>
      </c>
      <c r="E1091" s="3">
        <v>0.42056602033765117</v>
      </c>
      <c r="F1091" s="3">
        <v>0.42272840981245635</v>
      </c>
      <c r="G1091" s="3">
        <v>0.42435672974584709</v>
      </c>
    </row>
    <row r="1092" spans="1:7" ht="12.75" customHeight="1">
      <c r="A1092" t="s">
        <v>4</v>
      </c>
      <c r="B1092" t="s">
        <v>99</v>
      </c>
      <c r="C1092" s="3">
        <v>0</v>
      </c>
      <c r="D1092" s="3">
        <v>0</v>
      </c>
      <c r="E1092" s="3">
        <v>0</v>
      </c>
      <c r="F1092" s="3">
        <v>0</v>
      </c>
      <c r="G1092" s="3">
        <v>0</v>
      </c>
    </row>
    <row r="1093" spans="1:7" ht="12.75" customHeight="1">
      <c r="A1093" t="s">
        <v>4</v>
      </c>
      <c r="B1093" t="s">
        <v>108</v>
      </c>
      <c r="C1093" s="3">
        <v>0.36654880273052981</v>
      </c>
      <c r="D1093" s="3">
        <v>0.38514689580479161</v>
      </c>
      <c r="E1093" s="3">
        <v>0.37080566183984798</v>
      </c>
      <c r="F1093" s="3">
        <v>0.38704700030698341</v>
      </c>
      <c r="G1093" s="3">
        <v>0.3515609573124146</v>
      </c>
    </row>
    <row r="1094" spans="1:7" ht="12.75" customHeight="1">
      <c r="A1094" t="s">
        <v>4</v>
      </c>
      <c r="B1094" t="s">
        <v>109</v>
      </c>
      <c r="C1094" s="3">
        <v>0.10958947339796604</v>
      </c>
      <c r="D1094" s="3">
        <v>0.11026470612730503</v>
      </c>
      <c r="E1094" s="3">
        <v>8.7572628046675358E-2</v>
      </c>
      <c r="F1094" s="3">
        <v>0.10183367810578489</v>
      </c>
      <c r="G1094" s="3">
        <v>0.11805841662616369</v>
      </c>
    </row>
    <row r="1095" spans="1:7" ht="12.75" customHeight="1">
      <c r="A1095" t="s">
        <v>4</v>
      </c>
      <c r="B1095" t="s">
        <v>110</v>
      </c>
      <c r="C1095" s="3">
        <v>0.52386172387150409</v>
      </c>
      <c r="D1095" s="3">
        <v>0.50458839806790345</v>
      </c>
      <c r="E1095" s="3">
        <v>0.54162171011347648</v>
      </c>
      <c r="F1095" s="3">
        <v>0.51111932158723195</v>
      </c>
      <c r="G1095" s="3">
        <v>0.53038062606142178</v>
      </c>
    </row>
    <row r="1096" spans="1:7" ht="12.75" customHeight="1">
      <c r="A1096" t="s">
        <v>4</v>
      </c>
      <c r="B1096" t="s">
        <v>100</v>
      </c>
      <c r="C1096" s="5">
        <v>0</v>
      </c>
      <c r="D1096" s="5">
        <v>0</v>
      </c>
      <c r="E1096" s="5">
        <v>0</v>
      </c>
      <c r="F1096" s="5">
        <v>0</v>
      </c>
      <c r="G1096" s="5">
        <v>0</v>
      </c>
    </row>
    <row r="1097" spans="1:7" ht="12.75" customHeight="1">
      <c r="A1097" t="s">
        <v>4</v>
      </c>
      <c r="B1097" t="s">
        <v>101</v>
      </c>
      <c r="C1097" s="2">
        <v>-1622357.0000000007</v>
      </c>
      <c r="D1097" s="2">
        <v>-1496307.9999999998</v>
      </c>
      <c r="E1097" s="2">
        <v>-1682255.0000000002</v>
      </c>
      <c r="F1097" s="2">
        <v>-1608846.9600000002</v>
      </c>
      <c r="G1097" s="2">
        <v>-1486320.9800000042</v>
      </c>
    </row>
    <row r="1098" spans="1:7" ht="12.75" customHeight="1">
      <c r="A1098" t="s">
        <v>14</v>
      </c>
      <c r="B1098" t="s">
        <v>46</v>
      </c>
      <c r="C1098" s="1">
        <v>86.835616438356169</v>
      </c>
      <c r="D1098" s="1">
        <v>90.66849315068491</v>
      </c>
      <c r="E1098" s="1">
        <v>91.468493150684949</v>
      </c>
      <c r="F1098" s="1">
        <v>88.589041095890394</v>
      </c>
      <c r="G1098" s="1">
        <v>87.655737704918039</v>
      </c>
    </row>
    <row r="1099" spans="1:7" ht="12.75" customHeight="1">
      <c r="A1099" t="s">
        <v>4</v>
      </c>
      <c r="B1099" t="s">
        <v>47</v>
      </c>
      <c r="C1099" s="1">
        <v>4.6610294117647042</v>
      </c>
      <c r="D1099" s="1">
        <v>4.4511096166778721</v>
      </c>
      <c r="E1099" s="1">
        <v>4.6453318491721198</v>
      </c>
      <c r="F1099" s="1">
        <v>4.4959677419354849</v>
      </c>
      <c r="G1099" s="1">
        <v>4.4857382550335574</v>
      </c>
    </row>
    <row r="1100" spans="1:7" ht="12.75" customHeight="1">
      <c r="A1100" t="s">
        <v>4</v>
      </c>
      <c r="B1100" t="s">
        <v>48</v>
      </c>
      <c r="C1100" s="1">
        <v>4.7514176245210722</v>
      </c>
      <c r="D1100" s="1">
        <v>4.5299217002237118</v>
      </c>
      <c r="E1100" s="1">
        <v>4.7356687898089183</v>
      </c>
      <c r="F1100" s="1">
        <v>4.5729753139887404</v>
      </c>
      <c r="G1100" s="1">
        <v>4.5627994772760312</v>
      </c>
    </row>
    <row r="1101" spans="1:7" ht="12.75" customHeight="1">
      <c r="A1101" t="s">
        <v>4</v>
      </c>
      <c r="B1101" t="s">
        <v>49</v>
      </c>
      <c r="C1101" s="2">
        <v>17836.721563283863</v>
      </c>
      <c r="D1101" s="2">
        <v>19379.038993948889</v>
      </c>
      <c r="E1101" s="2">
        <v>18840.846162054127</v>
      </c>
      <c r="F1101" s="2">
        <v>19265.868391359621</v>
      </c>
      <c r="G1101" s="2">
        <v>19357.434409977213</v>
      </c>
    </row>
    <row r="1102" spans="1:7" ht="12.75" customHeight="1">
      <c r="A1102" t="s">
        <v>4</v>
      </c>
      <c r="B1102" t="s">
        <v>50</v>
      </c>
      <c r="C1102" s="2">
        <v>84749.713199461999</v>
      </c>
      <c r="D1102" s="2">
        <v>87785.529268170576</v>
      </c>
      <c r="E1102" s="2">
        <v>89224.007143230861</v>
      </c>
      <c r="F1102" s="2">
        <v>88102.340556243507</v>
      </c>
      <c r="G1102" s="2">
        <v>88324.09160724908</v>
      </c>
    </row>
    <row r="1103" spans="1:7" ht="12.75" customHeight="1">
      <c r="A1103" t="s">
        <v>4</v>
      </c>
      <c r="B1103" t="s">
        <v>51</v>
      </c>
      <c r="C1103" s="1">
        <v>84.939726027397256</v>
      </c>
      <c r="D1103" s="1">
        <v>88.761643835616411</v>
      </c>
      <c r="E1103" s="1">
        <v>89.627397260274009</v>
      </c>
      <c r="F1103" s="1">
        <v>86.786301369863011</v>
      </c>
      <c r="G1103" s="1">
        <v>85.857923497267791</v>
      </c>
    </row>
    <row r="1104" spans="1:7" ht="12.75" customHeight="1">
      <c r="A1104" t="s">
        <v>4</v>
      </c>
      <c r="B1104" t="s">
        <v>360</v>
      </c>
      <c r="C1104" s="2">
        <v>6525</v>
      </c>
      <c r="D1104" s="2">
        <v>7152</v>
      </c>
      <c r="E1104" s="2">
        <v>6908.0000000000009</v>
      </c>
      <c r="F1104" s="2">
        <v>6926.9999999999991</v>
      </c>
      <c r="G1104" s="2">
        <v>6886.9999999999964</v>
      </c>
    </row>
    <row r="1105" spans="1:7" ht="12.75" customHeight="1">
      <c r="A1105" t="s">
        <v>4</v>
      </c>
      <c r="B1105" t="s">
        <v>358</v>
      </c>
      <c r="C1105" s="2">
        <v>31002.999999999996</v>
      </c>
      <c r="D1105" s="2">
        <v>32397.999999999989</v>
      </c>
      <c r="E1105" s="2">
        <v>32714.000000000011</v>
      </c>
      <c r="F1105" s="2">
        <v>31677</v>
      </c>
      <c r="G1105" s="2">
        <v>31424.000000000011</v>
      </c>
    </row>
    <row r="1106" spans="1:7" ht="12.75" customHeight="1">
      <c r="A1106" t="s">
        <v>4</v>
      </c>
      <c r="B1106" t="s">
        <v>52</v>
      </c>
      <c r="C1106" s="1">
        <v>13.292260211192524</v>
      </c>
      <c r="D1106" s="1">
        <v>13.540889624188019</v>
      </c>
      <c r="E1106" s="1">
        <v>15.116081039497885</v>
      </c>
      <c r="F1106" s="1">
        <v>13.938425910309478</v>
      </c>
      <c r="G1106" s="1">
        <v>14.120123875052972</v>
      </c>
    </row>
    <row r="1107" spans="1:7" ht="12.75" customHeight="1">
      <c r="A1107" t="s">
        <v>4</v>
      </c>
      <c r="B1107" t="s">
        <v>53</v>
      </c>
      <c r="C1107" s="1">
        <v>14.588699919638227</v>
      </c>
      <c r="D1107" s="1">
        <v>13.033754013814647</v>
      </c>
      <c r="E1107" s="1">
        <v>12.585083168754545</v>
      </c>
      <c r="F1107" s="1">
        <v>12.760761362783407</v>
      </c>
      <c r="G1107" s="1">
        <v>10.859333908792218</v>
      </c>
    </row>
    <row r="1108" spans="1:7" ht="12.75" customHeight="1">
      <c r="A1108" t="s">
        <v>4</v>
      </c>
      <c r="B1108" t="s">
        <v>54</v>
      </c>
      <c r="C1108" s="1">
        <v>12.239510878547105</v>
      </c>
      <c r="D1108" s="1">
        <v>14.048234755069597</v>
      </c>
      <c r="E1108" s="1">
        <v>17.799669613493766</v>
      </c>
      <c r="F1108" s="1">
        <v>15.176597438128359</v>
      </c>
      <c r="G1108" s="1">
        <v>18.38838995674913</v>
      </c>
    </row>
    <row r="1109" spans="1:7" ht="12.75" customHeight="1">
      <c r="A1109" t="s">
        <v>4</v>
      </c>
      <c r="B1109" t="s">
        <v>55</v>
      </c>
      <c r="C1109" s="3">
        <v>0.1641662658450217</v>
      </c>
      <c r="D1109" s="3">
        <v>0.14634166413754587</v>
      </c>
      <c r="E1109" s="3">
        <v>0.18836158055799854</v>
      </c>
      <c r="F1109" s="3">
        <v>0.13151916173518166</v>
      </c>
      <c r="G1109" s="3">
        <v>0.11929243616730285</v>
      </c>
    </row>
    <row r="1110" spans="1:7" ht="12.75" customHeight="1">
      <c r="A1110" t="s">
        <v>4</v>
      </c>
      <c r="B1110" t="s">
        <v>56</v>
      </c>
      <c r="C1110" s="2">
        <v>710146.44915254239</v>
      </c>
      <c r="D1110" s="2">
        <v>577101.16279069765</v>
      </c>
      <c r="E1110" s="2">
        <v>675832.65891472867</v>
      </c>
      <c r="F1110" s="2">
        <v>634734.06201550388</v>
      </c>
      <c r="G1110" s="2">
        <v>641774.33333333337</v>
      </c>
    </row>
    <row r="1111" spans="1:7" ht="12.75" customHeight="1">
      <c r="A1111" t="s">
        <v>4</v>
      </c>
      <c r="B1111" t="s">
        <v>57</v>
      </c>
      <c r="C1111" s="2">
        <v>687603.6101694915</v>
      </c>
      <c r="D1111" s="2">
        <v>631365.07751937979</v>
      </c>
      <c r="E1111" s="2">
        <v>858364.51937984501</v>
      </c>
      <c r="F1111" s="2">
        <v>750946.48062015499</v>
      </c>
      <c r="G1111" s="2">
        <v>822361.01550387591</v>
      </c>
    </row>
    <row r="1112" spans="1:7" ht="12.75" customHeight="1">
      <c r="A1112" t="s">
        <v>4</v>
      </c>
      <c r="B1112" t="s">
        <v>58</v>
      </c>
      <c r="C1112" s="3">
        <v>0.13533372188006923</v>
      </c>
      <c r="D1112" s="3">
        <v>0.12510074517578279</v>
      </c>
      <c r="E1112" s="3">
        <v>0.16318523988380879</v>
      </c>
      <c r="F1112" s="3">
        <v>0.10927351045126148</v>
      </c>
      <c r="G1112" s="3">
        <v>9.9060601660037176E-2</v>
      </c>
    </row>
    <row r="1113" spans="1:7" ht="12.75" customHeight="1">
      <c r="A1113" t="s">
        <v>4</v>
      </c>
      <c r="B1113" t="s">
        <v>59</v>
      </c>
      <c r="C1113" s="1">
        <v>5.5311012238944413</v>
      </c>
      <c r="D1113" s="1">
        <v>4.5336284975222174</v>
      </c>
      <c r="E1113" s="1">
        <v>5.9453925131002778</v>
      </c>
      <c r="F1113" s="1">
        <v>5.399619614928203</v>
      </c>
      <c r="G1113" s="1">
        <v>6.378023556760402</v>
      </c>
    </row>
    <row r="1114" spans="1:7" ht="12.75" customHeight="1">
      <c r="A1114" t="s">
        <v>4</v>
      </c>
      <c r="B1114" t="s">
        <v>60</v>
      </c>
      <c r="C1114" s="1">
        <v>5.0919442900321119</v>
      </c>
      <c r="D1114" s="1">
        <v>4.9057418291754296</v>
      </c>
      <c r="E1114" s="1">
        <v>4.2200228564191669</v>
      </c>
      <c r="F1114" s="1">
        <v>4.6043632351310455</v>
      </c>
      <c r="G1114" s="1">
        <v>4.516728911218844</v>
      </c>
    </row>
    <row r="1115" spans="1:7" ht="12.75" customHeight="1">
      <c r="A1115" t="s">
        <v>4</v>
      </c>
      <c r="B1115" t="s">
        <v>61</v>
      </c>
      <c r="C1115" s="3">
        <v>0.58788914950258719</v>
      </c>
      <c r="D1115" s="3">
        <v>0.70783468877269373</v>
      </c>
      <c r="E1115" s="3">
        <v>1.2947036866758332</v>
      </c>
      <c r="F1115" s="3">
        <v>1.1946041605427884</v>
      </c>
      <c r="G1115" s="3">
        <v>0.70332302805181068</v>
      </c>
    </row>
    <row r="1116" spans="1:7" ht="12.75" customHeight="1">
      <c r="A1116" t="s">
        <v>4</v>
      </c>
      <c r="B1116" t="s">
        <v>62</v>
      </c>
      <c r="C1116" s="1">
        <v>2.9934987979815331</v>
      </c>
      <c r="D1116" s="1">
        <v>3.4724542408535757</v>
      </c>
      <c r="E1116" s="1">
        <v>5.463679150062176</v>
      </c>
      <c r="F1116" s="1">
        <v>5.5003914773378</v>
      </c>
      <c r="G1116" s="1">
        <v>3.1767194547275954</v>
      </c>
    </row>
    <row r="1117" spans="1:7" ht="12.75" customHeight="1">
      <c r="A1117" t="s">
        <v>4</v>
      </c>
      <c r="B1117" t="s">
        <v>63</v>
      </c>
      <c r="C1117" s="3">
        <v>3.1032150496270072E-2</v>
      </c>
      <c r="D1117" s="3">
        <v>3.3135658107915578E-2</v>
      </c>
      <c r="E1117" s="3">
        <v>7.1639776678983719E-2</v>
      </c>
      <c r="F1117" s="3">
        <v>5.9409687978143548E-2</v>
      </c>
      <c r="G1117" s="3">
        <v>3.4777873636511247E-2</v>
      </c>
    </row>
    <row r="1118" spans="1:7" ht="12.75" customHeight="1">
      <c r="A1118" t="s">
        <v>4</v>
      </c>
      <c r="B1118" t="s">
        <v>64</v>
      </c>
      <c r="C1118" s="3">
        <v>0.52653120900618222</v>
      </c>
      <c r="D1118" s="3">
        <v>0.53652184645460477</v>
      </c>
      <c r="E1118" s="3">
        <v>0.58510976240207424</v>
      </c>
      <c r="F1118" s="3">
        <v>0.55760508654320606</v>
      </c>
      <c r="G1118" s="3">
        <v>0.54263744509972234</v>
      </c>
    </row>
    <row r="1119" spans="1:7" ht="12.75" customHeight="1">
      <c r="A1119" t="s">
        <v>4</v>
      </c>
      <c r="B1119" t="s">
        <v>65</v>
      </c>
      <c r="C1119" s="3">
        <v>1.3794723160196115E-2</v>
      </c>
      <c r="D1119" s="3">
        <v>8.5725063365068421E-3</v>
      </c>
      <c r="E1119" s="3">
        <v>1.5600000627618014E-2</v>
      </c>
      <c r="F1119" s="3">
        <v>1.5921743621036967E-2</v>
      </c>
      <c r="G1119" s="3">
        <v>1.6261389720816151E-2</v>
      </c>
    </row>
    <row r="1120" spans="1:7" ht="12.75" customHeight="1">
      <c r="A1120" t="s">
        <v>4</v>
      </c>
      <c r="B1120" t="s">
        <v>66</v>
      </c>
      <c r="C1120" s="3">
        <v>1.1248553197892015E-2</v>
      </c>
      <c r="D1120" s="3">
        <v>1.5672968597917121E-2</v>
      </c>
      <c r="E1120" s="3">
        <v>7.2000007001996854E-3</v>
      </c>
      <c r="F1120" s="3">
        <v>1.066700078017894E-2</v>
      </c>
      <c r="G1120" s="3">
        <v>1.1137166622215063E-2</v>
      </c>
    </row>
    <row r="1121" spans="1:7" ht="12.75" customHeight="1">
      <c r="A1121" t="s">
        <v>4</v>
      </c>
      <c r="B1121" t="s">
        <v>67</v>
      </c>
      <c r="C1121" s="3">
        <v>1.6373432610133361E-2</v>
      </c>
      <c r="D1121" s="3">
        <v>4.8150282424868525E-3</v>
      </c>
      <c r="E1121" s="3">
        <v>2.2589243209987907E-2</v>
      </c>
      <c r="F1121" s="3">
        <v>1.4668988193435957E-2</v>
      </c>
      <c r="G1121" s="3">
        <v>2.3407583499487621E-2</v>
      </c>
    </row>
    <row r="1122" spans="1:7" ht="12.75" customHeight="1">
      <c r="A1122" t="s">
        <v>4</v>
      </c>
      <c r="B1122" t="s">
        <v>68</v>
      </c>
      <c r="C1122" s="3">
        <v>7.51297659985255E-2</v>
      </c>
      <c r="D1122" s="3">
        <v>4.2461504012182766E-2</v>
      </c>
      <c r="E1122" s="3">
        <v>4.3295105461331931E-2</v>
      </c>
      <c r="F1122" s="3">
        <v>3.6016847083893418E-2</v>
      </c>
      <c r="G1122" s="3">
        <v>4.5242236391822552E-2</v>
      </c>
    </row>
    <row r="1123" spans="1:7" ht="12.75" customHeight="1">
      <c r="A1123" t="s">
        <v>4</v>
      </c>
      <c r="B1123" t="s">
        <v>69</v>
      </c>
      <c r="C1123" s="3">
        <v>0.63418165289794981</v>
      </c>
      <c r="D1123" s="3">
        <v>0.63094145162547977</v>
      </c>
      <c r="E1123" s="3">
        <v>0.63334980071580571</v>
      </c>
      <c r="F1123" s="3">
        <v>0.6404522308941637</v>
      </c>
      <c r="G1123" s="3">
        <v>0.64421938082609265</v>
      </c>
    </row>
    <row r="1124" spans="1:7" ht="12.75" customHeight="1">
      <c r="A1124" t="s">
        <v>4</v>
      </c>
      <c r="B1124" t="s">
        <v>70</v>
      </c>
      <c r="C1124" s="3">
        <v>0.36581834710205013</v>
      </c>
      <c r="D1124" s="3">
        <v>0.3690585483745204</v>
      </c>
      <c r="E1124" s="3">
        <v>0.36665019928419451</v>
      </c>
      <c r="F1124" s="3">
        <v>0.35954776910583625</v>
      </c>
      <c r="G1124" s="3">
        <v>0.35578061917390741</v>
      </c>
    </row>
    <row r="1125" spans="1:7" ht="12.75" customHeight="1">
      <c r="A1125" t="s">
        <v>4</v>
      </c>
      <c r="B1125" t="s">
        <v>71</v>
      </c>
      <c r="C1125" s="3">
        <v>0</v>
      </c>
      <c r="D1125" s="3">
        <v>0</v>
      </c>
      <c r="E1125" s="3">
        <v>0</v>
      </c>
      <c r="F1125" s="3">
        <v>0</v>
      </c>
      <c r="G1125" s="3">
        <v>0</v>
      </c>
    </row>
    <row r="1126" spans="1:7" ht="12.75" customHeight="1">
      <c r="A1126" t="s">
        <v>4</v>
      </c>
      <c r="B1126" t="s">
        <v>370</v>
      </c>
      <c r="C1126" s="3">
        <v>0.473468790993818</v>
      </c>
      <c r="D1126" s="3">
        <v>0.46347815354539545</v>
      </c>
      <c r="E1126" s="3">
        <v>0.41489023759792582</v>
      </c>
      <c r="F1126" s="3">
        <v>0.44239491345679394</v>
      </c>
      <c r="G1126" s="3">
        <v>0.45736255490027744</v>
      </c>
    </row>
    <row r="1127" spans="1:7" ht="12.75" customHeight="1">
      <c r="A1127" t="s">
        <v>4</v>
      </c>
      <c r="B1127" t="s">
        <v>72</v>
      </c>
      <c r="C1127" s="3">
        <v>0.36514651737693266</v>
      </c>
      <c r="D1127" s="3">
        <v>0.36092655151877379</v>
      </c>
      <c r="E1127" s="3">
        <v>0.34130431164774439</v>
      </c>
      <c r="F1127" s="3">
        <v>0.33010751081404965</v>
      </c>
      <c r="G1127" s="3">
        <v>0.33198783686628719</v>
      </c>
    </row>
    <row r="1128" spans="1:7" ht="12.75" customHeight="1">
      <c r="A1128" t="s">
        <v>4</v>
      </c>
      <c r="B1128" t="s">
        <v>73</v>
      </c>
      <c r="C1128" s="3">
        <v>0.27712396618315294</v>
      </c>
      <c r="D1128" s="3">
        <v>0.23403992257467882</v>
      </c>
      <c r="E1128" s="3">
        <v>9.0531681015355182E-3</v>
      </c>
      <c r="F1128" s="3">
        <v>0.17120850520134004</v>
      </c>
      <c r="G1128" s="3">
        <v>0.25588720505917822</v>
      </c>
    </row>
    <row r="1129" spans="1:7" ht="12.75" customHeight="1">
      <c r="A1129" t="s">
        <v>4</v>
      </c>
      <c r="B1129" t="s">
        <v>74</v>
      </c>
      <c r="C1129" s="3">
        <v>0.73038979751937427</v>
      </c>
      <c r="D1129" s="3">
        <v>0.74568725264164992</v>
      </c>
      <c r="E1129" s="3">
        <v>0.74832281784265353</v>
      </c>
      <c r="F1129" s="3">
        <v>0.74593569685232231</v>
      </c>
      <c r="G1129" s="3">
        <v>0.7455897689143407</v>
      </c>
    </row>
    <row r="1130" spans="1:7" ht="12.75" customHeight="1">
      <c r="A1130" t="s">
        <v>4</v>
      </c>
      <c r="B1130" t="s">
        <v>75</v>
      </c>
      <c r="C1130" s="1">
        <v>14.098949153262453</v>
      </c>
      <c r="D1130" s="1">
        <v>14.972833539843686</v>
      </c>
      <c r="E1130" s="1">
        <v>14.312510853207732</v>
      </c>
      <c r="F1130" s="1">
        <v>15.107285822892107</v>
      </c>
      <c r="G1130" s="1">
        <v>14.497018887548743</v>
      </c>
    </row>
    <row r="1131" spans="1:7" ht="12.75" customHeight="1">
      <c r="A1131" t="s">
        <v>4</v>
      </c>
      <c r="B1131" t="s">
        <v>76</v>
      </c>
      <c r="C1131" s="1">
        <v>7.0927271893068937</v>
      </c>
      <c r="D1131" s="1">
        <v>6.6787625557910246</v>
      </c>
      <c r="E1131" s="1">
        <v>6.9868942651378259</v>
      </c>
      <c r="F1131" s="1">
        <v>6.6193227011346902</v>
      </c>
      <c r="G1131" s="1">
        <v>6.8979699051015517</v>
      </c>
    </row>
    <row r="1132" spans="1:7" ht="12.75" customHeight="1">
      <c r="A1132" t="s">
        <v>4</v>
      </c>
      <c r="B1132" t="s">
        <v>77</v>
      </c>
      <c r="C1132" s="1">
        <v>5.4485747805802767</v>
      </c>
      <c r="D1132" s="1">
        <v>5.3814359147605906</v>
      </c>
      <c r="E1132" s="1">
        <v>5.3851240869364236</v>
      </c>
      <c r="F1132" s="1">
        <v>5.2833278555505254</v>
      </c>
      <c r="G1132" s="1">
        <v>5.5180137279781496</v>
      </c>
    </row>
    <row r="1133" spans="1:7" ht="12.75" customHeight="1">
      <c r="A1133" t="s">
        <v>4</v>
      </c>
      <c r="B1133" t="s">
        <v>78</v>
      </c>
      <c r="C1133" s="3">
        <v>7.5395983021089755E-2</v>
      </c>
      <c r="D1133" s="3">
        <v>4.3160591610008354E-2</v>
      </c>
      <c r="E1133" s="3">
        <v>4.1328907568389923E-2</v>
      </c>
      <c r="F1133" s="3">
        <v>3.474235419592854E-2</v>
      </c>
      <c r="G1133" s="3">
        <v>4.2978772909478595E-2</v>
      </c>
    </row>
    <row r="1134" spans="1:7" ht="12.75" customHeight="1">
      <c r="A1134" t="s">
        <v>4</v>
      </c>
      <c r="B1134" t="s">
        <v>79</v>
      </c>
      <c r="C1134" s="3">
        <v>0.27330752835525546</v>
      </c>
      <c r="D1134" s="3">
        <v>0.27758741615553068</v>
      </c>
      <c r="E1134" s="3">
        <v>0.29426537570680028</v>
      </c>
      <c r="F1134" s="3">
        <v>0.2928926003287245</v>
      </c>
      <c r="G1134" s="3">
        <v>0.2900135579999415</v>
      </c>
    </row>
    <row r="1135" spans="1:7" ht="12.75" customHeight="1">
      <c r="A1135" t="s">
        <v>4</v>
      </c>
      <c r="B1135" t="s">
        <v>80</v>
      </c>
      <c r="C1135" s="2">
        <v>14022.387024017231</v>
      </c>
      <c r="D1135" s="2">
        <v>13835.570849706246</v>
      </c>
      <c r="E1135" s="2">
        <v>14236.133170080358</v>
      </c>
      <c r="F1135" s="2">
        <v>14194.486355084086</v>
      </c>
      <c r="G1135" s="2">
        <v>14438.617953210925</v>
      </c>
    </row>
    <row r="1136" spans="1:7" ht="12.75" customHeight="1">
      <c r="A1136" t="s">
        <v>4</v>
      </c>
      <c r="B1136" t="s">
        <v>81</v>
      </c>
      <c r="C1136" s="2">
        <v>64519.18647390345</v>
      </c>
      <c r="D1136" s="2">
        <v>66967.713323237622</v>
      </c>
      <c r="E1136" s="2">
        <v>68146.847818655573</v>
      </c>
      <c r="F1136" s="2">
        <v>69957.311784955338</v>
      </c>
      <c r="G1136" s="2">
        <v>68772.052094332976</v>
      </c>
    </row>
    <row r="1137" spans="1:7" ht="12.75" customHeight="1">
      <c r="A1137" t="s">
        <v>4</v>
      </c>
      <c r="B1137" t="s">
        <v>82</v>
      </c>
      <c r="C1137" s="2">
        <v>83629.496249337986</v>
      </c>
      <c r="D1137" s="2">
        <v>87302.257625861428</v>
      </c>
      <c r="E1137" s="2">
        <v>90177.841673060422</v>
      </c>
      <c r="F1137" s="2">
        <v>90471.240600029778</v>
      </c>
      <c r="G1137" s="2">
        <v>90112.809394354685</v>
      </c>
    </row>
    <row r="1138" spans="1:7" ht="12.75" customHeight="1">
      <c r="A1138" t="s">
        <v>4</v>
      </c>
      <c r="B1138" t="s">
        <v>83</v>
      </c>
      <c r="C1138" s="3">
        <v>0.29619576469960968</v>
      </c>
      <c r="D1138" s="3">
        <v>0.30364698589115224</v>
      </c>
      <c r="E1138" s="3">
        <v>0.32328705669602148</v>
      </c>
      <c r="F1138" s="3">
        <v>0.2932349498810512</v>
      </c>
      <c r="G1138" s="3">
        <v>0.31031148046519119</v>
      </c>
    </row>
    <row r="1139" spans="1:7" ht="12.75" customHeight="1">
      <c r="A1139" t="s">
        <v>4</v>
      </c>
      <c r="B1139" t="s">
        <v>84</v>
      </c>
      <c r="C1139" s="3">
        <v>0.5475901365864696</v>
      </c>
      <c r="D1139" s="3">
        <v>0.55168149379439102</v>
      </c>
      <c r="E1139" s="3">
        <v>0.55386640951022903</v>
      </c>
      <c r="F1139" s="3">
        <v>0.54271369313222206</v>
      </c>
      <c r="G1139" s="3">
        <v>0.54472190815463206</v>
      </c>
    </row>
    <row r="1140" spans="1:7" ht="12.75" customHeight="1">
      <c r="A1140" t="s">
        <v>4</v>
      </c>
      <c r="B1140" t="s">
        <v>85</v>
      </c>
      <c r="C1140" s="3">
        <v>5.7308038093902641E-2</v>
      </c>
      <c r="D1140" s="3">
        <v>4.9266946513182856E-2</v>
      </c>
      <c r="E1140" s="3">
        <v>5.3825148046407048E-2</v>
      </c>
      <c r="F1140" s="3">
        <v>5.0412462313019019E-2</v>
      </c>
      <c r="G1140" s="3">
        <v>5.1893571467928175E-2</v>
      </c>
    </row>
    <row r="1141" spans="1:7" ht="12.75" customHeight="1">
      <c r="A1141" t="s">
        <v>4</v>
      </c>
      <c r="B1141" t="s">
        <v>86</v>
      </c>
      <c r="C1141" s="2">
        <v>803.59548973982544</v>
      </c>
      <c r="D1141" s="2">
        <v>681.63632903182952</v>
      </c>
      <c r="E1141" s="2">
        <v>766.26197548794141</v>
      </c>
      <c r="F1141" s="2">
        <v>715.57900842833919</v>
      </c>
      <c r="G1141" s="2">
        <v>749.27145265306194</v>
      </c>
    </row>
    <row r="1142" spans="1:7" ht="12.75" customHeight="1">
      <c r="A1142" t="s">
        <v>4</v>
      </c>
      <c r="B1142" t="s">
        <v>87</v>
      </c>
      <c r="C1142" s="3">
        <v>0.53683181756848852</v>
      </c>
      <c r="D1142" s="3">
        <v>0.54337071413149107</v>
      </c>
      <c r="E1142" s="3">
        <v>0.59060841129598407</v>
      </c>
      <c r="F1142" s="3">
        <v>0.56297945880063982</v>
      </c>
      <c r="G1142" s="3">
        <v>0.54805717430915946</v>
      </c>
    </row>
    <row r="1143" spans="1:7" ht="12.75" customHeight="1">
      <c r="A1143" t="s">
        <v>4</v>
      </c>
      <c r="B1143" t="s">
        <v>88</v>
      </c>
      <c r="C1143" s="1">
        <v>4.5169725470349817</v>
      </c>
      <c r="D1143" s="1">
        <v>5.3842598946605698</v>
      </c>
      <c r="E1143" s="1">
        <v>4.8806278575592659</v>
      </c>
      <c r="F1143" s="1">
        <v>6.532278116390887</v>
      </c>
      <c r="G1143" s="1">
        <v>7.3790262282877803</v>
      </c>
    </row>
    <row r="1144" spans="1:7" ht="12.75" customHeight="1">
      <c r="A1144" t="s">
        <v>4</v>
      </c>
      <c r="B1144" t="s">
        <v>89</v>
      </c>
      <c r="C1144" s="1">
        <v>49.656383734281782</v>
      </c>
      <c r="D1144" s="1">
        <v>48.843869776732923</v>
      </c>
      <c r="E1144" s="1">
        <v>41.180842463057928</v>
      </c>
      <c r="F1144" s="1">
        <v>39.948459577740913</v>
      </c>
      <c r="G1144" s="1">
        <v>35.560280441319094</v>
      </c>
    </row>
    <row r="1145" spans="1:7" ht="12.75" customHeight="1">
      <c r="A1145" t="s">
        <v>4</v>
      </c>
      <c r="B1145" t="s">
        <v>90</v>
      </c>
      <c r="C1145" s="1">
        <v>39.192339696447021</v>
      </c>
      <c r="D1145" s="1">
        <v>36.776566556451996</v>
      </c>
      <c r="E1145" s="1">
        <v>28.282540083073812</v>
      </c>
      <c r="F1145" s="1">
        <v>41.793292473355415</v>
      </c>
      <c r="G1145" s="1">
        <v>39.60823832489865</v>
      </c>
    </row>
    <row r="1146" spans="1:7" ht="12.75" customHeight="1">
      <c r="A1146" t="s">
        <v>4</v>
      </c>
      <c r="B1146" t="s">
        <v>91</v>
      </c>
      <c r="C1146" s="1">
        <v>216.09399544705568</v>
      </c>
      <c r="D1146" s="1">
        <v>209.49105950477764</v>
      </c>
      <c r="E1146" s="1">
        <v>205.70588951200426</v>
      </c>
      <c r="F1146" s="1">
        <v>202.94449523960907</v>
      </c>
      <c r="G1146" s="1">
        <v>204.57521803651383</v>
      </c>
    </row>
    <row r="1147" spans="1:7" ht="12.75" customHeight="1">
      <c r="A1147" t="s">
        <v>4</v>
      </c>
      <c r="B1147" t="s">
        <v>92</v>
      </c>
      <c r="C1147" s="3">
        <v>7.2743141404286546E-2</v>
      </c>
      <c r="D1147" s="3">
        <v>5.3844753016787657E-2</v>
      </c>
      <c r="E1147" s="3">
        <v>7.5198521896361059E-2</v>
      </c>
      <c r="F1147" s="3">
        <v>6.4341950691983271E-2</v>
      </c>
      <c r="G1147" s="3">
        <v>7.4086451860193636E-2</v>
      </c>
    </row>
    <row r="1148" spans="1:7" ht="12.75" customHeight="1">
      <c r="A1148" t="s">
        <v>4</v>
      </c>
      <c r="B1148" t="s">
        <v>93</v>
      </c>
      <c r="C1148" s="1">
        <v>3.8527845002724628</v>
      </c>
      <c r="D1148" s="1">
        <v>4.2671940063440239</v>
      </c>
      <c r="E1148" s="1">
        <v>3.0022837651306951</v>
      </c>
      <c r="F1148" s="1">
        <v>4.5160052934008181</v>
      </c>
      <c r="G1148" s="1">
        <v>4.8888404785754771</v>
      </c>
    </row>
    <row r="1149" spans="1:7" ht="12.75" customHeight="1">
      <c r="A1149" t="s">
        <v>4</v>
      </c>
      <c r="B1149" t="s">
        <v>94</v>
      </c>
      <c r="C1149" s="4">
        <v>0.58406288281786278</v>
      </c>
      <c r="D1149" s="4">
        <v>0.41445603053453456</v>
      </c>
      <c r="E1149" s="4">
        <v>0.44064707220226473</v>
      </c>
      <c r="F1149" s="4">
        <v>0.52186447400171387</v>
      </c>
      <c r="G1149" s="4">
        <v>0.63724126018116856</v>
      </c>
    </row>
    <row r="1150" spans="1:7" ht="12.75" customHeight="1">
      <c r="A1150" t="s">
        <v>4</v>
      </c>
      <c r="B1150" t="s">
        <v>95</v>
      </c>
      <c r="C1150" s="2">
        <v>27518.678382352933</v>
      </c>
      <c r="D1150" s="2">
        <v>27228.293073301964</v>
      </c>
      <c r="E1150" s="2">
        <v>28677.247251982728</v>
      </c>
      <c r="F1150" s="2">
        <v>28292.859844271421</v>
      </c>
      <c r="G1150" s="2">
        <v>29096.120385906044</v>
      </c>
    </row>
    <row r="1151" spans="1:7" ht="12.75" customHeight="1">
      <c r="A1151" t="s">
        <v>4</v>
      </c>
      <c r="B1151" t="s">
        <v>96</v>
      </c>
      <c r="C1151" s="2">
        <v>1308.5614865191926</v>
      </c>
      <c r="D1151" s="2">
        <v>1364.4100347316673</v>
      </c>
      <c r="E1151" s="2">
        <v>1393.2851949109097</v>
      </c>
      <c r="F1151" s="2">
        <v>1727.5247482281848</v>
      </c>
      <c r="G1151" s="2">
        <v>1709.0808904572489</v>
      </c>
    </row>
    <row r="1152" spans="1:7" ht="12.75" customHeight="1">
      <c r="A1152" t="s">
        <v>4</v>
      </c>
      <c r="B1152" t="s">
        <v>97</v>
      </c>
      <c r="C1152" s="2">
        <v>28678.46942528736</v>
      </c>
      <c r="D1152" s="2">
        <v>28305.698965324387</v>
      </c>
      <c r="E1152" s="2">
        <v>29835.462651997681</v>
      </c>
      <c r="F1152" s="2">
        <v>29375.234300563017</v>
      </c>
      <c r="G1152" s="2">
        <v>30215.689414839577</v>
      </c>
    </row>
    <row r="1153" spans="1:7" ht="12.75" customHeight="1">
      <c r="A1153" t="s">
        <v>4</v>
      </c>
      <c r="B1153" t="s">
        <v>98</v>
      </c>
      <c r="C1153" s="2">
        <v>13578.360246343973</v>
      </c>
      <c r="D1153" s="2">
        <v>13119.073091260352</v>
      </c>
      <c r="E1153" s="2">
        <v>12378.442188531359</v>
      </c>
      <c r="F1153" s="2">
        <v>12995.454236170621</v>
      </c>
      <c r="G1153" s="2">
        <v>13819.524908844303</v>
      </c>
    </row>
    <row r="1154" spans="1:7" ht="12.75" customHeight="1">
      <c r="A1154" t="s">
        <v>4</v>
      </c>
      <c r="B1154" t="s">
        <v>105</v>
      </c>
      <c r="C1154" s="3">
        <v>0.52304180185574067</v>
      </c>
      <c r="D1154" s="3">
        <v>0.53133145868943055</v>
      </c>
      <c r="E1154" s="3">
        <v>0.52635453228313844</v>
      </c>
      <c r="F1154" s="3">
        <v>0.51828144503910289</v>
      </c>
      <c r="G1154" s="3">
        <v>0.51750842205495096</v>
      </c>
    </row>
    <row r="1155" spans="1:7" ht="12.75" customHeight="1">
      <c r="A1155" t="s">
        <v>4</v>
      </c>
      <c r="B1155" t="s">
        <v>106</v>
      </c>
      <c r="C1155" s="3">
        <v>0.16807821472417064</v>
      </c>
      <c r="D1155" s="3">
        <v>0.16539224818798265</v>
      </c>
      <c r="E1155" s="3">
        <v>0.16867349244419966</v>
      </c>
      <c r="F1155" s="3">
        <v>0.16251035945725054</v>
      </c>
      <c r="G1155" s="3">
        <v>0.16255675564316041</v>
      </c>
    </row>
    <row r="1156" spans="1:7" ht="12.75" customHeight="1">
      <c r="A1156" t="s">
        <v>4</v>
      </c>
      <c r="B1156" t="s">
        <v>107</v>
      </c>
      <c r="C1156" s="3">
        <v>0.30887998342008854</v>
      </c>
      <c r="D1156" s="3">
        <v>0.3032762931225868</v>
      </c>
      <c r="E1156" s="3">
        <v>0.30497197527266162</v>
      </c>
      <c r="F1156" s="3">
        <v>0.31920819550364643</v>
      </c>
      <c r="G1156" s="3">
        <v>0.3199348223018888</v>
      </c>
    </row>
    <row r="1157" spans="1:7" ht="12.75" customHeight="1">
      <c r="A1157" t="s">
        <v>4</v>
      </c>
      <c r="B1157" t="s">
        <v>99</v>
      </c>
      <c r="C1157" s="3">
        <v>0</v>
      </c>
      <c r="D1157" s="3">
        <v>0</v>
      </c>
      <c r="E1157" s="3">
        <v>0</v>
      </c>
      <c r="F1157" s="3">
        <v>0</v>
      </c>
      <c r="G1157" s="3">
        <v>0</v>
      </c>
    </row>
    <row r="1158" spans="1:7" ht="12.75" customHeight="1">
      <c r="A1158" t="s">
        <v>4</v>
      </c>
      <c r="B1158" t="s">
        <v>108</v>
      </c>
      <c r="C1158" s="3">
        <v>0.41234890399325019</v>
      </c>
      <c r="D1158" s="3">
        <v>0.41997225546641487</v>
      </c>
      <c r="E1158" s="3">
        <v>0.39504132535305625</v>
      </c>
      <c r="F1158" s="3">
        <v>0.37817012941633621</v>
      </c>
      <c r="G1158" s="3">
        <v>0.37975262415889205</v>
      </c>
    </row>
    <row r="1159" spans="1:7" ht="12.75" customHeight="1">
      <c r="A1159" t="s">
        <v>4</v>
      </c>
      <c r="B1159" t="s">
        <v>109</v>
      </c>
      <c r="C1159" s="3">
        <v>0.10056498537706304</v>
      </c>
      <c r="D1159" s="3">
        <v>8.476983443307666E-2</v>
      </c>
      <c r="E1159" s="3">
        <v>0.10311170200125076</v>
      </c>
      <c r="F1159" s="3">
        <v>9.55199219458438E-2</v>
      </c>
      <c r="G1159" s="3">
        <v>9.2990027728176161E-2</v>
      </c>
    </row>
    <row r="1160" spans="1:7" ht="12.75" customHeight="1">
      <c r="A1160" t="s">
        <v>4</v>
      </c>
      <c r="B1160" t="s">
        <v>110</v>
      </c>
      <c r="C1160" s="3">
        <v>0.4870861106296871</v>
      </c>
      <c r="D1160" s="3">
        <v>0.49525791010050874</v>
      </c>
      <c r="E1160" s="3">
        <v>0.50184697264569267</v>
      </c>
      <c r="F1160" s="3">
        <v>0.52630994863781999</v>
      </c>
      <c r="G1160" s="3">
        <v>0.52725734811293168</v>
      </c>
    </row>
    <row r="1161" spans="1:7" ht="12.75" customHeight="1">
      <c r="A1161" t="s">
        <v>4</v>
      </c>
      <c r="B1161" t="s">
        <v>100</v>
      </c>
      <c r="C1161" s="5">
        <v>0</v>
      </c>
      <c r="D1161" s="5">
        <v>0</v>
      </c>
      <c r="E1161" s="5">
        <v>0</v>
      </c>
      <c r="F1161" s="5">
        <v>0</v>
      </c>
      <c r="G1161" s="5">
        <v>0</v>
      </c>
    </row>
    <row r="1162" spans="1:7" ht="12.75" customHeight="1">
      <c r="A1162" t="s">
        <v>4</v>
      </c>
      <c r="B1162" t="s">
        <v>101</v>
      </c>
      <c r="C1162" s="2">
        <v>-5753970.9999999991</v>
      </c>
      <c r="D1162" s="2">
        <v>-8597207.0000000019</v>
      </c>
      <c r="E1162" s="2">
        <v>-4047303</v>
      </c>
      <c r="F1162" s="2">
        <v>-6036876</v>
      </c>
      <c r="G1162" s="2">
        <v>-6514109.0000000009</v>
      </c>
    </row>
    <row r="1163" spans="1:7" ht="12.75" customHeight="1">
      <c r="A1163" t="s">
        <v>15</v>
      </c>
      <c r="B1163" t="s">
        <v>46</v>
      </c>
      <c r="C1163" s="1">
        <v>35.271232876712332</v>
      </c>
      <c r="D1163" s="1">
        <v>34.241095890410961</v>
      </c>
      <c r="E1163" s="1">
        <v>36.246575342465754</v>
      </c>
      <c r="F1163" s="1">
        <v>35.638356164383559</v>
      </c>
      <c r="G1163" s="1">
        <v>35.319672131147541</v>
      </c>
    </row>
    <row r="1164" spans="1:7" ht="12.75" customHeight="1">
      <c r="A1164" t="s">
        <v>4</v>
      </c>
      <c r="B1164" t="s">
        <v>47</v>
      </c>
      <c r="C1164" s="1">
        <v>3.3386929460580914</v>
      </c>
      <c r="D1164" s="1">
        <v>3.2236265153469166</v>
      </c>
      <c r="E1164" s="1">
        <v>3.3299773470928766</v>
      </c>
      <c r="F1164" s="1">
        <v>3.3595041322314052</v>
      </c>
      <c r="G1164" s="1">
        <v>3.3317010309278348</v>
      </c>
    </row>
    <row r="1165" spans="1:7" ht="12.75" customHeight="1">
      <c r="A1165" t="s">
        <v>4</v>
      </c>
      <c r="B1165" t="s">
        <v>48</v>
      </c>
      <c r="C1165" s="1">
        <v>3.4670410877919005</v>
      </c>
      <c r="D1165" s="1">
        <v>3.3547821000292495</v>
      </c>
      <c r="E1165" s="1">
        <v>3.4676958261863926</v>
      </c>
      <c r="F1165" s="1">
        <v>3.5267175572519074</v>
      </c>
      <c r="G1165" s="1">
        <v>3.4727007299270078</v>
      </c>
    </row>
    <row r="1166" spans="1:7" ht="12.75" customHeight="1">
      <c r="A1166" t="s">
        <v>4</v>
      </c>
      <c r="B1166" t="s">
        <v>49</v>
      </c>
      <c r="C1166" s="2">
        <v>16753.274320498433</v>
      </c>
      <c r="D1166" s="2">
        <v>17741.291823479816</v>
      </c>
      <c r="E1166" s="2">
        <v>17125.537469662053</v>
      </c>
      <c r="F1166" s="2">
        <v>17491.587984203652</v>
      </c>
      <c r="G1166" s="2">
        <v>18046.123120066288</v>
      </c>
    </row>
    <row r="1167" spans="1:7" ht="12.75" customHeight="1">
      <c r="A1167" t="s">
        <v>4</v>
      </c>
      <c r="B1167" t="s">
        <v>50</v>
      </c>
      <c r="C1167" s="2">
        <v>58084.290424217004</v>
      </c>
      <c r="D1167" s="2">
        <v>59518.168240805368</v>
      </c>
      <c r="E1167" s="2">
        <v>59386.154804745776</v>
      </c>
      <c r="F1167" s="2">
        <v>61687.890448107522</v>
      </c>
      <c r="G1167" s="2">
        <v>62668.784931406844</v>
      </c>
    </row>
    <row r="1168" spans="1:7" ht="12.75" customHeight="1">
      <c r="A1168" t="s">
        <v>4</v>
      </c>
      <c r="B1168" t="s">
        <v>51</v>
      </c>
      <c r="C1168" s="1">
        <v>32.134246575342459</v>
      </c>
      <c r="D1168" s="1">
        <v>31.424657534246581</v>
      </c>
      <c r="E1168" s="1">
        <v>33.232876712328775</v>
      </c>
      <c r="F1168" s="1">
        <v>32.909589041095884</v>
      </c>
      <c r="G1168" s="1">
        <v>32.497267759562838</v>
      </c>
    </row>
    <row r="1169" spans="1:7" ht="12.75" customHeight="1">
      <c r="A1169" t="s">
        <v>4</v>
      </c>
      <c r="B1169" t="s">
        <v>360</v>
      </c>
      <c r="C1169" s="2">
        <v>3382.9999999999995</v>
      </c>
      <c r="D1169" s="2">
        <v>3418.9999999999995</v>
      </c>
      <c r="E1169" s="2">
        <v>3498</v>
      </c>
      <c r="F1169" s="2">
        <v>3406.0000000000005</v>
      </c>
      <c r="G1169" s="2">
        <v>3424.9999999999995</v>
      </c>
    </row>
    <row r="1170" spans="1:7" ht="12.75" customHeight="1">
      <c r="A1170" t="s">
        <v>4</v>
      </c>
      <c r="B1170" t="s">
        <v>358</v>
      </c>
      <c r="C1170" s="2">
        <v>11728.999999999998</v>
      </c>
      <c r="D1170" s="2">
        <v>11470.000000000002</v>
      </c>
      <c r="E1170" s="2">
        <v>12130.000000000002</v>
      </c>
      <c r="F1170" s="2">
        <v>12011.999999999998</v>
      </c>
      <c r="G1170" s="2">
        <v>11894</v>
      </c>
    </row>
    <row r="1171" spans="1:7" ht="12.75" customHeight="1">
      <c r="A1171" t="s">
        <v>4</v>
      </c>
      <c r="B1171" t="s">
        <v>52</v>
      </c>
      <c r="C1171" s="1">
        <v>16.692165772207741</v>
      </c>
      <c r="D1171" s="1">
        <v>17.359414584074361</v>
      </c>
      <c r="E1171" s="1">
        <v>17.965021215173412</v>
      </c>
      <c r="F1171" s="1">
        <v>18.185310368390379</v>
      </c>
      <c r="G1171" s="1">
        <v>18.413168501402552</v>
      </c>
    </row>
    <row r="1172" spans="1:7" ht="12.75" customHeight="1">
      <c r="A1172" t="s">
        <v>4</v>
      </c>
      <c r="B1172" t="s">
        <v>53</v>
      </c>
      <c r="C1172" s="1">
        <v>23.045645560041432</v>
      </c>
      <c r="D1172" s="1">
        <v>23.152391118144045</v>
      </c>
      <c r="E1172" s="1">
        <v>25.097796028710853</v>
      </c>
      <c r="F1172" s="1">
        <v>24.118436704068881</v>
      </c>
      <c r="G1172" s="1">
        <v>23.735981152667573</v>
      </c>
    </row>
    <row r="1173" spans="1:7" ht="12.75" customHeight="1">
      <c r="A1173" t="s">
        <v>4</v>
      </c>
      <c r="B1173" t="s">
        <v>54</v>
      </c>
      <c r="C1173" s="1">
        <v>13.221175918531065</v>
      </c>
      <c r="D1173" s="1">
        <v>14.094234314449784</v>
      </c>
      <c r="E1173" s="1">
        <v>13.706029894878494</v>
      </c>
      <c r="F1173" s="1">
        <v>14.650748308151126</v>
      </c>
      <c r="G1173" s="1">
        <v>15.005632585823266</v>
      </c>
    </row>
    <row r="1174" spans="1:7" ht="12.75" customHeight="1">
      <c r="A1174" t="s">
        <v>4</v>
      </c>
      <c r="B1174" t="s">
        <v>55</v>
      </c>
      <c r="C1174" s="3">
        <v>0.23997895190092913</v>
      </c>
      <c r="D1174" s="3">
        <v>0.19751565960506223</v>
      </c>
      <c r="E1174" s="3">
        <v>0.17251259197803889</v>
      </c>
      <c r="F1174" s="3">
        <v>0.21093514237747457</v>
      </c>
      <c r="G1174" s="3">
        <v>0.17908465232749776</v>
      </c>
    </row>
    <row r="1175" spans="1:7" ht="12.75" customHeight="1">
      <c r="A1175" t="s">
        <v>4</v>
      </c>
      <c r="B1175" t="s">
        <v>56</v>
      </c>
      <c r="C1175" s="2">
        <v>600056.86046511633</v>
      </c>
      <c r="D1175" s="2">
        <v>489899.51162790699</v>
      </c>
      <c r="E1175" s="2">
        <v>547283.12790697673</v>
      </c>
      <c r="F1175" s="2">
        <v>483131.70930232556</v>
      </c>
      <c r="G1175" s="2">
        <v>438744.23255813954</v>
      </c>
    </row>
    <row r="1176" spans="1:7" ht="12.75" customHeight="1">
      <c r="A1176" t="s">
        <v>4</v>
      </c>
      <c r="B1176" t="s">
        <v>57</v>
      </c>
      <c r="C1176" s="2">
        <v>463535.32558139536</v>
      </c>
      <c r="D1176" s="2">
        <v>457758.98837209301</v>
      </c>
      <c r="E1176" s="2">
        <v>452349.01162790699</v>
      </c>
      <c r="F1176" s="2">
        <v>423035.66279069765</v>
      </c>
      <c r="G1176" s="2">
        <v>417221.70930232556</v>
      </c>
    </row>
    <row r="1177" spans="1:7" ht="12.75" customHeight="1">
      <c r="A1177" t="s">
        <v>4</v>
      </c>
      <c r="B1177" t="s">
        <v>58</v>
      </c>
      <c r="C1177" s="3">
        <v>0.12002256022384078</v>
      </c>
      <c r="D1177" s="3">
        <v>0.11811657855816773</v>
      </c>
      <c r="E1177" s="3">
        <v>0.10187448079039205</v>
      </c>
      <c r="F1177" s="3">
        <v>0.12127972081522896</v>
      </c>
      <c r="G1177" s="3">
        <v>0.11381122446606055</v>
      </c>
    </row>
    <row r="1178" spans="1:7" ht="12.75" customHeight="1">
      <c r="A1178" t="s">
        <v>4</v>
      </c>
      <c r="B1178" t="s">
        <v>59</v>
      </c>
      <c r="C1178" s="1">
        <v>12.506259467729894</v>
      </c>
      <c r="D1178" s="1">
        <v>15.074921252039763</v>
      </c>
      <c r="E1178" s="1">
        <v>13.673794198321387</v>
      </c>
      <c r="F1178" s="1">
        <v>13.974244501641518</v>
      </c>
      <c r="G1178" s="1">
        <v>11.525675816177925</v>
      </c>
    </row>
    <row r="1179" spans="1:7" ht="12.75" customHeight="1">
      <c r="A1179" t="s">
        <v>4</v>
      </c>
      <c r="B1179" t="s">
        <v>60</v>
      </c>
      <c r="C1179" s="1">
        <v>4.2964721018140377</v>
      </c>
      <c r="D1179" s="1">
        <v>4.213240684048368</v>
      </c>
      <c r="E1179" s="1">
        <v>4.146764551814333</v>
      </c>
      <c r="F1179" s="1">
        <v>4.1636229769946764</v>
      </c>
      <c r="G1179" s="1">
        <v>4.1804170767387863</v>
      </c>
    </row>
    <row r="1180" spans="1:7" ht="12.75" customHeight="1">
      <c r="A1180" t="s">
        <v>4</v>
      </c>
      <c r="B1180" t="s">
        <v>61</v>
      </c>
      <c r="C1180" s="3">
        <v>1.2323647091611889</v>
      </c>
      <c r="D1180" s="3">
        <v>0.91120046778364128</v>
      </c>
      <c r="E1180" s="3">
        <v>0.95090433379404649</v>
      </c>
      <c r="F1180" s="3">
        <v>0.9639994408803243</v>
      </c>
      <c r="G1180" s="3">
        <v>0.92307692307692268</v>
      </c>
    </row>
    <row r="1181" spans="1:7" ht="12.75" customHeight="1">
      <c r="A1181" t="s">
        <v>4</v>
      </c>
      <c r="B1181" t="s">
        <v>62</v>
      </c>
      <c r="C1181" s="1">
        <v>5.2948205921712184</v>
      </c>
      <c r="D1181" s="1">
        <v>3.8391068821899417</v>
      </c>
      <c r="E1181" s="1">
        <v>3.9431763835437761</v>
      </c>
      <c r="F1181" s="1">
        <v>4.0137302218593396</v>
      </c>
      <c r="G1181" s="1">
        <v>3.8588465323742627</v>
      </c>
    </row>
    <row r="1182" spans="1:7" ht="12.75" customHeight="1">
      <c r="A1182" t="s">
        <v>4</v>
      </c>
      <c r="B1182" t="s">
        <v>63</v>
      </c>
      <c r="C1182" s="3">
        <v>4.8795513731449205E-2</v>
      </c>
      <c r="D1182" s="3">
        <v>3.6023448486491624E-2</v>
      </c>
      <c r="E1182" s="3">
        <v>3.7873077269081463E-2</v>
      </c>
      <c r="F1182" s="3">
        <v>4.4066730867486893E-2</v>
      </c>
      <c r="G1182" s="3">
        <v>4.4187617826743235E-2</v>
      </c>
    </row>
    <row r="1183" spans="1:7" ht="12.75" customHeight="1">
      <c r="A1183" t="s">
        <v>4</v>
      </c>
      <c r="B1183" t="s">
        <v>64</v>
      </c>
      <c r="C1183" s="3">
        <v>0.53732142993362331</v>
      </c>
      <c r="D1183" s="3">
        <v>0.54578946199673506</v>
      </c>
      <c r="E1183" s="3">
        <v>0.56140452568326182</v>
      </c>
      <c r="F1183" s="3">
        <v>0.62300603039388935</v>
      </c>
      <c r="G1183" s="3">
        <v>0.6438239679199671</v>
      </c>
    </row>
    <row r="1184" spans="1:7" ht="12.75" customHeight="1">
      <c r="A1184" t="s">
        <v>4</v>
      </c>
      <c r="B1184" t="s">
        <v>65</v>
      </c>
      <c r="C1184" s="3">
        <v>1.5116191539173049E-2</v>
      </c>
      <c r="D1184" s="3">
        <v>1.6732178851674689E-2</v>
      </c>
      <c r="E1184" s="3">
        <v>1.6887809626811714E-2</v>
      </c>
      <c r="F1184" s="3">
        <v>1.7119980937703443E-2</v>
      </c>
      <c r="G1184" s="3">
        <v>1.678780841023822E-2</v>
      </c>
    </row>
    <row r="1185" spans="1:7" ht="12.75" customHeight="1">
      <c r="A1185" t="s">
        <v>4</v>
      </c>
      <c r="B1185" t="s">
        <v>66</v>
      </c>
      <c r="C1185" s="3">
        <v>7.1914314916622602E-3</v>
      </c>
      <c r="D1185" s="3">
        <v>6.2611934417913066E-3</v>
      </c>
      <c r="E1185" s="3">
        <v>6.5059594463946777E-3</v>
      </c>
      <c r="F1185" s="3">
        <v>5.6064384281084463E-3</v>
      </c>
      <c r="G1185" s="3">
        <v>5.9019638942243748E-3</v>
      </c>
    </row>
    <row r="1186" spans="1:7" ht="12.75" customHeight="1">
      <c r="A1186" t="s">
        <v>4</v>
      </c>
      <c r="B1186" t="s">
        <v>67</v>
      </c>
      <c r="C1186" s="3">
        <v>3.6749956936005163E-2</v>
      </c>
      <c r="D1186" s="3">
        <v>4.584412084571772E-2</v>
      </c>
      <c r="E1186" s="3">
        <v>3.5913038951971246E-2</v>
      </c>
      <c r="F1186" s="3">
        <v>3.3475898195389993E-2</v>
      </c>
      <c r="G1186" s="3">
        <v>3.4001365902951858E-2</v>
      </c>
    </row>
    <row r="1187" spans="1:7" ht="12.75" customHeight="1">
      <c r="A1187" t="s">
        <v>4</v>
      </c>
      <c r="B1187" t="s">
        <v>68</v>
      </c>
      <c r="C1187" s="3">
        <v>4.9061733482158656E-2</v>
      </c>
      <c r="D1187" s="3">
        <v>5.7664563351817959E-2</v>
      </c>
      <c r="E1187" s="3">
        <v>3.9573740908439528E-2</v>
      </c>
      <c r="F1187" s="3">
        <v>3.5665918497007572E-2</v>
      </c>
      <c r="G1187" s="3">
        <v>3.7246478703300764E-2</v>
      </c>
    </row>
    <row r="1188" spans="1:7" ht="12.75" customHeight="1">
      <c r="A1188" t="s">
        <v>4</v>
      </c>
      <c r="B1188" t="s">
        <v>69</v>
      </c>
      <c r="C1188" s="3">
        <v>0.79806932452238655</v>
      </c>
      <c r="D1188" s="3">
        <v>0.80728573578418317</v>
      </c>
      <c r="E1188" s="3">
        <v>0.79574363688166194</v>
      </c>
      <c r="F1188" s="3">
        <v>0.80527782822943839</v>
      </c>
      <c r="G1188" s="3">
        <v>0.81020854300879763</v>
      </c>
    </row>
    <row r="1189" spans="1:7" ht="12.75" customHeight="1">
      <c r="A1189" t="s">
        <v>4</v>
      </c>
      <c r="B1189" t="s">
        <v>70</v>
      </c>
      <c r="C1189" s="3">
        <v>0.20193067547761315</v>
      </c>
      <c r="D1189" s="3">
        <v>0.19271426421581681</v>
      </c>
      <c r="E1189" s="3">
        <v>0.20425636311833825</v>
      </c>
      <c r="F1189" s="3">
        <v>0.19472217177056189</v>
      </c>
      <c r="G1189" s="3">
        <v>0.18979145699120215</v>
      </c>
    </row>
    <row r="1190" spans="1:7" ht="12.75" customHeight="1">
      <c r="A1190" t="s">
        <v>4</v>
      </c>
      <c r="B1190" t="s">
        <v>71</v>
      </c>
      <c r="C1190" s="3">
        <v>0</v>
      </c>
      <c r="D1190" s="3">
        <v>0</v>
      </c>
      <c r="E1190" s="3">
        <v>0</v>
      </c>
      <c r="F1190" s="3">
        <v>0</v>
      </c>
      <c r="G1190" s="3">
        <v>0</v>
      </c>
    </row>
    <row r="1191" spans="1:7" ht="12.75" customHeight="1">
      <c r="A1191" t="s">
        <v>4</v>
      </c>
      <c r="B1191" t="s">
        <v>370</v>
      </c>
      <c r="C1191" s="3">
        <v>0.46267857006637669</v>
      </c>
      <c r="D1191" s="3">
        <v>0.45421053959380464</v>
      </c>
      <c r="E1191" s="3">
        <v>0.43859547431673779</v>
      </c>
      <c r="F1191" s="3">
        <v>0.37699396960611087</v>
      </c>
      <c r="G1191" s="3">
        <v>0.35617603208003268</v>
      </c>
    </row>
    <row r="1192" spans="1:7" ht="12.75" customHeight="1">
      <c r="A1192" t="s">
        <v>4</v>
      </c>
      <c r="B1192" t="s">
        <v>72</v>
      </c>
      <c r="C1192" s="3">
        <v>0.35654335259935427</v>
      </c>
      <c r="D1192" s="3">
        <v>0.35826914574750501</v>
      </c>
      <c r="E1192" s="3">
        <v>0.34445405602992707</v>
      </c>
      <c r="F1192" s="3">
        <v>0.24241677737817915</v>
      </c>
      <c r="G1192" s="3">
        <v>0.22216771099923779</v>
      </c>
    </row>
    <row r="1193" spans="1:7" ht="12.75" customHeight="1">
      <c r="A1193" t="s">
        <v>4</v>
      </c>
      <c r="B1193" t="s">
        <v>73</v>
      </c>
      <c r="C1193" s="3">
        <v>0.30645129688963624</v>
      </c>
      <c r="D1193" s="3">
        <v>0.23245229703593609</v>
      </c>
      <c r="E1193" s="3">
        <v>0.1823358037727652</v>
      </c>
      <c r="F1193" s="3">
        <v>0.18460279181174791</v>
      </c>
      <c r="G1193" s="3">
        <v>0.17681104279792398</v>
      </c>
    </row>
    <row r="1194" spans="1:7" ht="12.75" customHeight="1">
      <c r="A1194" t="s">
        <v>4</v>
      </c>
      <c r="B1194" t="s">
        <v>74</v>
      </c>
      <c r="C1194" s="3">
        <v>0.71533514313366464</v>
      </c>
      <c r="D1194" s="3">
        <v>0.71743952301214131</v>
      </c>
      <c r="E1194" s="3">
        <v>0.7223703694573218</v>
      </c>
      <c r="F1194" s="3">
        <v>0.69522996252741864</v>
      </c>
      <c r="G1194" s="3">
        <v>0.6671472326324307</v>
      </c>
    </row>
    <row r="1195" spans="1:7" ht="12.75" customHeight="1">
      <c r="A1195" t="s">
        <v>4</v>
      </c>
      <c r="B1195" t="s">
        <v>75</v>
      </c>
      <c r="C1195" s="1">
        <v>22.181541045040827</v>
      </c>
      <c r="D1195" s="1">
        <v>23.124125835457644</v>
      </c>
      <c r="E1195" s="1">
        <v>22.427367037273502</v>
      </c>
      <c r="F1195" s="1">
        <v>22.526191866327949</v>
      </c>
      <c r="G1195" s="1">
        <v>23.053299846788818</v>
      </c>
    </row>
    <row r="1196" spans="1:7" ht="12.75" customHeight="1">
      <c r="A1196" t="s">
        <v>4</v>
      </c>
      <c r="B1196" t="s">
        <v>76</v>
      </c>
      <c r="C1196" s="1">
        <v>4.5082530468439748</v>
      </c>
      <c r="D1196" s="1">
        <v>4.3244877973576781</v>
      </c>
      <c r="E1196" s="1">
        <v>4.4588381611538921</v>
      </c>
      <c r="F1196" s="1">
        <v>4.4392767580693278</v>
      </c>
      <c r="G1196" s="1">
        <v>4.3377737965755641</v>
      </c>
    </row>
    <row r="1197" spans="1:7" ht="12.75" customHeight="1">
      <c r="A1197" t="s">
        <v>4</v>
      </c>
      <c r="B1197" t="s">
        <v>77</v>
      </c>
      <c r="C1197" s="1">
        <v>4.7461576613331964</v>
      </c>
      <c r="D1197" s="1">
        <v>4.7050389532655208</v>
      </c>
      <c r="E1197" s="1">
        <v>4.6932488038058153</v>
      </c>
      <c r="F1197" s="1">
        <v>4.5944592681187224</v>
      </c>
      <c r="G1197" s="1">
        <v>4.5592395051656522</v>
      </c>
    </row>
    <row r="1198" spans="1:7" ht="12.75" customHeight="1">
      <c r="A1198" t="s">
        <v>4</v>
      </c>
      <c r="B1198" t="s">
        <v>78</v>
      </c>
      <c r="C1198" s="3">
        <v>9.3823525504288727E-2</v>
      </c>
      <c r="D1198" s="3">
        <v>0.11977682532582767</v>
      </c>
      <c r="E1198" s="3">
        <v>7.3510069074399886E-2</v>
      </c>
      <c r="F1198" s="3">
        <v>8.0364302297364174E-2</v>
      </c>
      <c r="G1198" s="3">
        <v>8.4327464325919491E-2</v>
      </c>
    </row>
    <row r="1199" spans="1:7" ht="12.75" customHeight="1">
      <c r="A1199" t="s">
        <v>4</v>
      </c>
      <c r="B1199" t="s">
        <v>79</v>
      </c>
      <c r="C1199" s="3">
        <v>0.25630170127130619</v>
      </c>
      <c r="D1199" s="3">
        <v>0.25819832847048607</v>
      </c>
      <c r="E1199" s="3">
        <v>0.26931600907830627</v>
      </c>
      <c r="F1199" s="3">
        <v>0.27688928156336495</v>
      </c>
      <c r="G1199" s="3">
        <v>0.27020238771890448</v>
      </c>
    </row>
    <row r="1200" spans="1:7" ht="12.75" customHeight="1">
      <c r="A1200" t="s">
        <v>4</v>
      </c>
      <c r="B1200" t="s">
        <v>80</v>
      </c>
      <c r="C1200" s="2">
        <v>9036.5242103608016</v>
      </c>
      <c r="D1200" s="2">
        <v>8937.1324578606946</v>
      </c>
      <c r="E1200" s="2">
        <v>9588.6955542797605</v>
      </c>
      <c r="F1200" s="2">
        <v>9447.7166480961823</v>
      </c>
      <c r="G1200" s="2">
        <v>9528.6015093622154</v>
      </c>
    </row>
    <row r="1201" spans="1:7" ht="12.75" customHeight="1">
      <c r="A1201" t="s">
        <v>4</v>
      </c>
      <c r="B1201" t="s">
        <v>81</v>
      </c>
      <c r="C1201" s="2">
        <v>60275.414415845793</v>
      </c>
      <c r="D1201" s="2">
        <v>62642.038789395476</v>
      </c>
      <c r="E1201" s="2">
        <v>64586.213986380295</v>
      </c>
      <c r="F1201" s="2">
        <v>65231.640695428207</v>
      </c>
      <c r="G1201" s="2">
        <v>65917.275166070525</v>
      </c>
    </row>
    <row r="1202" spans="1:7" ht="12.75" customHeight="1">
      <c r="A1202" t="s">
        <v>4</v>
      </c>
      <c r="B1202" t="s">
        <v>82</v>
      </c>
      <c r="C1202" s="2">
        <v>76607.387988560557</v>
      </c>
      <c r="D1202" s="2">
        <v>79406.991475717514</v>
      </c>
      <c r="E1202" s="2">
        <v>83719.84415924568</v>
      </c>
      <c r="F1202" s="2">
        <v>83917.89182227946</v>
      </c>
      <c r="G1202" s="2">
        <v>85121.018140010216</v>
      </c>
    </row>
    <row r="1203" spans="1:7" ht="12.75" customHeight="1">
      <c r="A1203" t="s">
        <v>4</v>
      </c>
      <c r="B1203" t="s">
        <v>83</v>
      </c>
      <c r="C1203" s="3">
        <v>0.27095580728883789</v>
      </c>
      <c r="D1203" s="3">
        <v>0.26763101920559046</v>
      </c>
      <c r="E1203" s="3">
        <v>0.29624944693151067</v>
      </c>
      <c r="F1203" s="3">
        <v>0.28645992845862744</v>
      </c>
      <c r="G1203" s="3">
        <v>0.29133095877458853</v>
      </c>
    </row>
    <row r="1204" spans="1:7" ht="12.75" customHeight="1">
      <c r="A1204" t="s">
        <v>4</v>
      </c>
      <c r="B1204" t="s">
        <v>84</v>
      </c>
      <c r="C1204" s="3">
        <v>0.55108981063288764</v>
      </c>
      <c r="D1204" s="3">
        <v>0.54856495520001702</v>
      </c>
      <c r="E1204" s="3">
        <v>0.55118680551218358</v>
      </c>
      <c r="F1204" s="3">
        <v>0.56153799036118157</v>
      </c>
      <c r="G1204" s="3">
        <v>0.55805812238960117</v>
      </c>
    </row>
    <row r="1205" spans="1:7" ht="12.75" customHeight="1">
      <c r="A1205" t="s">
        <v>4</v>
      </c>
      <c r="B1205" t="s">
        <v>85</v>
      </c>
      <c r="C1205" s="3">
        <v>4.3374995836123253E-2</v>
      </c>
      <c r="D1205" s="3">
        <v>4.2142078577464055E-2</v>
      </c>
      <c r="E1205" s="3">
        <v>4.1740330530313133E-2</v>
      </c>
      <c r="F1205" s="3">
        <v>4.0731366102783099E-2</v>
      </c>
      <c r="G1205" s="3">
        <v>4.2162361309965625E-2</v>
      </c>
    </row>
    <row r="1206" spans="1:7" ht="12.75" customHeight="1">
      <c r="A1206" t="s">
        <v>4</v>
      </c>
      <c r="B1206" t="s">
        <v>86</v>
      </c>
      <c r="C1206" s="2">
        <v>391.95919999742677</v>
      </c>
      <c r="D1206" s="2">
        <v>376.62933829636984</v>
      </c>
      <c r="E1206" s="2">
        <v>400.23532179018139</v>
      </c>
      <c r="F1206" s="2">
        <v>384.81840562896434</v>
      </c>
      <c r="G1206" s="2">
        <v>401.74833961641349</v>
      </c>
    </row>
    <row r="1207" spans="1:7" ht="12.75" customHeight="1">
      <c r="A1207" t="s">
        <v>4</v>
      </c>
      <c r="B1207" t="s">
        <v>87</v>
      </c>
      <c r="C1207" s="3">
        <v>0.53976591808072116</v>
      </c>
      <c r="D1207" s="3">
        <v>0.54881458056732635</v>
      </c>
      <c r="E1207" s="3">
        <v>0.56423229804499031</v>
      </c>
      <c r="F1207" s="3">
        <v>0.62583413156663281</v>
      </c>
      <c r="G1207" s="3">
        <v>0.64602474467874693</v>
      </c>
    </row>
    <row r="1208" spans="1:7" ht="12.75" customHeight="1">
      <c r="A1208" t="s">
        <v>4</v>
      </c>
      <c r="B1208" t="s">
        <v>88</v>
      </c>
      <c r="C1208" s="1">
        <v>1.4511352322351068</v>
      </c>
      <c r="D1208" s="1">
        <v>1.5725260584642953</v>
      </c>
      <c r="E1208" s="1">
        <v>1.605064210753145</v>
      </c>
      <c r="F1208" s="1">
        <v>1.6129121948822782</v>
      </c>
      <c r="G1208" s="1">
        <v>1.6515700075577049</v>
      </c>
    </row>
    <row r="1209" spans="1:7" ht="12.75" customHeight="1">
      <c r="A1209" t="s">
        <v>4</v>
      </c>
      <c r="B1209" t="s">
        <v>89</v>
      </c>
      <c r="C1209" s="1">
        <v>62.871141066189125</v>
      </c>
      <c r="D1209" s="1">
        <v>54.360767936617535</v>
      </c>
      <c r="E1209" s="1">
        <v>58.055167610458</v>
      </c>
      <c r="F1209" s="1">
        <v>48.487999896020604</v>
      </c>
      <c r="G1209" s="1">
        <v>47.923119696678086</v>
      </c>
    </row>
    <row r="1210" spans="1:7" ht="12.75" customHeight="1">
      <c r="A1210" t="s">
        <v>4</v>
      </c>
      <c r="B1210" t="s">
        <v>90</v>
      </c>
      <c r="C1210" s="1">
        <v>33.431316791079112</v>
      </c>
      <c r="D1210" s="1">
        <v>34.207102845201049</v>
      </c>
      <c r="E1210" s="1">
        <v>35.454544625354586</v>
      </c>
      <c r="F1210" s="1">
        <v>36.821687403405292</v>
      </c>
      <c r="G1210" s="1">
        <v>38.547296897966639</v>
      </c>
    </row>
    <row r="1211" spans="1:7" ht="12.75" customHeight="1">
      <c r="A1211" t="s">
        <v>4</v>
      </c>
      <c r="B1211" t="s">
        <v>91</v>
      </c>
      <c r="C1211" s="1">
        <v>43.979979043963915</v>
      </c>
      <c r="D1211" s="1">
        <v>38.020277470468542</v>
      </c>
      <c r="E1211" s="1">
        <v>46.345015631299205</v>
      </c>
      <c r="F1211" s="1">
        <v>34.800725135600032</v>
      </c>
      <c r="G1211" s="1">
        <v>35.746754953192031</v>
      </c>
    </row>
    <row r="1212" spans="1:7" ht="12.75" customHeight="1">
      <c r="A1212" t="s">
        <v>4</v>
      </c>
      <c r="B1212" t="s">
        <v>92</v>
      </c>
      <c r="C1212" s="3">
        <v>7.8530923543051481E-2</v>
      </c>
      <c r="D1212" s="3">
        <v>8.6054232880186751E-2</v>
      </c>
      <c r="E1212" s="3">
        <v>7.6154347366081093E-2</v>
      </c>
      <c r="F1212" s="3">
        <v>7.2843745233157189E-2</v>
      </c>
      <c r="G1212" s="3">
        <v>7.4730149338684868E-2</v>
      </c>
    </row>
    <row r="1213" spans="1:7" ht="12.75" customHeight="1">
      <c r="A1213" t="s">
        <v>4</v>
      </c>
      <c r="B1213" t="s">
        <v>93</v>
      </c>
      <c r="C1213" s="1">
        <v>1.7527966741458152</v>
      </c>
      <c r="D1213" s="1">
        <v>1.6590771987369677</v>
      </c>
      <c r="E1213" s="1">
        <v>2.138118649909694</v>
      </c>
      <c r="F1213" s="1">
        <v>1.6438855219125346</v>
      </c>
      <c r="G1213" s="1">
        <v>1.8047731412457846</v>
      </c>
    </row>
    <row r="1214" spans="1:7" ht="12.75" customHeight="1">
      <c r="A1214" t="s">
        <v>4</v>
      </c>
      <c r="B1214" t="s">
        <v>94</v>
      </c>
      <c r="C1214" s="4">
        <v>0.53781785543096583</v>
      </c>
      <c r="D1214" s="4">
        <v>0.66964739216866187</v>
      </c>
      <c r="E1214" s="4">
        <v>0.55595315338509088</v>
      </c>
      <c r="F1214" s="4">
        <v>0.61018574144072735</v>
      </c>
      <c r="G1214" s="4">
        <v>0.63684832602716712</v>
      </c>
    </row>
    <row r="1215" spans="1:7" ht="12.75" customHeight="1">
      <c r="A1215" t="s">
        <v>4</v>
      </c>
      <c r="B1215" t="s">
        <v>95</v>
      </c>
      <c r="C1215" s="2">
        <v>17272.240663900408</v>
      </c>
      <c r="D1215" s="2">
        <v>17056.845757028626</v>
      </c>
      <c r="E1215" s="2">
        <v>18570.069972313111</v>
      </c>
      <c r="F1215" s="2">
        <v>18162.936725206615</v>
      </c>
      <c r="G1215" s="2">
        <v>18647.94175257731</v>
      </c>
    </row>
    <row r="1216" spans="1:7" ht="12.75" customHeight="1">
      <c r="A1216" t="s">
        <v>4</v>
      </c>
      <c r="B1216" t="s">
        <v>96</v>
      </c>
      <c r="C1216" s="2">
        <v>922.63487267565097</v>
      </c>
      <c r="D1216" s="2">
        <v>966.50246145580024</v>
      </c>
      <c r="E1216" s="2">
        <v>994.65143922982713</v>
      </c>
      <c r="F1216" s="2">
        <v>1004.3976516498889</v>
      </c>
      <c r="G1216" s="2">
        <v>1076.230835165524</v>
      </c>
    </row>
    <row r="1217" spans="1:7" ht="12.75" customHeight="1">
      <c r="A1217" t="s">
        <v>4</v>
      </c>
      <c r="B1217" t="s">
        <v>97</v>
      </c>
      <c r="C1217" s="2">
        <v>19687.188885604497</v>
      </c>
      <c r="D1217" s="2">
        <v>19341.734717753734</v>
      </c>
      <c r="E1217" s="2">
        <v>21091.734705546027</v>
      </c>
      <c r="F1217" s="2">
        <v>20647.94216089254</v>
      </c>
      <c r="G1217" s="2">
        <v>21125.259562043793</v>
      </c>
    </row>
    <row r="1218" spans="1:7" ht="12.75" customHeight="1">
      <c r="A1218" t="s">
        <v>4</v>
      </c>
      <c r="B1218" t="s">
        <v>98</v>
      </c>
      <c r="C1218" s="2">
        <v>9108.840402218153</v>
      </c>
      <c r="D1218" s="2">
        <v>8785.2197320673513</v>
      </c>
      <c r="E1218" s="2">
        <v>9250.7393873417677</v>
      </c>
      <c r="F1218" s="2">
        <v>7784.1496794322529</v>
      </c>
      <c r="G1218" s="2">
        <v>7524.3111274695329</v>
      </c>
    </row>
    <row r="1219" spans="1:7" ht="12.75" customHeight="1">
      <c r="A1219" t="s">
        <v>4</v>
      </c>
      <c r="B1219" t="s">
        <v>105</v>
      </c>
      <c r="C1219" s="3">
        <v>0.50572833687656715</v>
      </c>
      <c r="D1219" s="3">
        <v>0.50971624112242531</v>
      </c>
      <c r="E1219" s="3">
        <v>0.50083894070211932</v>
      </c>
      <c r="F1219" s="3">
        <v>0.5138031686361052</v>
      </c>
      <c r="G1219" s="3">
        <v>0.51571568519171163</v>
      </c>
    </row>
    <row r="1220" spans="1:7" ht="12.75" customHeight="1">
      <c r="A1220" t="s">
        <v>4</v>
      </c>
      <c r="B1220" t="s">
        <v>106</v>
      </c>
      <c r="C1220" s="3">
        <v>0.18012422446874504</v>
      </c>
      <c r="D1220" s="3">
        <v>0.17150787588309607</v>
      </c>
      <c r="E1220" s="3">
        <v>0.18022450338509644</v>
      </c>
      <c r="F1220" s="3">
        <v>0.17313462705139143</v>
      </c>
      <c r="G1220" s="3">
        <v>0.17067689505863581</v>
      </c>
    </row>
    <row r="1221" spans="1:7" ht="12.75" customHeight="1">
      <c r="A1221" t="s">
        <v>4</v>
      </c>
      <c r="B1221" t="s">
        <v>107</v>
      </c>
      <c r="C1221" s="3">
        <v>0.31414743865468775</v>
      </c>
      <c r="D1221" s="3">
        <v>0.31877588299447818</v>
      </c>
      <c r="E1221" s="3">
        <v>0.31893655591278458</v>
      </c>
      <c r="F1221" s="3">
        <v>0.31306220431250348</v>
      </c>
      <c r="G1221" s="3">
        <v>0.31360741974965262</v>
      </c>
    </row>
    <row r="1222" spans="1:7" ht="12.75" customHeight="1">
      <c r="A1222" t="s">
        <v>4</v>
      </c>
      <c r="B1222" t="s">
        <v>99</v>
      </c>
      <c r="C1222" s="3">
        <v>0</v>
      </c>
      <c r="D1222" s="3">
        <v>0</v>
      </c>
      <c r="E1222" s="3">
        <v>0</v>
      </c>
      <c r="F1222" s="3">
        <v>0</v>
      </c>
      <c r="G1222" s="3">
        <v>0</v>
      </c>
    </row>
    <row r="1223" spans="1:7" ht="12.75" customHeight="1">
      <c r="A1223" t="s">
        <v>4</v>
      </c>
      <c r="B1223" t="s">
        <v>108</v>
      </c>
      <c r="C1223" s="3">
        <v>0.39178775283767975</v>
      </c>
      <c r="D1223" s="3">
        <v>0.3914602748175347</v>
      </c>
      <c r="E1223" s="3">
        <v>0.37954715960347007</v>
      </c>
      <c r="F1223" s="3">
        <v>0.37653570449746604</v>
      </c>
      <c r="G1223" s="3">
        <v>0.38484184885536166</v>
      </c>
    </row>
    <row r="1224" spans="1:7" ht="12.75" customHeight="1">
      <c r="A1224" t="s">
        <v>4</v>
      </c>
      <c r="B1224" t="s">
        <v>109</v>
      </c>
      <c r="C1224" s="3">
        <v>0.11993745000260184</v>
      </c>
      <c r="D1224" s="3">
        <v>0.11828637297296571</v>
      </c>
      <c r="E1224" s="3">
        <v>0.11357818302359964</v>
      </c>
      <c r="F1224" s="3">
        <v>0.11178805353910157</v>
      </c>
      <c r="G1224" s="3">
        <v>0.10909907918629257</v>
      </c>
    </row>
    <row r="1225" spans="1:7" ht="12.75" customHeight="1">
      <c r="A1225" t="s">
        <v>4</v>
      </c>
      <c r="B1225" t="s">
        <v>110</v>
      </c>
      <c r="C1225" s="3">
        <v>0.48827479715971861</v>
      </c>
      <c r="D1225" s="3">
        <v>0.49025335220949934</v>
      </c>
      <c r="E1225" s="3">
        <v>0.50687465737293014</v>
      </c>
      <c r="F1225" s="3">
        <v>0.51167624196343242</v>
      </c>
      <c r="G1225" s="3">
        <v>0.50605907195834554</v>
      </c>
    </row>
    <row r="1226" spans="1:7" ht="12.75" customHeight="1">
      <c r="A1226" t="s">
        <v>4</v>
      </c>
      <c r="B1226" t="s">
        <v>100</v>
      </c>
      <c r="C1226" s="5">
        <v>0</v>
      </c>
      <c r="D1226" s="5">
        <v>0</v>
      </c>
      <c r="E1226" s="5">
        <v>0</v>
      </c>
      <c r="F1226" s="5">
        <v>0</v>
      </c>
      <c r="G1226" s="5">
        <v>0</v>
      </c>
    </row>
    <row r="1227" spans="1:7" ht="12.75" customHeight="1">
      <c r="A1227" t="s">
        <v>4</v>
      </c>
      <c r="B1227" t="s">
        <v>101</v>
      </c>
      <c r="C1227" s="2">
        <v>-2371913</v>
      </c>
      <c r="D1227" s="2">
        <v>-2148512.0000000005</v>
      </c>
      <c r="E1227" s="2">
        <v>-2350000</v>
      </c>
      <c r="F1227" s="2">
        <v>-2024850.9999999998</v>
      </c>
      <c r="G1227" s="2">
        <v>-2250000</v>
      </c>
    </row>
    <row r="1228" spans="1:7" ht="12.75" customHeight="1">
      <c r="A1228" t="s">
        <v>16</v>
      </c>
      <c r="B1228" t="s">
        <v>46</v>
      </c>
      <c r="C1228" s="1">
        <v>22.030136986301361</v>
      </c>
      <c r="D1228" s="1">
        <v>24.816438356164383</v>
      </c>
      <c r="E1228" s="1">
        <v>24.290410958904104</v>
      </c>
      <c r="F1228" s="1">
        <v>24.290410958904104</v>
      </c>
      <c r="G1228" s="1">
        <v>17.259562841530059</v>
      </c>
    </row>
    <row r="1229" spans="1:7" ht="12.75" customHeight="1">
      <c r="A1229" t="s">
        <v>4</v>
      </c>
      <c r="B1229" t="s">
        <v>47</v>
      </c>
      <c r="C1229" s="1">
        <v>3.8584452975047965</v>
      </c>
      <c r="D1229" s="1">
        <v>5.1612535612535622</v>
      </c>
      <c r="E1229" s="1">
        <v>3.9936936936936922</v>
      </c>
      <c r="F1229" s="1">
        <v>3.9936936936936922</v>
      </c>
      <c r="G1229" s="1">
        <v>4.3959638135003489</v>
      </c>
    </row>
    <row r="1230" spans="1:7" ht="12.75" customHeight="1">
      <c r="A1230" t="s">
        <v>4</v>
      </c>
      <c r="B1230" t="s">
        <v>48</v>
      </c>
      <c r="C1230" s="1">
        <v>4.009968520461701</v>
      </c>
      <c r="D1230" s="1">
        <v>5.1612535612535613</v>
      </c>
      <c r="E1230" s="1">
        <v>4.1816377171215873</v>
      </c>
      <c r="F1230" s="1">
        <v>4.1816377171215873</v>
      </c>
      <c r="G1230" s="1">
        <v>4.3959638135003489</v>
      </c>
    </row>
    <row r="1231" spans="1:7" ht="12.75" customHeight="1">
      <c r="A1231" t="s">
        <v>4</v>
      </c>
      <c r="B1231" t="s">
        <v>49</v>
      </c>
      <c r="C1231" s="2">
        <v>9772.5681161607044</v>
      </c>
      <c r="D1231" s="2">
        <v>8741.1550288188118</v>
      </c>
      <c r="E1231" s="2">
        <v>9416.1781272252756</v>
      </c>
      <c r="F1231" s="2">
        <v>11720.361545706995</v>
      </c>
      <c r="G1231" s="2">
        <v>8403.5380815021854</v>
      </c>
    </row>
    <row r="1232" spans="1:7" ht="12.75" customHeight="1">
      <c r="A1232" t="s">
        <v>4</v>
      </c>
      <c r="B1232" t="s">
        <v>50</v>
      </c>
      <c r="C1232" s="2">
        <v>39187.690509872125</v>
      </c>
      <c r="D1232" s="2">
        <v>45115.317521960569</v>
      </c>
      <c r="E1232" s="2">
        <v>39375.045607940527</v>
      </c>
      <c r="F1232" s="2">
        <v>49010.305897829843</v>
      </c>
      <c r="G1232" s="2">
        <v>36941.649311655754</v>
      </c>
    </row>
    <row r="1233" spans="1:7" ht="12.75" customHeight="1">
      <c r="A1233" t="s">
        <v>4</v>
      </c>
      <c r="B1233" t="s">
        <v>51</v>
      </c>
      <c r="C1233" s="1">
        <v>20.939726027397263</v>
      </c>
      <c r="D1233" s="1">
        <v>24.816438356164383</v>
      </c>
      <c r="E1233" s="1">
        <v>23.084931506849319</v>
      </c>
      <c r="F1233" s="1">
        <v>23.084931506849319</v>
      </c>
      <c r="G1233" s="1">
        <v>17.259562841530059</v>
      </c>
    </row>
    <row r="1234" spans="1:7" ht="12.75" customHeight="1">
      <c r="A1234" t="s">
        <v>4</v>
      </c>
      <c r="B1234" t="s">
        <v>360</v>
      </c>
      <c r="C1234" s="2">
        <v>1905.9999999999998</v>
      </c>
      <c r="D1234" s="2">
        <v>1755</v>
      </c>
      <c r="E1234" s="2">
        <v>2015.0000000000007</v>
      </c>
      <c r="F1234" s="2">
        <v>2015.0000000000007</v>
      </c>
      <c r="G1234" s="2">
        <v>1437</v>
      </c>
    </row>
    <row r="1235" spans="1:7" ht="12.75" customHeight="1">
      <c r="A1235" t="s">
        <v>4</v>
      </c>
      <c r="B1235" t="s">
        <v>358</v>
      </c>
      <c r="C1235" s="2">
        <v>7643.0000000000009</v>
      </c>
      <c r="D1235" s="2">
        <v>9058</v>
      </c>
      <c r="E1235" s="2">
        <v>8426.0000000000018</v>
      </c>
      <c r="F1235" s="2">
        <v>8426.0000000000018</v>
      </c>
      <c r="G1235" s="2">
        <v>6317.0000000000009</v>
      </c>
    </row>
    <row r="1236" spans="1:7" ht="12.75" customHeight="1">
      <c r="A1236" t="s">
        <v>4</v>
      </c>
      <c r="B1236" t="s">
        <v>52</v>
      </c>
      <c r="C1236" s="1">
        <v>15.605492767280758</v>
      </c>
      <c r="D1236" s="1">
        <v>17.482729253942679</v>
      </c>
      <c r="E1236" s="1">
        <v>16.434718538881437</v>
      </c>
      <c r="F1236" s="1">
        <v>17.188025665350271</v>
      </c>
      <c r="G1236" s="1">
        <v>20.179523702696642</v>
      </c>
    </row>
    <row r="1237" spans="1:7" ht="12.75" customHeight="1">
      <c r="A1237" t="s">
        <v>4</v>
      </c>
      <c r="B1237" t="s">
        <v>53</v>
      </c>
      <c r="C1237" s="1">
        <v>19.813913759889516</v>
      </c>
      <c r="D1237" s="1">
        <v>0</v>
      </c>
      <c r="E1237" s="1">
        <v>21.526746639089968</v>
      </c>
      <c r="F1237" s="1">
        <v>21.650844536366769</v>
      </c>
      <c r="G1237" s="1">
        <v>25.573571181946697</v>
      </c>
    </row>
    <row r="1238" spans="1:7" ht="12.75" customHeight="1">
      <c r="A1238" t="s">
        <v>4</v>
      </c>
      <c r="B1238" t="s">
        <v>54</v>
      </c>
      <c r="C1238" s="1">
        <v>12.862731840879011</v>
      </c>
      <c r="D1238" s="1">
        <v>24.71023844730632</v>
      </c>
      <c r="E1238" s="1">
        <v>12.439896370254584</v>
      </c>
      <c r="F1238" s="1">
        <v>13.686833721854732</v>
      </c>
      <c r="G1238" s="1">
        <v>16.354693086595404</v>
      </c>
    </row>
    <row r="1239" spans="1:7" ht="12.75" customHeight="1">
      <c r="A1239" t="s">
        <v>4</v>
      </c>
      <c r="B1239" t="s">
        <v>55</v>
      </c>
      <c r="C1239" s="3">
        <v>0.36398065972506016</v>
      </c>
      <c r="D1239" s="3">
        <v>0.56279412046791477</v>
      </c>
      <c r="E1239" s="3">
        <v>0.25639909659160176</v>
      </c>
      <c r="F1239" s="3">
        <v>-1.536195475577063</v>
      </c>
      <c r="G1239" s="3">
        <v>-0.95711372693851748</v>
      </c>
    </row>
    <row r="1240" spans="1:7" ht="12.75" customHeight="1">
      <c r="A1240" t="s">
        <v>4</v>
      </c>
      <c r="B1240" t="s">
        <v>56</v>
      </c>
      <c r="C1240" s="2">
        <v>565569.5581395349</v>
      </c>
      <c r="D1240" s="2">
        <v>751674.25714285718</v>
      </c>
      <c r="E1240" s="2">
        <v>468425</v>
      </c>
      <c r="F1240" s="2">
        <v>648867.93023255817</v>
      </c>
      <c r="G1240" s="2">
        <v>805706.48571428575</v>
      </c>
    </row>
    <row r="1241" spans="1:7" ht="12.75" customHeight="1">
      <c r="A1241" t="s">
        <v>4</v>
      </c>
      <c r="B1241" t="s">
        <v>57</v>
      </c>
      <c r="C1241" s="2">
        <v>308099.37209302327</v>
      </c>
      <c r="D1241" s="2">
        <v>354084.48571428569</v>
      </c>
      <c r="E1241" s="2">
        <v>463900.62790697673</v>
      </c>
      <c r="F1241" s="2">
        <v>276744.18604651163</v>
      </c>
      <c r="G1241" s="2">
        <v>322600</v>
      </c>
    </row>
    <row r="1242" spans="1:7" ht="12.75" customHeight="1">
      <c r="A1242" t="s">
        <v>4</v>
      </c>
      <c r="B1242" t="s">
        <v>58</v>
      </c>
      <c r="C1242" s="3">
        <v>0.23527009096036666</v>
      </c>
      <c r="D1242" s="3">
        <v>0.1016216244331381</v>
      </c>
      <c r="E1242" s="3">
        <v>0.20487112532295965</v>
      </c>
      <c r="F1242" s="3">
        <v>0.14875066974722861</v>
      </c>
      <c r="G1242" s="3">
        <v>0.14608663590361237</v>
      </c>
    </row>
    <row r="1243" spans="1:7" ht="12.75" customHeight="1">
      <c r="A1243" t="s">
        <v>4</v>
      </c>
      <c r="B1243" t="s">
        <v>59</v>
      </c>
      <c r="C1243" s="1">
        <v>-1.4269410215916234</v>
      </c>
      <c r="D1243" s="1">
        <v>-0.42830840281341853</v>
      </c>
      <c r="E1243" s="1">
        <v>2.5773501758415107</v>
      </c>
      <c r="F1243" s="1">
        <v>-0.56948749846209257</v>
      </c>
      <c r="G1243" s="1">
        <v>0.14323818181818598</v>
      </c>
    </row>
    <row r="1244" spans="1:7" ht="12.75" customHeight="1">
      <c r="A1244" t="s">
        <v>4</v>
      </c>
      <c r="B1244" t="s">
        <v>60</v>
      </c>
      <c r="C1244" s="1">
        <v>4.3116847405393699</v>
      </c>
      <c r="D1244" s="1">
        <v>4.0011084825475978</v>
      </c>
      <c r="E1244" s="1">
        <v>3.5627603059923492</v>
      </c>
      <c r="F1244" s="1">
        <v>4.1650353993292741</v>
      </c>
      <c r="G1244" s="1">
        <v>3.6673769894302031</v>
      </c>
    </row>
    <row r="1245" spans="1:7" ht="12.75" customHeight="1">
      <c r="A1245" t="s">
        <v>4</v>
      </c>
      <c r="B1245" t="s">
        <v>61</v>
      </c>
      <c r="C1245" s="3">
        <v>1.1115706228803477</v>
      </c>
      <c r="D1245" s="3">
        <v>0.19842017981929558</v>
      </c>
      <c r="E1245" s="3">
        <v>0.68104089441053095</v>
      </c>
      <c r="F1245" s="3">
        <v>0.68104089441053095</v>
      </c>
      <c r="G1245" s="3">
        <v>0.64996630908581343</v>
      </c>
    </row>
    <row r="1246" spans="1:7" ht="12.75" customHeight="1">
      <c r="A1246" t="s">
        <v>4</v>
      </c>
      <c r="B1246" t="s">
        <v>62</v>
      </c>
      <c r="C1246" s="1">
        <v>4.7927420927050379</v>
      </c>
      <c r="D1246" s="1">
        <v>0.7939006645836032</v>
      </c>
      <c r="E1246" s="1">
        <v>2.4263854653633659</v>
      </c>
      <c r="F1246" s="1">
        <v>2.8365594336107316</v>
      </c>
      <c r="G1246" s="1">
        <v>2.3836714858461909</v>
      </c>
    </row>
    <row r="1247" spans="1:7" ht="12.75" customHeight="1">
      <c r="A1247" t="s">
        <v>4</v>
      </c>
      <c r="B1247" t="s">
        <v>63</v>
      </c>
      <c r="C1247" s="3">
        <v>3.6280665744488447E-2</v>
      </c>
      <c r="D1247" s="3">
        <v>5.9238966992591997E-3</v>
      </c>
      <c r="E1247" s="3">
        <v>1.8878075970063628E-2</v>
      </c>
      <c r="F1247" s="3">
        <v>2.3506718534499031E-2</v>
      </c>
      <c r="G1247" s="3">
        <v>2.0065785914346015E-2</v>
      </c>
    </row>
    <row r="1248" spans="1:7" ht="12.75" customHeight="1">
      <c r="A1248" t="s">
        <v>4</v>
      </c>
      <c r="B1248" t="s">
        <v>64</v>
      </c>
      <c r="C1248" s="3">
        <v>0.54939571692667222</v>
      </c>
      <c r="D1248" s="3">
        <v>0.57897226897977827</v>
      </c>
      <c r="E1248" s="3">
        <v>0.55870174235389181</v>
      </c>
      <c r="F1248" s="3">
        <v>0.5604026562605936</v>
      </c>
      <c r="G1248" s="3">
        <v>0.54257811368472553</v>
      </c>
    </row>
    <row r="1249" spans="1:7" ht="12.75" customHeight="1">
      <c r="A1249" t="s">
        <v>4</v>
      </c>
      <c r="B1249" t="s">
        <v>65</v>
      </c>
      <c r="C1249" s="3">
        <v>4.2595272261332605E-2</v>
      </c>
      <c r="D1249" s="3">
        <v>4.6568818637870497E-2</v>
      </c>
      <c r="E1249" s="3">
        <v>3.4104772192173984E-2</v>
      </c>
      <c r="F1249" s="3">
        <v>4.2303108135046924E-2</v>
      </c>
      <c r="G1249" s="3">
        <v>4.0999996032929108E-2</v>
      </c>
    </row>
    <row r="1250" spans="1:7" ht="12.75" customHeight="1">
      <c r="A1250" t="s">
        <v>4</v>
      </c>
      <c r="B1250" t="s">
        <v>66</v>
      </c>
      <c r="C1250" s="3">
        <v>1.5646693049588885E-2</v>
      </c>
      <c r="D1250" s="3">
        <v>1.5646689087266036E-2</v>
      </c>
      <c r="E1250" s="3">
        <v>1.7475376210149971E-2</v>
      </c>
      <c r="F1250" s="3">
        <v>2.1676225407781476E-2</v>
      </c>
      <c r="G1250" s="3">
        <v>1.000000336826776E-2</v>
      </c>
    </row>
    <row r="1251" spans="1:7" ht="12.75" customHeight="1">
      <c r="A1251" t="s">
        <v>4</v>
      </c>
      <c r="B1251" t="s">
        <v>67</v>
      </c>
      <c r="C1251" s="3">
        <v>-7.1490021272241563E-2</v>
      </c>
      <c r="D1251" s="3">
        <v>-0.12751684854537926</v>
      </c>
      <c r="E1251" s="3">
        <v>2.0976244476224214E-2</v>
      </c>
      <c r="F1251" s="3">
        <v>-0.12848555191574318</v>
      </c>
      <c r="G1251" s="3">
        <v>-1.9534009005199058E-2</v>
      </c>
    </row>
    <row r="1252" spans="1:7" ht="12.75" customHeight="1">
      <c r="A1252" t="s">
        <v>4</v>
      </c>
      <c r="B1252" t="s">
        <v>68</v>
      </c>
      <c r="C1252" s="3">
        <v>-3.1917567061041423E-2</v>
      </c>
      <c r="D1252" s="3">
        <v>-0.12001447604800622</v>
      </c>
      <c r="E1252" s="3">
        <v>3.4383070249431505E-2</v>
      </c>
      <c r="F1252" s="3">
        <v>-0.36150309552515325</v>
      </c>
      <c r="G1252" s="3">
        <v>-1.9534009005199058E-2</v>
      </c>
    </row>
    <row r="1253" spans="1:7" ht="12.75" customHeight="1">
      <c r="A1253" t="s">
        <v>4</v>
      </c>
      <c r="B1253" t="s">
        <v>69</v>
      </c>
      <c r="C1253" s="3">
        <v>0.80405386019107838</v>
      </c>
      <c r="D1253" s="3">
        <v>0.79922561787156043</v>
      </c>
      <c r="E1253" s="3">
        <v>0.78461618301014047</v>
      </c>
      <c r="F1253" s="3">
        <v>0.82635232473480391</v>
      </c>
      <c r="G1253" s="3">
        <v>0.82900059640794466</v>
      </c>
    </row>
    <row r="1254" spans="1:7" ht="12.75" customHeight="1">
      <c r="A1254" t="s">
        <v>4</v>
      </c>
      <c r="B1254" t="s">
        <v>70</v>
      </c>
      <c r="C1254" s="3">
        <v>0.19503573445019892</v>
      </c>
      <c r="D1254" s="3">
        <v>0.20077438212843976</v>
      </c>
      <c r="E1254" s="3">
        <v>0.21399340292575514</v>
      </c>
      <c r="F1254" s="3">
        <v>0.17192302405876439</v>
      </c>
      <c r="G1254" s="3">
        <v>0.17099940359205548</v>
      </c>
    </row>
    <row r="1255" spans="1:7" ht="12.75" customHeight="1">
      <c r="A1255" t="s">
        <v>4</v>
      </c>
      <c r="B1255" t="s">
        <v>71</v>
      </c>
      <c r="C1255" s="3">
        <v>9.1040535872254503E-4</v>
      </c>
      <c r="D1255" s="3">
        <v>0</v>
      </c>
      <c r="E1255" s="3">
        <v>1.3904140641044689E-3</v>
      </c>
      <c r="F1255" s="3">
        <v>1.7246512064314143E-3</v>
      </c>
      <c r="G1255" s="3">
        <v>0</v>
      </c>
    </row>
    <row r="1256" spans="1:7" ht="12.75" customHeight="1">
      <c r="A1256" t="s">
        <v>4</v>
      </c>
      <c r="B1256" t="s">
        <v>370</v>
      </c>
      <c r="C1256" s="3">
        <v>0.45060428307332795</v>
      </c>
      <c r="D1256" s="3">
        <v>0.42102773451709463</v>
      </c>
      <c r="E1256" s="3">
        <v>0.44129825764610831</v>
      </c>
      <c r="F1256" s="3">
        <v>0.43959734373940645</v>
      </c>
      <c r="G1256" s="3">
        <v>0.45742189139179806</v>
      </c>
    </row>
    <row r="1257" spans="1:7" ht="12.75" customHeight="1">
      <c r="A1257" t="s">
        <v>4</v>
      </c>
      <c r="B1257" t="s">
        <v>72</v>
      </c>
      <c r="C1257" s="3">
        <v>0.34980805109111485</v>
      </c>
      <c r="D1257" s="3">
        <v>0.3083282204849237</v>
      </c>
      <c r="E1257" s="3">
        <v>0.38197099562034703</v>
      </c>
      <c r="F1257" s="3">
        <v>0.32683946881349696</v>
      </c>
      <c r="G1257" s="3">
        <v>0.38350081758407384</v>
      </c>
    </row>
    <row r="1258" spans="1:7" ht="12.75" customHeight="1">
      <c r="A1258" t="s">
        <v>4</v>
      </c>
      <c r="B1258" t="s">
        <v>73</v>
      </c>
      <c r="C1258" s="3">
        <v>0.27419850734632806</v>
      </c>
      <c r="D1258" s="3">
        <v>0.27419854248052472</v>
      </c>
      <c r="E1258" s="3">
        <v>0.37617807596528574</v>
      </c>
      <c r="F1258" s="3">
        <v>0.37617807596528574</v>
      </c>
      <c r="G1258" s="3">
        <v>0.40913936876360629</v>
      </c>
    </row>
    <row r="1259" spans="1:7" ht="12.75" customHeight="1">
      <c r="A1259" t="s">
        <v>4</v>
      </c>
      <c r="B1259" t="s">
        <v>74</v>
      </c>
      <c r="C1259" s="3">
        <v>0.63032894854574417</v>
      </c>
      <c r="D1259" s="3">
        <v>0.6131440603310111</v>
      </c>
      <c r="E1259" s="3">
        <v>0.53205135571916728</v>
      </c>
      <c r="F1259" s="3">
        <v>0.53205135571916728</v>
      </c>
      <c r="G1259" s="3">
        <v>0.54300896187971492</v>
      </c>
    </row>
    <row r="1260" spans="1:7" ht="12.75" customHeight="1">
      <c r="A1260" t="s">
        <v>4</v>
      </c>
      <c r="B1260" t="s">
        <v>75</v>
      </c>
      <c r="C1260" s="1">
        <v>32.815876817195104</v>
      </c>
      <c r="D1260" s="1">
        <v>26.328780207285579</v>
      </c>
      <c r="E1260" s="1">
        <v>30.199416700530069</v>
      </c>
      <c r="F1260" s="1">
        <v>37.589357106180231</v>
      </c>
      <c r="G1260" s="1">
        <v>28.303317778121944</v>
      </c>
    </row>
    <row r="1261" spans="1:7" ht="12.75" customHeight="1">
      <c r="A1261" t="s">
        <v>4</v>
      </c>
      <c r="B1261" t="s">
        <v>76</v>
      </c>
      <c r="C1261" s="1">
        <v>3.0473054417245149</v>
      </c>
      <c r="D1261" s="1">
        <v>3.7981250636263222</v>
      </c>
      <c r="E1261" s="1">
        <v>3.3113222348511377</v>
      </c>
      <c r="F1261" s="1">
        <v>2.6603274889093158</v>
      </c>
      <c r="G1261" s="1">
        <v>3.53315469175485</v>
      </c>
    </row>
    <row r="1262" spans="1:7" ht="12.75" customHeight="1">
      <c r="A1262" t="s">
        <v>4</v>
      </c>
      <c r="B1262" t="s">
        <v>77</v>
      </c>
      <c r="C1262" s="1">
        <v>2.773753660543409</v>
      </c>
      <c r="D1262" s="1">
        <v>2.686005699527966</v>
      </c>
      <c r="E1262" s="1">
        <v>2.8903331600725624</v>
      </c>
      <c r="F1262" s="1">
        <v>2.3221034416159263</v>
      </c>
      <c r="G1262" s="1">
        <v>2.9336034535362945</v>
      </c>
    </row>
    <row r="1263" spans="1:7" ht="12.75" customHeight="1">
      <c r="A1263" t="s">
        <v>4</v>
      </c>
      <c r="B1263" t="s">
        <v>78</v>
      </c>
      <c r="C1263" s="3">
        <v>-4.3059511734167166E-2</v>
      </c>
      <c r="D1263" s="3">
        <v>-0.18536150121755793</v>
      </c>
      <c r="E1263" s="3">
        <v>4.3506644137021329E-2</v>
      </c>
      <c r="F1263" s="3">
        <v>-0.67228443335567767</v>
      </c>
      <c r="G1263" s="3">
        <v>-4.5370684733711655E-2</v>
      </c>
    </row>
    <row r="1264" spans="1:7" ht="12.75" customHeight="1">
      <c r="A1264" t="s">
        <v>4</v>
      </c>
      <c r="B1264" t="s">
        <v>79</v>
      </c>
      <c r="C1264" s="3">
        <v>0.21652837445732342</v>
      </c>
      <c r="D1264" s="3">
        <v>0.22767918442477336</v>
      </c>
      <c r="E1264" s="3">
        <v>0.22615992433986123</v>
      </c>
      <c r="F1264" s="3">
        <v>0.24180977835082135</v>
      </c>
      <c r="G1264" s="3">
        <v>0.24136372091268191</v>
      </c>
    </row>
    <row r="1265" spans="1:7" ht="12.75" customHeight="1">
      <c r="A1265" t="s">
        <v>4</v>
      </c>
      <c r="B1265" t="s">
        <v>80</v>
      </c>
      <c r="C1265" s="2">
        <v>5882.9669250324368</v>
      </c>
      <c r="D1265" s="2">
        <v>7076.8713477855808</v>
      </c>
      <c r="E1265" s="2">
        <v>6440.1490902837913</v>
      </c>
      <c r="F1265" s="2">
        <v>4839.1754621916616</v>
      </c>
      <c r="G1265" s="2">
        <v>6118.6155761203736</v>
      </c>
    </row>
    <row r="1266" spans="1:7" ht="12.75" customHeight="1">
      <c r="A1266" t="s">
        <v>4</v>
      </c>
      <c r="B1266" t="s">
        <v>81</v>
      </c>
      <c r="C1266" s="2">
        <v>56538.546004029551</v>
      </c>
      <c r="D1266" s="2">
        <v>52097.593373493059</v>
      </c>
      <c r="E1266" s="2">
        <v>57900.060936497764</v>
      </c>
      <c r="F1266" s="2">
        <v>57900.060936497764</v>
      </c>
      <c r="G1266" s="2">
        <v>61841.126940823822</v>
      </c>
    </row>
    <row r="1267" spans="1:7" ht="12.75" customHeight="1">
      <c r="A1267" t="s">
        <v>4</v>
      </c>
      <c r="B1267" t="s">
        <v>82</v>
      </c>
      <c r="C1267" s="2">
        <v>75531.86030893217</v>
      </c>
      <c r="D1267" s="2">
        <v>69324.801204818374</v>
      </c>
      <c r="E1267" s="2">
        <v>75573.787684413095</v>
      </c>
      <c r="F1267" s="2">
        <v>75573.787684413095</v>
      </c>
      <c r="G1267" s="2">
        <v>83509.039776363235</v>
      </c>
    </row>
    <row r="1268" spans="1:7" ht="12.75" customHeight="1">
      <c r="A1268" t="s">
        <v>4</v>
      </c>
      <c r="B1268" t="s">
        <v>83</v>
      </c>
      <c r="C1268" s="3">
        <v>0.33593566950853221</v>
      </c>
      <c r="D1268" s="3">
        <v>0.33067185479800704</v>
      </c>
      <c r="E1268" s="3">
        <v>0.3052453911455999</v>
      </c>
      <c r="F1268" s="3">
        <v>0.3052453911455999</v>
      </c>
      <c r="G1268" s="3">
        <v>0.35038030364927775</v>
      </c>
    </row>
    <row r="1269" spans="1:7" ht="12.75" customHeight="1">
      <c r="A1269" t="s">
        <v>4</v>
      </c>
      <c r="B1269" t="s">
        <v>84</v>
      </c>
      <c r="C1269" s="3">
        <v>0.54655692825075253</v>
      </c>
      <c r="D1269" s="3">
        <v>0.53756853549151007</v>
      </c>
      <c r="E1269" s="3">
        <v>0.47299218135073917</v>
      </c>
      <c r="F1269" s="3">
        <v>0.58292803681102279</v>
      </c>
      <c r="G1269" s="3">
        <v>0.57117582239977149</v>
      </c>
    </row>
    <row r="1270" spans="1:7" ht="12.75" customHeight="1">
      <c r="A1270" t="s">
        <v>4</v>
      </c>
      <c r="B1270" t="s">
        <v>85</v>
      </c>
      <c r="C1270" s="3">
        <v>3.7817931789974196E-2</v>
      </c>
      <c r="D1270" s="3">
        <v>3.5828466546269887E-2</v>
      </c>
      <c r="E1270" s="3">
        <v>3.7791472192739789E-2</v>
      </c>
      <c r="F1270" s="3">
        <v>4.0406573097119577E-2</v>
      </c>
      <c r="G1270" s="3">
        <v>3.9077915467727382E-2</v>
      </c>
    </row>
    <row r="1271" spans="1:7" ht="12.75" customHeight="1">
      <c r="A1271" t="s">
        <v>4</v>
      </c>
      <c r="B1271" t="s">
        <v>86</v>
      </c>
      <c r="C1271" s="2">
        <v>222.48164189355094</v>
      </c>
      <c r="D1271" s="2">
        <v>253.55344833639157</v>
      </c>
      <c r="E1271" s="2">
        <v>243.38271526255835</v>
      </c>
      <c r="F1271" s="2">
        <v>195.5344970428348</v>
      </c>
      <c r="G1271" s="2">
        <v>239.10274226315201</v>
      </c>
    </row>
    <row r="1272" spans="1:7" ht="12.75" customHeight="1">
      <c r="A1272" t="s">
        <v>4</v>
      </c>
      <c r="B1272" t="s">
        <v>87</v>
      </c>
      <c r="C1272" s="3">
        <v>0.56285004537945216</v>
      </c>
      <c r="D1272" s="3">
        <v>0.58632332991743286</v>
      </c>
      <c r="E1272" s="3">
        <v>0.56642585636246057</v>
      </c>
      <c r="F1272" s="3">
        <v>0.56998354506731896</v>
      </c>
      <c r="G1272" s="3">
        <v>0.55099999424587565</v>
      </c>
    </row>
    <row r="1273" spans="1:7" ht="12.75" customHeight="1">
      <c r="A1273" t="s">
        <v>4</v>
      </c>
      <c r="B1273" t="s">
        <v>88</v>
      </c>
      <c r="C1273" s="1">
        <v>1.8009584072973321</v>
      </c>
      <c r="D1273" s="1">
        <v>0.45589973384846</v>
      </c>
      <c r="E1273" s="1">
        <v>2.6883703101019756</v>
      </c>
      <c r="F1273" s="1">
        <v>0.40410545587346824</v>
      </c>
      <c r="G1273" s="1">
        <v>0.39428188375480994</v>
      </c>
    </row>
    <row r="1274" spans="1:7" ht="12.75" customHeight="1">
      <c r="A1274" t="s">
        <v>4</v>
      </c>
      <c r="B1274" t="s">
        <v>89</v>
      </c>
      <c r="C1274" s="1">
        <v>100.02206750441621</v>
      </c>
      <c r="D1274" s="1">
        <v>141.45960106008363</v>
      </c>
      <c r="E1274" s="1">
        <v>65.239349538393625</v>
      </c>
      <c r="F1274" s="1">
        <v>166.51238654416738</v>
      </c>
      <c r="G1274" s="1">
        <v>186.76603222163027</v>
      </c>
    </row>
    <row r="1275" spans="1:7" ht="12.75" customHeight="1">
      <c r="A1275" t="s">
        <v>4</v>
      </c>
      <c r="B1275" t="s">
        <v>90</v>
      </c>
      <c r="C1275" s="1">
        <v>69.040172118308618</v>
      </c>
      <c r="D1275" s="1">
        <v>56.987762329406273</v>
      </c>
      <c r="E1275" s="1">
        <v>59.943215340281597</v>
      </c>
      <c r="F1275" s="1">
        <v>56.355254631876932</v>
      </c>
      <c r="G1275" s="1">
        <v>54.99999928409531</v>
      </c>
    </row>
    <row r="1276" spans="1:7" ht="12.75" customHeight="1">
      <c r="A1276" t="s">
        <v>4</v>
      </c>
      <c r="B1276" t="s">
        <v>91</v>
      </c>
      <c r="C1276" s="1">
        <v>101.16063339093944</v>
      </c>
      <c r="D1276" s="1">
        <v>46.450485249396216</v>
      </c>
      <c r="E1276" s="1">
        <v>106.77952511318759</v>
      </c>
      <c r="F1276" s="1">
        <v>3.0070517847020701</v>
      </c>
      <c r="G1276" s="1">
        <v>3.7212898309733919</v>
      </c>
    </row>
    <row r="1277" spans="1:7" ht="12.75" customHeight="1">
      <c r="A1277" t="s">
        <v>4</v>
      </c>
      <c r="B1277" t="s">
        <v>92</v>
      </c>
      <c r="C1277" s="3">
        <v>-3.0968484734129925E-2</v>
      </c>
      <c r="D1277" s="3">
        <v>-8.7119648856915463E-2</v>
      </c>
      <c r="E1277" s="3">
        <v>5.7974993509132655E-2</v>
      </c>
      <c r="F1277" s="3">
        <v>-8.2887317973216412E-2</v>
      </c>
      <c r="G1277" s="3">
        <v>2.0307254815179341E-2</v>
      </c>
    </row>
    <row r="1278" spans="1:7" ht="12.75" customHeight="1">
      <c r="A1278" t="s">
        <v>4</v>
      </c>
      <c r="B1278" t="s">
        <v>93</v>
      </c>
      <c r="C1278" s="1">
        <v>1.7124748531499261</v>
      </c>
      <c r="D1278" s="1">
        <v>2.6029409968321358</v>
      </c>
      <c r="E1278" s="1">
        <v>1.796313651983755</v>
      </c>
      <c r="F1278" s="1">
        <v>0.16240713368058105</v>
      </c>
      <c r="G1278" s="1">
        <v>0.19114397132136085</v>
      </c>
    </row>
    <row r="1279" spans="1:7" ht="12.75" customHeight="1">
      <c r="A1279" t="s">
        <v>4</v>
      </c>
      <c r="B1279" t="s">
        <v>94</v>
      </c>
      <c r="C1279" s="4">
        <v>0.1987883710230634</v>
      </c>
      <c r="D1279" s="4">
        <v>3.0901600651570982E-2</v>
      </c>
      <c r="E1279" s="4">
        <v>0.4225163741434359</v>
      </c>
      <c r="F1279" s="4">
        <v>-0.31210636944394327</v>
      </c>
      <c r="G1279" s="4">
        <v>0.17398136513874871</v>
      </c>
    </row>
    <row r="1280" spans="1:7" ht="12.75" customHeight="1">
      <c r="A1280" t="s">
        <v>4</v>
      </c>
      <c r="B1280" t="s">
        <v>95</v>
      </c>
      <c r="C1280" s="2">
        <v>10799.883397312859</v>
      </c>
      <c r="D1280" s="2">
        <v>14395.364894586901</v>
      </c>
      <c r="E1280" s="2">
        <v>13212.018918918915</v>
      </c>
      <c r="F1280" s="2">
        <v>8557.4765765765751</v>
      </c>
      <c r="G1280" s="2">
        <v>12718.436325678496</v>
      </c>
    </row>
    <row r="1281" spans="1:7" ht="12.75" customHeight="1">
      <c r="A1281" t="s">
        <v>4</v>
      </c>
      <c r="B1281" t="s">
        <v>96</v>
      </c>
      <c r="C1281" s="2">
        <v>1212.3172844506578</v>
      </c>
      <c r="D1281" s="2">
        <v>0</v>
      </c>
      <c r="E1281" s="2">
        <v>1311.4906097560975</v>
      </c>
      <c r="F1281" s="2">
        <v>1113.566231707317</v>
      </c>
      <c r="G1281" s="2">
        <v>0</v>
      </c>
    </row>
    <row r="1282" spans="1:7" ht="12.75" customHeight="1">
      <c r="A1282" t="s">
        <v>4</v>
      </c>
      <c r="B1282" t="s">
        <v>97</v>
      </c>
      <c r="C1282" s="2">
        <v>11808.476915005249</v>
      </c>
      <c r="D1282" s="2">
        <v>14395.364894586894</v>
      </c>
      <c r="E1282" s="2">
        <v>14556.169727047138</v>
      </c>
      <c r="F1282" s="2">
        <v>9428.0883374689784</v>
      </c>
      <c r="G1282" s="2">
        <v>12718.436325678498</v>
      </c>
    </row>
    <row r="1283" spans="1:7" ht="12.75" customHeight="1">
      <c r="A1283" t="s">
        <v>4</v>
      </c>
      <c r="B1283" t="s">
        <v>98</v>
      </c>
      <c r="C1283" s="2">
        <v>5320.950274473882</v>
      </c>
      <c r="D1283" s="2">
        <v>6060.8478187760729</v>
      </c>
      <c r="E1283" s="2">
        <v>6423.6123385469282</v>
      </c>
      <c r="F1283" s="2">
        <v>4144.56258969184</v>
      </c>
      <c r="G1283" s="2">
        <v>5817.6911350725668</v>
      </c>
    </row>
    <row r="1284" spans="1:7" ht="12.75" customHeight="1">
      <c r="A1284" t="s">
        <v>4</v>
      </c>
      <c r="B1284" t="s">
        <v>105</v>
      </c>
      <c r="C1284" s="3">
        <v>0.41262504154601842</v>
      </c>
      <c r="D1284" s="3">
        <v>0.41262503753314406</v>
      </c>
      <c r="E1284" s="3">
        <v>0.42722148897320861</v>
      </c>
      <c r="F1284" s="3">
        <v>0.28953311422623529</v>
      </c>
      <c r="G1284" s="3">
        <v>0.42044086601344388</v>
      </c>
    </row>
    <row r="1285" spans="1:7" ht="12.75" customHeight="1">
      <c r="A1285" t="s">
        <v>4</v>
      </c>
      <c r="B1285" t="s">
        <v>106</v>
      </c>
      <c r="C1285" s="3">
        <v>0.21741765937693891</v>
      </c>
      <c r="D1285" s="3">
        <v>0.21741766452200753</v>
      </c>
      <c r="E1285" s="3">
        <v>0.22043327264831664</v>
      </c>
      <c r="F1285" s="3">
        <v>0.27342251450498861</v>
      </c>
      <c r="G1285" s="3">
        <v>0.20127956748448364</v>
      </c>
    </row>
    <row r="1286" spans="1:7" ht="12.75" customHeight="1">
      <c r="A1286" t="s">
        <v>4</v>
      </c>
      <c r="B1286" t="s">
        <v>107</v>
      </c>
      <c r="C1286" s="3">
        <v>0.36995729907704233</v>
      </c>
      <c r="D1286" s="3">
        <v>0.36995729794484827</v>
      </c>
      <c r="E1286" s="3">
        <v>0.35234523837847492</v>
      </c>
      <c r="F1286" s="3">
        <v>0.43704437126877599</v>
      </c>
      <c r="G1286" s="3">
        <v>0.37827956650207206</v>
      </c>
    </row>
    <row r="1287" spans="1:7" ht="12.75" customHeight="1">
      <c r="A1287" t="s">
        <v>4</v>
      </c>
      <c r="B1287" t="s">
        <v>99</v>
      </c>
      <c r="C1287" s="3">
        <v>0</v>
      </c>
      <c r="D1287" s="3">
        <v>0</v>
      </c>
      <c r="E1287" s="3">
        <v>0</v>
      </c>
      <c r="F1287" s="3">
        <v>0</v>
      </c>
      <c r="G1287" s="3">
        <v>0</v>
      </c>
    </row>
    <row r="1288" spans="1:7" ht="12.75" customHeight="1">
      <c r="A1288" t="s">
        <v>4</v>
      </c>
      <c r="B1288" t="s">
        <v>108</v>
      </c>
      <c r="C1288" s="3">
        <v>0.33018317876732223</v>
      </c>
      <c r="D1288" s="3">
        <v>0.30754440061782085</v>
      </c>
      <c r="E1288" s="3">
        <v>0.37637442151053285</v>
      </c>
      <c r="F1288" s="3">
        <v>0.2200633212336835</v>
      </c>
      <c r="G1288" s="3">
        <v>0.35910782582530271</v>
      </c>
    </row>
    <row r="1289" spans="1:7" ht="12.75" customHeight="1">
      <c r="A1289" t="s">
        <v>4</v>
      </c>
      <c r="B1289" t="s">
        <v>109</v>
      </c>
      <c r="C1289" s="3">
        <v>0.13637333606413446</v>
      </c>
      <c r="D1289" s="3">
        <v>0.1441115997901338</v>
      </c>
      <c r="E1289" s="3">
        <v>0.19125255876166014</v>
      </c>
      <c r="F1289" s="3">
        <v>0.23918981297629444</v>
      </c>
      <c r="G1289" s="3">
        <v>0.18341067735021291</v>
      </c>
    </row>
    <row r="1290" spans="1:7" ht="12.75" customHeight="1">
      <c r="A1290" t="s">
        <v>4</v>
      </c>
      <c r="B1290" t="s">
        <v>110</v>
      </c>
      <c r="C1290" s="3">
        <v>0.53344348516854367</v>
      </c>
      <c r="D1290" s="3">
        <v>0.54834399959204527</v>
      </c>
      <c r="E1290" s="3">
        <v>0.43237301972780673</v>
      </c>
      <c r="F1290" s="3">
        <v>0.54074686579002207</v>
      </c>
      <c r="G1290" s="3">
        <v>0.45748149682448463</v>
      </c>
    </row>
    <row r="1291" spans="1:7" ht="12.75" customHeight="1">
      <c r="A1291" t="s">
        <v>4</v>
      </c>
      <c r="B1291" t="s">
        <v>100</v>
      </c>
      <c r="C1291" s="5">
        <v>0</v>
      </c>
      <c r="D1291" s="5">
        <v>0</v>
      </c>
      <c r="E1291" s="5">
        <v>0</v>
      </c>
      <c r="F1291" s="5">
        <v>0</v>
      </c>
      <c r="G1291" s="5">
        <v>0</v>
      </c>
    </row>
    <row r="1292" spans="1:7" ht="12.75" customHeight="1">
      <c r="A1292" t="s">
        <v>4</v>
      </c>
      <c r="B1292" t="s">
        <v>101</v>
      </c>
      <c r="C1292" s="2">
        <v>-1805615.0000000002</v>
      </c>
      <c r="D1292" s="2">
        <v>-1968855.9999999998</v>
      </c>
      <c r="E1292" s="2">
        <v>-2395236</v>
      </c>
      <c r="F1292" s="2">
        <v>-2395236</v>
      </c>
      <c r="G1292" s="2">
        <v>-1068799.0000000002</v>
      </c>
    </row>
    <row r="1293" spans="1:7" ht="12.75" customHeight="1">
      <c r="A1293" t="s">
        <v>102</v>
      </c>
      <c r="B1293" t="s">
        <v>46</v>
      </c>
      <c r="C1293" s="1">
        <v>821.61095890410957</v>
      </c>
      <c r="D1293" s="1">
        <v>830.28219178082179</v>
      </c>
      <c r="E1293" s="1">
        <v>843.87232876712324</v>
      </c>
      <c r="F1293" s="1">
        <v>851.83845253711559</v>
      </c>
      <c r="G1293" s="1">
        <v>845.11748633879779</v>
      </c>
    </row>
    <row r="1294" spans="1:7" ht="12.75" customHeight="1">
      <c r="A1294" t="s">
        <v>4</v>
      </c>
      <c r="B1294" t="s">
        <v>47</v>
      </c>
      <c r="C1294" s="1">
        <v>5.4424158832710248</v>
      </c>
      <c r="D1294" s="1">
        <v>5.4401242213725416</v>
      </c>
      <c r="E1294" s="1">
        <v>5.5395004954759726</v>
      </c>
      <c r="F1294" s="1">
        <v>5.6084172006729052</v>
      </c>
      <c r="G1294" s="1">
        <v>5.6175402273800454</v>
      </c>
    </row>
    <row r="1295" spans="1:7" ht="12.75" customHeight="1">
      <c r="A1295" t="s">
        <v>4</v>
      </c>
      <c r="B1295" t="s">
        <v>48</v>
      </c>
      <c r="C1295" s="1">
        <v>4.5876786281359143</v>
      </c>
      <c r="D1295" s="1">
        <v>4.5854107619421951</v>
      </c>
      <c r="E1295" s="1">
        <v>4.58952682571101</v>
      </c>
      <c r="F1295" s="1">
        <v>4.7002632423601467</v>
      </c>
      <c r="G1295" s="1">
        <v>4.6247058823529423</v>
      </c>
    </row>
    <row r="1296" spans="1:7" ht="12.75" customHeight="1">
      <c r="A1296" t="s">
        <v>4</v>
      </c>
      <c r="B1296" t="s">
        <v>49</v>
      </c>
      <c r="C1296" s="2">
        <v>177499.40103559414</v>
      </c>
      <c r="D1296" s="2">
        <v>178232.72613335369</v>
      </c>
      <c r="E1296" s="2">
        <v>174513.11071121923</v>
      </c>
      <c r="F1296" s="2">
        <v>176087.07727541984</v>
      </c>
      <c r="G1296" s="2">
        <v>175067.12900262541</v>
      </c>
    </row>
    <row r="1297" spans="1:7" ht="12.75" customHeight="1">
      <c r="A1297" t="s">
        <v>4</v>
      </c>
      <c r="B1297" t="s">
        <v>50</v>
      </c>
      <c r="C1297" s="2">
        <v>817685.01067463239</v>
      </c>
      <c r="D1297" s="2">
        <v>820428.80829704215</v>
      </c>
      <c r="E1297" s="2">
        <v>803439.71856018796</v>
      </c>
      <c r="F1297" s="2">
        <v>830359.35057203355</v>
      </c>
      <c r="G1297" s="2">
        <v>812177.99834472535</v>
      </c>
    </row>
    <row r="1298" spans="1:7" ht="12.75" customHeight="1">
      <c r="A1298" t="s">
        <v>4</v>
      </c>
      <c r="B1298" t="s">
        <v>51</v>
      </c>
      <c r="C1298" s="1">
        <v>593.69589041095867</v>
      </c>
      <c r="D1298" s="1">
        <v>607.24657534246546</v>
      </c>
      <c r="E1298" s="1">
        <v>603.49134246575329</v>
      </c>
      <c r="F1298" s="1">
        <v>619.16908023783026</v>
      </c>
      <c r="G1298" s="1">
        <v>601.46448087431702</v>
      </c>
    </row>
    <row r="1299" spans="1:7" ht="12.75" customHeight="1">
      <c r="A1299" t="s">
        <v>4</v>
      </c>
      <c r="B1299" t="s">
        <v>360</v>
      </c>
      <c r="C1299" s="2">
        <v>47235</v>
      </c>
      <c r="D1299" s="2">
        <v>48337</v>
      </c>
      <c r="E1299" s="2">
        <v>47994.999999999993</v>
      </c>
      <c r="F1299" s="2">
        <v>48081.714285714806</v>
      </c>
      <c r="G1299" s="2">
        <v>47600.000000000015</v>
      </c>
    </row>
    <row r="1300" spans="1:7" ht="12.75" customHeight="1">
      <c r="A1300" t="s">
        <v>4</v>
      </c>
      <c r="B1300" t="s">
        <v>358</v>
      </c>
      <c r="C1300" s="2">
        <v>216699.00000000003</v>
      </c>
      <c r="D1300" s="2">
        <v>221644.99999999991</v>
      </c>
      <c r="E1300" s="2">
        <v>220274.34</v>
      </c>
      <c r="F1300" s="2">
        <v>225996.71428680801</v>
      </c>
      <c r="G1300" s="2">
        <v>220136.00000000003</v>
      </c>
    </row>
    <row r="1301" spans="1:7" ht="12.75" customHeight="1">
      <c r="A1301" t="s">
        <v>4</v>
      </c>
      <c r="B1301" t="s">
        <v>52</v>
      </c>
      <c r="C1301" s="1">
        <v>12.519369341403522</v>
      </c>
      <c r="D1301" s="1">
        <v>13.134173349596367</v>
      </c>
      <c r="E1301" s="1">
        <v>13.510101106141306</v>
      </c>
      <c r="F1301" s="1">
        <v>13.392509503266034</v>
      </c>
      <c r="G1301" s="1">
        <v>12.814539128276264</v>
      </c>
    </row>
    <row r="1302" spans="1:7" ht="12.75" customHeight="1">
      <c r="A1302" t="s">
        <v>4</v>
      </c>
      <c r="B1302" t="s">
        <v>53</v>
      </c>
      <c r="C1302" s="1">
        <v>14.720153527040567</v>
      </c>
      <c r="D1302" s="1">
        <v>14.491300046308702</v>
      </c>
      <c r="E1302" s="1">
        <v>14.488943255724818</v>
      </c>
      <c r="F1302" s="1">
        <v>14.181043151556134</v>
      </c>
      <c r="G1302" s="1">
        <v>13.923793762431385</v>
      </c>
    </row>
    <row r="1303" spans="1:7" ht="12.75" customHeight="1">
      <c r="A1303" t="s">
        <v>4</v>
      </c>
      <c r="B1303" t="s">
        <v>54</v>
      </c>
      <c r="C1303" s="1">
        <v>10.646371699137919</v>
      </c>
      <c r="D1303" s="1">
        <v>11.886219957549587</v>
      </c>
      <c r="E1303" s="1">
        <v>12.544887293751184</v>
      </c>
      <c r="F1303" s="1">
        <v>12.585765548488455</v>
      </c>
      <c r="G1303" s="1">
        <v>11.753052589275359</v>
      </c>
    </row>
    <row r="1304" spans="1:7" ht="12.75" customHeight="1">
      <c r="A1304" t="s">
        <v>4</v>
      </c>
      <c r="B1304" t="s">
        <v>55</v>
      </c>
      <c r="C1304" s="3">
        <v>0.28987951879210516</v>
      </c>
      <c r="D1304" s="3">
        <v>0.27132404834694823</v>
      </c>
      <c r="E1304" s="3">
        <v>0.2540660804565989</v>
      </c>
      <c r="F1304" s="3">
        <v>0.26269195164724474</v>
      </c>
      <c r="G1304" s="3">
        <v>0.24182358592364062</v>
      </c>
    </row>
    <row r="1305" spans="1:7" ht="12.75" customHeight="1">
      <c r="A1305" t="s">
        <v>4</v>
      </c>
      <c r="B1305" t="s">
        <v>56</v>
      </c>
      <c r="C1305" s="2">
        <v>913242.09324756323</v>
      </c>
      <c r="D1305" s="2">
        <v>907073.49686427461</v>
      </c>
      <c r="E1305" s="2">
        <v>867906.92495069338</v>
      </c>
      <c r="F1305" s="2">
        <v>881604.27999229566</v>
      </c>
      <c r="G1305" s="2">
        <v>873250.85022480623</v>
      </c>
    </row>
    <row r="1306" spans="1:7" ht="12.75" customHeight="1">
      <c r="A1306" t="s">
        <v>4</v>
      </c>
      <c r="B1306" t="s">
        <v>57</v>
      </c>
      <c r="C1306" s="2">
        <v>735736.89280311891</v>
      </c>
      <c r="D1306" s="2">
        <v>804812.27449297975</v>
      </c>
      <c r="E1306" s="2">
        <v>879561.38406856696</v>
      </c>
      <c r="F1306" s="2">
        <v>829685.31852080149</v>
      </c>
      <c r="G1306" s="2">
        <v>888338.11770542653</v>
      </c>
    </row>
    <row r="1307" spans="1:7" ht="12.75" customHeight="1">
      <c r="A1307" t="s">
        <v>4</v>
      </c>
      <c r="B1307" t="s">
        <v>58</v>
      </c>
      <c r="C1307" s="3">
        <v>0.23919340960704769</v>
      </c>
      <c r="D1307" s="3">
        <v>0.22341942254260524</v>
      </c>
      <c r="E1307" s="3">
        <v>0.21332163389081141</v>
      </c>
      <c r="F1307" s="3">
        <v>0.21904954092691317</v>
      </c>
      <c r="G1307" s="3">
        <v>0.20149793010441028</v>
      </c>
    </row>
    <row r="1308" spans="1:7" ht="12.75" customHeight="1">
      <c r="A1308" t="s">
        <v>4</v>
      </c>
      <c r="B1308" t="s">
        <v>59</v>
      </c>
      <c r="C1308" s="1">
        <v>3.9418539982542899</v>
      </c>
      <c r="D1308" s="1">
        <v>2.4123971132558184</v>
      </c>
      <c r="E1308" s="1">
        <v>3.6265761920785504</v>
      </c>
      <c r="F1308" s="1">
        <v>2.9706644441777073</v>
      </c>
      <c r="G1308" s="1">
        <v>3.5363157670376668</v>
      </c>
    </row>
    <row r="1309" spans="1:7" ht="12.75" customHeight="1">
      <c r="A1309" t="s">
        <v>4</v>
      </c>
      <c r="B1309" t="s">
        <v>60</v>
      </c>
      <c r="C1309" s="1">
        <v>4.6376585094333542</v>
      </c>
      <c r="D1309" s="1">
        <v>4.3532930790609123</v>
      </c>
      <c r="E1309" s="1">
        <v>4.2160888900616023</v>
      </c>
      <c r="F1309" s="1">
        <v>4.3260329803029913</v>
      </c>
      <c r="G1309" s="1">
        <v>4.5666460858894622</v>
      </c>
    </row>
    <row r="1310" spans="1:7" ht="12.75" customHeight="1">
      <c r="A1310" t="s">
        <v>4</v>
      </c>
      <c r="B1310" t="s">
        <v>61</v>
      </c>
      <c r="C1310" s="3">
        <v>0.89104696609107303</v>
      </c>
      <c r="D1310" s="3">
        <v>0.79367562059266827</v>
      </c>
      <c r="E1310" s="3">
        <v>1.1056276297481809</v>
      </c>
      <c r="F1310" s="3">
        <v>1.0458748065924104</v>
      </c>
      <c r="G1310" s="3">
        <v>0.7710955998851321</v>
      </c>
    </row>
    <row r="1311" spans="1:7" ht="12.75" customHeight="1">
      <c r="A1311" t="s">
        <v>4</v>
      </c>
      <c r="B1311" t="s">
        <v>62</v>
      </c>
      <c r="C1311" s="1">
        <v>4.1323715445970386</v>
      </c>
      <c r="D1311" s="1">
        <v>3.4551025861454372</v>
      </c>
      <c r="E1311" s="1">
        <v>4.6614243663264476</v>
      </c>
      <c r="F1311" s="1">
        <v>4.5244889065867797</v>
      </c>
      <c r="G1311" s="1">
        <v>3.5213207030620253</v>
      </c>
    </row>
    <row r="1312" spans="1:7" ht="12.75" customHeight="1">
      <c r="A1312" t="s">
        <v>4</v>
      </c>
      <c r="B1312" t="s">
        <v>63</v>
      </c>
      <c r="C1312" s="3">
        <v>3.9071213082844183E-2</v>
      </c>
      <c r="D1312" s="3">
        <v>3.6394451877220665E-2</v>
      </c>
      <c r="E1312" s="3">
        <v>5.535855740691794E-2</v>
      </c>
      <c r="F1312" s="3">
        <v>5.0408701898556285E-2</v>
      </c>
      <c r="G1312" s="3">
        <v>4.236464903225684E-2</v>
      </c>
    </row>
    <row r="1313" spans="1:7" ht="12.75" customHeight="1">
      <c r="A1313" t="s">
        <v>4</v>
      </c>
      <c r="B1313" t="s">
        <v>64</v>
      </c>
      <c r="C1313" s="3">
        <v>0.53151310394530527</v>
      </c>
      <c r="D1313" s="3">
        <v>0.56242267333537244</v>
      </c>
      <c r="E1313" s="3">
        <v>0.59078490455123878</v>
      </c>
      <c r="F1313" s="3">
        <v>0.58443079586533886</v>
      </c>
      <c r="G1313" s="3">
        <v>0.59898333892630684</v>
      </c>
    </row>
    <row r="1314" spans="1:7" ht="12.75" customHeight="1">
      <c r="A1314" t="s">
        <v>4</v>
      </c>
      <c r="B1314" t="s">
        <v>65</v>
      </c>
      <c r="C1314" s="3">
        <v>1.3933760245325267E-2</v>
      </c>
      <c r="D1314" s="3">
        <v>1.4440922176277961E-2</v>
      </c>
      <c r="E1314" s="3">
        <v>1.4256880073611354E-2</v>
      </c>
      <c r="F1314" s="3">
        <v>1.5170500995043258E-2</v>
      </c>
      <c r="G1314" s="3">
        <v>1.4404744625941554E-2</v>
      </c>
    </row>
    <row r="1315" spans="1:7" ht="12.75" customHeight="1">
      <c r="A1315" t="s">
        <v>4</v>
      </c>
      <c r="B1315" t="s">
        <v>66</v>
      </c>
      <c r="C1315" s="3">
        <v>8.3382450256111566E-3</v>
      </c>
      <c r="D1315" s="3">
        <v>8.6281018646823995E-3</v>
      </c>
      <c r="E1315" s="3">
        <v>8.0063932124058365E-3</v>
      </c>
      <c r="F1315" s="3">
        <v>8.0947697127248426E-3</v>
      </c>
      <c r="G1315" s="3">
        <v>7.8769054526332538E-3</v>
      </c>
    </row>
    <row r="1316" spans="1:7" ht="12.75" customHeight="1">
      <c r="A1316" t="s">
        <v>4</v>
      </c>
      <c r="B1316" t="s">
        <v>67</v>
      </c>
      <c r="C1316" s="3">
        <v>2.6756817796862342E-2</v>
      </c>
      <c r="D1316" s="3">
        <v>1.0573919556651278E-2</v>
      </c>
      <c r="E1316" s="3">
        <v>2.3877741720031039E-2</v>
      </c>
      <c r="F1316" s="3">
        <v>1.5048524593002748E-2</v>
      </c>
      <c r="G1316" s="3">
        <v>2.5289470242537689E-2</v>
      </c>
    </row>
    <row r="1317" spans="1:7" ht="12.75" customHeight="1">
      <c r="A1317" t="s">
        <v>4</v>
      </c>
      <c r="B1317" t="s">
        <v>68</v>
      </c>
      <c r="C1317" s="3">
        <v>5.8420716022333792E-2</v>
      </c>
      <c r="D1317" s="3">
        <v>3.5023050490660006E-2</v>
      </c>
      <c r="E1317" s="3">
        <v>4.153534609573873E-2</v>
      </c>
      <c r="F1317" s="3">
        <v>2.4080203628671252E-2</v>
      </c>
      <c r="G1317" s="3">
        <v>3.7181165360400462E-2</v>
      </c>
    </row>
    <row r="1318" spans="1:7" ht="12.75" customHeight="1">
      <c r="A1318" t="s">
        <v>4</v>
      </c>
      <c r="B1318" t="s">
        <v>69</v>
      </c>
      <c r="C1318" s="3">
        <v>0.57686348899038886</v>
      </c>
      <c r="D1318" s="3">
        <v>0.57832957473589242</v>
      </c>
      <c r="E1318" s="3">
        <v>0.57076959286679008</v>
      </c>
      <c r="F1318" s="3">
        <v>0.5779636671571039</v>
      </c>
      <c r="G1318" s="3">
        <v>0.58210969551010305</v>
      </c>
    </row>
    <row r="1319" spans="1:7" ht="12.75" customHeight="1">
      <c r="A1319" t="s">
        <v>4</v>
      </c>
      <c r="B1319" t="s">
        <v>70</v>
      </c>
      <c r="C1319" s="3">
        <v>0.26855893857710594</v>
      </c>
      <c r="D1319" s="3">
        <v>0.2736306754693833</v>
      </c>
      <c r="E1319" s="3">
        <v>0.27750149647384909</v>
      </c>
      <c r="F1319" s="3">
        <v>0.27550447857085414</v>
      </c>
      <c r="G1319" s="3">
        <v>0.27418236245484323</v>
      </c>
    </row>
    <row r="1320" spans="1:7" ht="12.75" customHeight="1">
      <c r="A1320" t="s">
        <v>4</v>
      </c>
      <c r="B1320" t="s">
        <v>71</v>
      </c>
      <c r="C1320" s="3">
        <v>1.5118587512415552E-2</v>
      </c>
      <c r="D1320" s="3">
        <v>1.6022949519830861E-2</v>
      </c>
      <c r="E1320" s="3">
        <v>1.6260748654706704E-2</v>
      </c>
      <c r="F1320" s="3">
        <v>1.5741313153867977E-2</v>
      </c>
      <c r="G1320" s="3">
        <v>1.6094150110576015E-2</v>
      </c>
    </row>
    <row r="1321" spans="1:7" ht="12.75" customHeight="1">
      <c r="A1321" t="s">
        <v>4</v>
      </c>
      <c r="B1321" t="s">
        <v>370</v>
      </c>
      <c r="C1321" s="3">
        <v>0.4684868960825016</v>
      </c>
      <c r="D1321" s="3">
        <v>0.43757732721884601</v>
      </c>
      <c r="E1321" s="3">
        <v>0.40921509513074722</v>
      </c>
      <c r="F1321" s="3">
        <v>0.41556920404943565</v>
      </c>
      <c r="G1321" s="3">
        <v>0.40101666127576369</v>
      </c>
    </row>
    <row r="1322" spans="1:7" ht="12.75" customHeight="1">
      <c r="A1322" t="s">
        <v>4</v>
      </c>
      <c r="B1322" t="s">
        <v>72</v>
      </c>
      <c r="C1322" s="3">
        <v>0.36269385476020688</v>
      </c>
      <c r="D1322" s="3">
        <v>0.31673355568292771</v>
      </c>
      <c r="E1322" s="3">
        <v>0.2839354505951957</v>
      </c>
      <c r="F1322" s="3">
        <v>0.27388961945881596</v>
      </c>
      <c r="G1322" s="3">
        <v>0.25366178345045126</v>
      </c>
    </row>
    <row r="1323" spans="1:7" ht="12.75" customHeight="1">
      <c r="A1323" t="s">
        <v>4</v>
      </c>
      <c r="B1323" t="s">
        <v>73</v>
      </c>
      <c r="C1323" s="3">
        <v>0.28356805720985151</v>
      </c>
      <c r="D1323" s="3">
        <v>0.24765938344523752</v>
      </c>
      <c r="E1323" s="3">
        <v>0.2180780090811823</v>
      </c>
      <c r="F1323" s="3">
        <v>0.21267550487393133</v>
      </c>
      <c r="G1323" s="3">
        <v>0.20410776689326215</v>
      </c>
    </row>
    <row r="1324" spans="1:7" ht="12.75" customHeight="1">
      <c r="A1324" t="s">
        <v>4</v>
      </c>
      <c r="B1324" t="s">
        <v>74</v>
      </c>
      <c r="C1324" s="3">
        <v>0.65209120751102678</v>
      </c>
      <c r="D1324" s="3">
        <v>0.65000797618951434</v>
      </c>
      <c r="E1324" s="3">
        <v>0.62586754627234509</v>
      </c>
      <c r="F1324" s="3">
        <v>0.66083042763445898</v>
      </c>
      <c r="G1324" s="3">
        <v>0.64540279461528993</v>
      </c>
    </row>
    <row r="1325" spans="1:7" ht="12.75" customHeight="1">
      <c r="A1325" t="s">
        <v>4</v>
      </c>
      <c r="B1325" t="s">
        <v>75</v>
      </c>
      <c r="C1325" s="1">
        <v>13.538393639442686</v>
      </c>
      <c r="D1325" s="1">
        <v>13.366385149189595</v>
      </c>
      <c r="E1325" s="1">
        <v>12.840108678950347</v>
      </c>
      <c r="F1325" s="1">
        <v>12.985475794832105</v>
      </c>
      <c r="G1325" s="1">
        <v>12.557023175868302</v>
      </c>
    </row>
    <row r="1326" spans="1:7" ht="12.75" customHeight="1">
      <c r="A1326" t="s">
        <v>4</v>
      </c>
      <c r="B1326" t="s">
        <v>76</v>
      </c>
      <c r="C1326" s="1">
        <v>7.386400681145842</v>
      </c>
      <c r="D1326" s="1">
        <v>7.4814543261955162</v>
      </c>
      <c r="E1326" s="1">
        <v>7.7880960746022909</v>
      </c>
      <c r="F1326" s="1">
        <v>7.7009115091337277</v>
      </c>
      <c r="G1326" s="1">
        <v>7.9636708955174091</v>
      </c>
    </row>
    <row r="1327" spans="1:7" ht="12.75" customHeight="1">
      <c r="A1327" t="s">
        <v>4</v>
      </c>
      <c r="B1327" t="s">
        <v>77</v>
      </c>
      <c r="C1327" s="1">
        <v>5.8524347768728484</v>
      </c>
      <c r="D1327" s="1">
        <v>5.932331910799804</v>
      </c>
      <c r="E1327" s="1">
        <v>6.1744592282579056</v>
      </c>
      <c r="F1327" s="1">
        <v>5.9606881606021407</v>
      </c>
      <c r="G1327" s="1">
        <v>6.2655551620103154</v>
      </c>
    </row>
    <row r="1328" spans="1:7" ht="12.75" customHeight="1">
      <c r="A1328" t="s">
        <v>4</v>
      </c>
      <c r="B1328" t="s">
        <v>78</v>
      </c>
      <c r="C1328" s="3">
        <v>5.565091514116087E-2</v>
      </c>
      <c r="D1328" s="3">
        <v>3.3063953170079222E-2</v>
      </c>
      <c r="E1328" s="3">
        <v>3.9054588045364866E-2</v>
      </c>
      <c r="F1328" s="3">
        <v>2.3162486050978374E-2</v>
      </c>
      <c r="G1328" s="3">
        <v>3.6256362863166532E-2</v>
      </c>
    </row>
    <row r="1329" spans="1:7" ht="12.75" customHeight="1">
      <c r="A1329" t="s">
        <v>4</v>
      </c>
      <c r="B1329" t="s">
        <v>79</v>
      </c>
      <c r="C1329" s="3">
        <v>0.2759022477849688</v>
      </c>
      <c r="D1329" s="3">
        <v>0.29904581780942235</v>
      </c>
      <c r="E1329" s="3">
        <v>0.30143231692995071</v>
      </c>
      <c r="F1329" s="3">
        <v>0.31408206504873615</v>
      </c>
      <c r="G1329" s="3">
        <v>0.316990159934116</v>
      </c>
    </row>
    <row r="1330" spans="1:7" ht="12.75" customHeight="1">
      <c r="A1330" t="s">
        <v>4</v>
      </c>
      <c r="B1330" t="s">
        <v>80</v>
      </c>
      <c r="C1330" s="2">
        <v>14294.218362982585</v>
      </c>
      <c r="D1330" s="2">
        <v>14944.902245881836</v>
      </c>
      <c r="E1330" s="2">
        <v>15566.507687609006</v>
      </c>
      <c r="F1330" s="2">
        <v>15790.616338351609</v>
      </c>
      <c r="G1330" s="2">
        <v>16405.215789610113</v>
      </c>
    </row>
    <row r="1331" spans="1:7" ht="12.75" customHeight="1">
      <c r="A1331" t="s">
        <v>4</v>
      </c>
      <c r="B1331" t="s">
        <v>81</v>
      </c>
      <c r="C1331" s="2">
        <v>65422.118629288212</v>
      </c>
      <c r="D1331" s="2">
        <v>66067.454705873533</v>
      </c>
      <c r="E1331" s="2">
        <v>67435.472878776709</v>
      </c>
      <c r="F1331" s="2">
        <v>68151.972574480576</v>
      </c>
      <c r="G1331" s="2">
        <v>70074.960421459997</v>
      </c>
    </row>
    <row r="1332" spans="1:7" ht="12.75" customHeight="1">
      <c r="A1332" t="s">
        <v>4</v>
      </c>
      <c r="B1332" t="s">
        <v>82</v>
      </c>
      <c r="C1332" s="2">
        <v>85210.80941610907</v>
      </c>
      <c r="D1332" s="2">
        <v>84930.414971598642</v>
      </c>
      <c r="E1332" s="2">
        <v>86796.410879405812</v>
      </c>
      <c r="F1332" s="2">
        <v>87678.46503875668</v>
      </c>
      <c r="G1332" s="2">
        <v>89716.481803732837</v>
      </c>
    </row>
    <row r="1333" spans="1:7" ht="12.75" customHeight="1">
      <c r="A1333" t="s">
        <v>4</v>
      </c>
      <c r="B1333" t="s">
        <v>83</v>
      </c>
      <c r="C1333" s="3">
        <v>0.30247707046836392</v>
      </c>
      <c r="D1333" s="3">
        <v>0.28551062470472566</v>
      </c>
      <c r="E1333" s="3">
        <v>0.28709614233494235</v>
      </c>
      <c r="F1333" s="3">
        <v>0.28529242246834974</v>
      </c>
      <c r="G1333" s="3">
        <v>0.28029300714749722</v>
      </c>
    </row>
    <row r="1334" spans="1:7" ht="12.75" customHeight="1">
      <c r="A1334" t="s">
        <v>4</v>
      </c>
      <c r="B1334" t="s">
        <v>84</v>
      </c>
      <c r="C1334" s="3">
        <v>0.57761716705497046</v>
      </c>
      <c r="D1334" s="3">
        <v>0.57694500955613581</v>
      </c>
      <c r="E1334" s="3">
        <v>0.57268710432087788</v>
      </c>
      <c r="F1334" s="3">
        <v>0.57288950197752464</v>
      </c>
      <c r="G1334" s="3">
        <v>0.57071547344835893</v>
      </c>
    </row>
    <row r="1335" spans="1:7" ht="12.75" customHeight="1">
      <c r="A1335" t="s">
        <v>4</v>
      </c>
      <c r="B1335" t="s">
        <v>85</v>
      </c>
      <c r="C1335" s="3">
        <v>4.981718283278052E-2</v>
      </c>
      <c r="D1335" s="3">
        <v>4.7538010464234684E-2</v>
      </c>
      <c r="E1335" s="3">
        <v>5.0457520859583466E-2</v>
      </c>
      <c r="F1335" s="3">
        <v>4.8216593297853862E-2</v>
      </c>
      <c r="G1335" s="3">
        <v>5.2992825334198419E-2</v>
      </c>
    </row>
    <row r="1336" spans="1:7" ht="12.75" customHeight="1">
      <c r="A1336" t="s">
        <v>4</v>
      </c>
      <c r="B1336" t="s">
        <v>86</v>
      </c>
      <c r="C1336" s="2">
        <v>712.09768964039199</v>
      </c>
      <c r="D1336" s="2">
        <v>710.45091935169512</v>
      </c>
      <c r="E1336" s="2">
        <v>785.44738635839781</v>
      </c>
      <c r="F1336" s="2">
        <v>761.36972590874575</v>
      </c>
      <c r="G1336" s="2">
        <v>869.35873490864265</v>
      </c>
    </row>
    <row r="1337" spans="1:7" ht="12.75" customHeight="1">
      <c r="A1337" t="s">
        <v>4</v>
      </c>
      <c r="B1337" t="s">
        <v>87</v>
      </c>
      <c r="C1337" s="3">
        <v>0.5440051430940962</v>
      </c>
      <c r="D1337" s="3">
        <v>0.57305221212872348</v>
      </c>
      <c r="E1337" s="3">
        <v>0.6002311753879116</v>
      </c>
      <c r="F1337" s="3">
        <v>0.5937992340599787</v>
      </c>
      <c r="G1337" s="3">
        <v>0.60806341567863587</v>
      </c>
    </row>
    <row r="1338" spans="1:7" ht="12.75" customHeight="1">
      <c r="A1338" t="s">
        <v>4</v>
      </c>
      <c r="B1338" t="s">
        <v>88</v>
      </c>
      <c r="C1338" s="1">
        <v>4.1961620285289536</v>
      </c>
      <c r="D1338" s="1">
        <v>3.6627806017055304</v>
      </c>
      <c r="E1338" s="1">
        <v>4.0967348031634119</v>
      </c>
      <c r="F1338" s="1">
        <v>4.1405368433212528</v>
      </c>
      <c r="G1338" s="1">
        <v>4.0636844469052207</v>
      </c>
    </row>
    <row r="1339" spans="1:7" ht="12.75" customHeight="1">
      <c r="A1339" t="s">
        <v>4</v>
      </c>
      <c r="B1339" t="s">
        <v>89</v>
      </c>
      <c r="C1339" s="1">
        <v>58.015648801370709</v>
      </c>
      <c r="D1339" s="1">
        <v>63.380229682412562</v>
      </c>
      <c r="E1339" s="1">
        <v>54.386085503980667</v>
      </c>
      <c r="F1339" s="1">
        <v>54.041282562711416</v>
      </c>
      <c r="G1339" s="1">
        <v>54.559806370546312</v>
      </c>
    </row>
    <row r="1340" spans="1:7" ht="12.75" customHeight="1">
      <c r="A1340" t="s">
        <v>4</v>
      </c>
      <c r="B1340" t="s">
        <v>90</v>
      </c>
      <c r="C1340" s="1">
        <v>43.361194582500147</v>
      </c>
      <c r="D1340" s="1">
        <v>42.925046491790368</v>
      </c>
      <c r="E1340" s="1">
        <v>43.885750264483868</v>
      </c>
      <c r="F1340" s="1">
        <v>46.762631184921567</v>
      </c>
      <c r="G1340" s="1">
        <v>46.438837723723061</v>
      </c>
    </row>
    <row r="1341" spans="1:7" ht="12.75" customHeight="1">
      <c r="A1341" t="s">
        <v>4</v>
      </c>
      <c r="B1341" t="s">
        <v>91</v>
      </c>
      <c r="C1341" s="1">
        <v>191.95308876071093</v>
      </c>
      <c r="D1341" s="1">
        <v>175.83259636046748</v>
      </c>
      <c r="E1341" s="1">
        <v>171.77297294423775</v>
      </c>
      <c r="F1341" s="1">
        <v>166.87452060486177</v>
      </c>
      <c r="G1341" s="1">
        <v>166.00375454714001</v>
      </c>
    </row>
    <row r="1342" spans="1:7" ht="12.75" customHeight="1">
      <c r="A1342" t="s">
        <v>4</v>
      </c>
      <c r="B1342" t="s">
        <v>92</v>
      </c>
      <c r="C1342" s="3">
        <v>7.5241051345433185E-2</v>
      </c>
      <c r="D1342" s="3">
        <v>5.7609266922353908E-2</v>
      </c>
      <c r="E1342" s="3">
        <v>7.3130450928696286E-2</v>
      </c>
      <c r="F1342" s="3">
        <v>6.253952930082303E-2</v>
      </c>
      <c r="G1342" s="3">
        <v>7.6942135097378905E-2</v>
      </c>
    </row>
    <row r="1343" spans="1:7" ht="12.75" customHeight="1">
      <c r="A1343" t="s">
        <v>4</v>
      </c>
      <c r="B1343" t="s">
        <v>93</v>
      </c>
      <c r="C1343" s="1">
        <v>1.8938660552670505</v>
      </c>
      <c r="D1343" s="1">
        <v>1.8888672503173187</v>
      </c>
      <c r="E1343" s="1">
        <v>1.9092390117751465</v>
      </c>
      <c r="F1343" s="1">
        <v>1.883006421548143</v>
      </c>
      <c r="G1343" s="1">
        <v>2.0285451815100219</v>
      </c>
    </row>
    <row r="1344" spans="1:7" ht="12.75" customHeight="1">
      <c r="A1344" t="s">
        <v>4</v>
      </c>
      <c r="B1344" t="s">
        <v>94</v>
      </c>
      <c r="C1344" s="4">
        <v>0.3159086951606323</v>
      </c>
      <c r="D1344" s="4">
        <v>0.25559511177362271</v>
      </c>
      <c r="E1344" s="4">
        <v>0.30154893204992428</v>
      </c>
      <c r="F1344" s="4">
        <v>0.25583215844630447</v>
      </c>
      <c r="G1344" s="4">
        <v>0.31473569729195272</v>
      </c>
    </row>
    <row r="1345" spans="1:7" ht="12.75" customHeight="1">
      <c r="A1345" t="s">
        <v>4</v>
      </c>
      <c r="B1345" t="s">
        <v>95</v>
      </c>
      <c r="C1345" s="2">
        <v>25153.222679939023</v>
      </c>
      <c r="D1345" s="2">
        <v>26119.695888667484</v>
      </c>
      <c r="E1345" s="2">
        <v>27678.990671565167</v>
      </c>
      <c r="F1345" s="2">
        <v>27975.397400666978</v>
      </c>
      <c r="G1345" s="2">
        <v>28946.053872725293</v>
      </c>
    </row>
    <row r="1346" spans="1:7" ht="12.75" customHeight="1">
      <c r="A1346" t="s">
        <v>4</v>
      </c>
      <c r="B1346" t="s">
        <v>96</v>
      </c>
      <c r="C1346" s="2">
        <v>891.46656216191263</v>
      </c>
      <c r="D1346" s="2">
        <v>928.8020406566261</v>
      </c>
      <c r="E1346" s="2">
        <v>891.99018856936618</v>
      </c>
      <c r="F1346" s="2">
        <v>975.25829468528559</v>
      </c>
      <c r="G1346" s="2">
        <v>983.35833297039846</v>
      </c>
    </row>
    <row r="1347" spans="1:7" ht="12.75" customHeight="1">
      <c r="A1347" t="s">
        <v>4</v>
      </c>
      <c r="B1347" t="s">
        <v>97</v>
      </c>
      <c r="C1347" s="2">
        <v>29075.319407219231</v>
      </c>
      <c r="D1347" s="2">
        <v>29834.973383122669</v>
      </c>
      <c r="E1347" s="2">
        <v>31780.144318785391</v>
      </c>
      <c r="F1347" s="2">
        <v>31969.063099871317</v>
      </c>
      <c r="G1347" s="2">
        <v>33204.521364495798</v>
      </c>
    </row>
    <row r="1348" spans="1:7" ht="12.75" customHeight="1">
      <c r="A1348" t="s">
        <v>4</v>
      </c>
      <c r="B1348" t="s">
        <v>98</v>
      </c>
      <c r="C1348" s="2">
        <v>13621.406140886964</v>
      </c>
      <c r="D1348" s="2">
        <v>13055.107894097137</v>
      </c>
      <c r="E1348" s="2">
        <v>13004.91479078717</v>
      </c>
      <c r="F1348" s="2">
        <v>13285.358109344286</v>
      </c>
      <c r="G1348" s="2">
        <v>13315.566290140214</v>
      </c>
    </row>
    <row r="1349" spans="1:7" ht="12.75" customHeight="1">
      <c r="A1349" t="s">
        <v>4</v>
      </c>
      <c r="B1349" t="s">
        <v>105</v>
      </c>
      <c r="C1349" s="3">
        <v>0.43916624822408196</v>
      </c>
      <c r="D1349" s="3">
        <v>0.44703917805799642</v>
      </c>
      <c r="E1349" s="3">
        <v>0.44328232507070647</v>
      </c>
      <c r="F1349" s="3">
        <v>0.44836620785573228</v>
      </c>
      <c r="G1349" s="3">
        <v>0.44995348463429491</v>
      </c>
    </row>
    <row r="1350" spans="1:7" ht="12.75" customHeight="1">
      <c r="A1350" t="s">
        <v>4</v>
      </c>
      <c r="B1350" t="s">
        <v>106</v>
      </c>
      <c r="C1350" s="3">
        <v>0.17175921933281196</v>
      </c>
      <c r="D1350" s="3">
        <v>0.17008084638404616</v>
      </c>
      <c r="E1350" s="3">
        <v>0.16949187639311952</v>
      </c>
      <c r="F1350" s="3">
        <v>0.16426984694743704</v>
      </c>
      <c r="G1350" s="3">
        <v>0.16324713468229579</v>
      </c>
    </row>
    <row r="1351" spans="1:7" ht="12.75" customHeight="1">
      <c r="A1351" t="s">
        <v>4</v>
      </c>
      <c r="B1351" t="s">
        <v>107</v>
      </c>
      <c r="C1351" s="3">
        <v>0.38907453244310625</v>
      </c>
      <c r="D1351" s="3">
        <v>0.38287997555795772</v>
      </c>
      <c r="E1351" s="3">
        <v>0.38722579853617406</v>
      </c>
      <c r="F1351" s="3">
        <v>0.38736394519683048</v>
      </c>
      <c r="G1351" s="3">
        <v>0.3867993806834088</v>
      </c>
    </row>
    <row r="1352" spans="1:7" ht="12.75" customHeight="1">
      <c r="A1352" t="s">
        <v>4</v>
      </c>
      <c r="B1352" t="s">
        <v>99</v>
      </c>
      <c r="C1352" s="3">
        <v>0</v>
      </c>
      <c r="D1352" s="3">
        <v>0</v>
      </c>
      <c r="E1352" s="3">
        <v>0</v>
      </c>
      <c r="F1352" s="3">
        <v>0</v>
      </c>
      <c r="G1352" s="3">
        <v>0</v>
      </c>
    </row>
    <row r="1353" spans="1:7" ht="12.75" customHeight="1">
      <c r="A1353" t="s">
        <v>4</v>
      </c>
      <c r="B1353" t="s">
        <v>108</v>
      </c>
      <c r="C1353" s="3">
        <v>0.34098156004957664</v>
      </c>
      <c r="D1353" s="3">
        <v>0.3525758111072218</v>
      </c>
      <c r="E1353" s="3">
        <v>0.34153838990633889</v>
      </c>
      <c r="F1353" s="3">
        <v>0.33609956130004426</v>
      </c>
      <c r="G1353" s="3">
        <v>0.33529826547109626</v>
      </c>
    </row>
    <row r="1354" spans="1:7" ht="12.75" customHeight="1">
      <c r="A1354" t="s">
        <v>4</v>
      </c>
      <c r="B1354" t="s">
        <v>109</v>
      </c>
      <c r="C1354" s="3">
        <v>0.11588956854342672</v>
      </c>
      <c r="D1354" s="3">
        <v>0.11588575584943533</v>
      </c>
      <c r="E1354" s="3">
        <v>0.11509258532090559</v>
      </c>
      <c r="F1354" s="3">
        <v>0.11024206271127707</v>
      </c>
      <c r="G1354" s="3">
        <v>0.11065277802330893</v>
      </c>
    </row>
    <row r="1355" spans="1:7" ht="12.75" customHeight="1">
      <c r="A1355" t="s">
        <v>4</v>
      </c>
      <c r="B1355" t="s">
        <v>110</v>
      </c>
      <c r="C1355" s="3">
        <v>0.54312887140699673</v>
      </c>
      <c r="D1355" s="3">
        <v>0.53153843304334292</v>
      </c>
      <c r="E1355" s="3">
        <v>0.54336902477275573</v>
      </c>
      <c r="F1355" s="3">
        <v>0.55841984158713642</v>
      </c>
      <c r="G1355" s="3">
        <v>0.55404895650559483</v>
      </c>
    </row>
    <row r="1356" spans="1:7" ht="12.75" customHeight="1">
      <c r="A1356" t="s">
        <v>4</v>
      </c>
      <c r="B1356" t="s">
        <v>100</v>
      </c>
      <c r="C1356" s="5">
        <v>0</v>
      </c>
      <c r="D1356" s="5">
        <v>0</v>
      </c>
      <c r="E1356" s="5">
        <v>0</v>
      </c>
      <c r="F1356" s="5">
        <v>0</v>
      </c>
      <c r="G1356" s="5">
        <v>0</v>
      </c>
    </row>
    <row r="1357" spans="1:7" ht="12.75" customHeight="1">
      <c r="A1357" t="s">
        <v>4</v>
      </c>
      <c r="B1357" t="s">
        <v>101</v>
      </c>
      <c r="C1357" s="2">
        <v>-43032446.679999992</v>
      </c>
      <c r="D1357" s="2">
        <v>-45880523.899999991</v>
      </c>
      <c r="E1357" s="2">
        <v>-44403871.838833727</v>
      </c>
      <c r="F1357" s="2">
        <v>-45568201.904832415</v>
      </c>
      <c r="G1357" s="2">
        <v>-45788610.708055608</v>
      </c>
    </row>
  </sheetData>
  <mergeCells count="2">
    <mergeCell ref="A1:A2"/>
    <mergeCell ref="B1:B2"/>
  </mergeCells>
  <pageMargins left="0.7" right="0.7" top="0.75" bottom="0.75" header="0.3" footer="0.3"/>
  <pageSetup scale="7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2:B5"/>
  <sheetViews>
    <sheetView workbookViewId="0">
      <selection activeCell="B4" sqref="B4"/>
    </sheetView>
  </sheetViews>
  <sheetFormatPr defaultRowHeight="12.75"/>
  <sheetData>
    <row r="2" spans="1:2" ht="12.75" customHeight="1">
      <c r="A2" t="s">
        <v>17</v>
      </c>
    </row>
    <row r="3" spans="1:2" ht="12.75" customHeight="1">
      <c r="A3" t="s">
        <v>18</v>
      </c>
      <c r="B3" s="246" t="s">
        <v>523</v>
      </c>
    </row>
    <row r="4" spans="1:2" ht="12.75" customHeight="1"/>
    <row r="5" spans="1:2" ht="12.75" customHeight="1">
      <c r="A5" t="s">
        <v>19</v>
      </c>
      <c r="B5" t="s">
        <v>20</v>
      </c>
    </row>
  </sheetData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M119"/>
  <sheetViews>
    <sheetView zoomScale="85" zoomScaleNormal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AL7" sqref="AL7"/>
    </sheetView>
  </sheetViews>
  <sheetFormatPr defaultRowHeight="12.75" outlineLevelCol="1"/>
  <cols>
    <col min="1" max="1" width="75.28515625" style="193" hidden="1" customWidth="1" outlineLevel="1"/>
    <col min="2" max="2" width="54.7109375" style="193" hidden="1" customWidth="1" outlineLevel="1"/>
    <col min="3" max="3" width="9.140625" style="193" customWidth="1" collapsed="1"/>
    <col min="4" max="4" width="67.5703125" style="193" customWidth="1"/>
    <col min="5" max="5" width="14.28515625" style="194" customWidth="1"/>
    <col min="6" max="6" width="1" style="194" customWidth="1"/>
    <col min="7" max="7" width="14.28515625" style="194" customWidth="1"/>
    <col min="8" max="8" width="0.5703125" style="194" customWidth="1"/>
    <col min="9" max="9" width="14.28515625" style="194" customWidth="1"/>
    <col min="10" max="10" width="0.85546875" style="194" customWidth="1"/>
    <col min="11" max="11" width="14.28515625" style="194" customWidth="1"/>
    <col min="12" max="12" width="0.7109375" style="194" customWidth="1"/>
    <col min="13" max="13" width="13.7109375" style="195" hidden="1" customWidth="1" outlineLevel="1"/>
    <col min="14" max="14" width="0.42578125" style="195" hidden="1" customWidth="1" outlineLevel="1"/>
    <col min="15" max="15" width="13.7109375" style="175" customWidth="1" collapsed="1"/>
    <col min="16" max="16" width="0.85546875" style="175" customWidth="1"/>
    <col min="17" max="17" width="13.7109375" style="175" hidden="1" customWidth="1" outlineLevel="1"/>
    <col min="18" max="18" width="0.5703125" style="175" hidden="1" customWidth="1" outlineLevel="1"/>
    <col min="19" max="19" width="13.7109375" style="175" customWidth="1" collapsed="1"/>
    <col min="20" max="20" width="0.85546875" style="175" customWidth="1"/>
    <col min="21" max="21" width="13.7109375" style="175" hidden="1" customWidth="1" outlineLevel="1"/>
    <col min="22" max="22" width="0.7109375" style="175" hidden="1" customWidth="1" outlineLevel="1"/>
    <col min="23" max="23" width="13.7109375" style="175" customWidth="1" collapsed="1"/>
    <col min="24" max="24" width="1" style="175" customWidth="1"/>
    <col min="25" max="25" width="13.85546875" style="175" customWidth="1"/>
    <col min="26" max="26" width="0.85546875" style="175" customWidth="1"/>
    <col min="27" max="27" width="14" style="175" customWidth="1"/>
    <col min="28" max="28" width="1.140625" style="175" customWidth="1"/>
    <col min="29" max="29" width="14.140625" style="175" hidden="1" customWidth="1"/>
    <col min="30" max="30" width="0.85546875" style="175" hidden="1" customWidth="1"/>
    <col min="31" max="31" width="15.140625" style="175" customWidth="1"/>
    <col min="32" max="32" width="0.5703125" style="175" customWidth="1"/>
    <col min="33" max="33" width="0.42578125" style="289" customWidth="1"/>
    <col min="34" max="34" width="16" style="284" bestFit="1" customWidth="1"/>
    <col min="35" max="35" width="1.140625" style="284" customWidth="1"/>
    <col min="36" max="36" width="16" style="284" bestFit="1" customWidth="1"/>
    <col min="37" max="37" width="1.5703125" style="284" customWidth="1"/>
    <col min="38" max="38" width="13.7109375" style="278" customWidth="1"/>
    <col min="39" max="16384" width="9.140625" style="278"/>
  </cols>
  <sheetData>
    <row r="1" spans="1:39">
      <c r="C1" s="187"/>
      <c r="D1" s="188" t="str">
        <f>+[1]STAT!$D$1</f>
        <v>COPLEY HOSPITAL</v>
      </c>
      <c r="E1" s="189"/>
      <c r="F1" s="189"/>
      <c r="G1" s="189"/>
      <c r="H1" s="189"/>
      <c r="I1" s="189"/>
      <c r="J1" s="189"/>
      <c r="K1" s="189"/>
      <c r="L1" s="189"/>
      <c r="M1" s="190"/>
      <c r="N1" s="190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285"/>
      <c r="AH1" s="277"/>
      <c r="AI1" s="277"/>
      <c r="AJ1" s="277"/>
      <c r="AK1" s="277"/>
      <c r="AL1" s="277"/>
    </row>
    <row r="2" spans="1:39">
      <c r="C2" s="187"/>
      <c r="D2" s="191" t="s">
        <v>513</v>
      </c>
      <c r="E2" s="189"/>
      <c r="F2" s="189"/>
      <c r="G2" s="189"/>
      <c r="H2" s="189"/>
      <c r="I2" s="189"/>
      <c r="J2" s="189"/>
      <c r="K2" s="189"/>
      <c r="L2" s="189"/>
      <c r="M2" s="190"/>
      <c r="N2" s="190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285"/>
      <c r="AH2" s="277"/>
      <c r="AI2" s="277"/>
      <c r="AJ2" s="277"/>
      <c r="AK2" s="277"/>
      <c r="AL2" s="277"/>
    </row>
    <row r="3" spans="1:39" ht="13.5" thickBot="1">
      <c r="C3" s="187"/>
      <c r="D3" s="192" t="s">
        <v>150</v>
      </c>
      <c r="E3" s="189"/>
      <c r="F3" s="189"/>
      <c r="G3" s="189"/>
      <c r="H3" s="189"/>
      <c r="I3" s="189"/>
      <c r="J3" s="189"/>
      <c r="K3" s="189"/>
      <c r="L3" s="189"/>
      <c r="M3" s="190"/>
      <c r="N3" s="190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285"/>
      <c r="AH3" s="295" t="s">
        <v>505</v>
      </c>
      <c r="AI3" s="277"/>
      <c r="AJ3" s="295" t="s">
        <v>506</v>
      </c>
      <c r="AK3" s="277"/>
      <c r="AL3" s="295" t="s">
        <v>507</v>
      </c>
    </row>
    <row r="5" spans="1:39">
      <c r="A5" s="196"/>
      <c r="B5" s="279"/>
      <c r="C5" s="196"/>
      <c r="D5" s="196"/>
      <c r="E5" s="362" t="str">
        <f>"Ingenix/Optimum Almanac of Hospital Indicators ("&amp;'[1]Report Data'!G1&amp;" Data)"</f>
        <v>Ingenix/Optimum Almanac of Hospital Indicators (2015 Data)</v>
      </c>
      <c r="F5" s="362"/>
      <c r="G5" s="362"/>
      <c r="H5" s="362"/>
      <c r="I5" s="362"/>
      <c r="J5" s="362"/>
      <c r="K5" s="362"/>
      <c r="L5" s="362"/>
      <c r="M5" s="197"/>
      <c r="N5" s="197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360" t="s">
        <v>282</v>
      </c>
      <c r="AI5" s="360"/>
      <c r="AJ5" s="360" t="s">
        <v>282</v>
      </c>
      <c r="AK5" s="360"/>
      <c r="AL5" s="290" t="s">
        <v>282</v>
      </c>
      <c r="AM5" s="291"/>
    </row>
    <row r="6" spans="1:39" ht="25.5">
      <c r="A6" s="280" t="s">
        <v>393</v>
      </c>
      <c r="B6" s="280" t="s">
        <v>394</v>
      </c>
      <c r="C6" s="198" t="s">
        <v>283</v>
      </c>
      <c r="D6" s="198" t="s">
        <v>284</v>
      </c>
      <c r="E6" s="199" t="s">
        <v>41</v>
      </c>
      <c r="F6" s="199"/>
      <c r="G6" s="199" t="s">
        <v>42</v>
      </c>
      <c r="H6" s="199"/>
      <c r="I6" s="199" t="s">
        <v>43</v>
      </c>
      <c r="J6" s="199"/>
      <c r="K6" s="198" t="s">
        <v>44</v>
      </c>
      <c r="L6" s="198"/>
      <c r="M6" s="200" t="str">
        <f>'[1]Report Data'!C1&amp;IF(ISERROR(FIND("Budget",'[1]Report Data'!C2)),IF(ISERROR(FIND("Actual",'[1]Report Data'!C2)),IF(ISERROR(FIND("Projection",'[1]Report Data'!C2)),'[1]Report Data'!C2,"P"),"A"),"B")</f>
        <v>2014B</v>
      </c>
      <c r="N6" s="200"/>
      <c r="O6" s="182" t="str">
        <f>'[1]Report Data'!C1&amp;IF(ISERROR(FIND("Budget",'[1]Report Data'!E2)),IF(ISERROR(FIND("Actual",'[1]Report Data'!E2)),IF(ISERROR(FIND("Projection",'[1]Report Data'!E2)),'[1]Report Data'!E2,"P"),"A"),"B")</f>
        <v>2014A</v>
      </c>
      <c r="P6" s="182"/>
      <c r="Q6" s="182" t="str">
        <f>'[1]Report Data'!G1&amp;IF(ISERROR(FIND("Budget",'[1]Report Data'!G2)),IF(ISERROR(FIND("Actual",'[1]Report Data'!G2)),IF(ISERROR(FIND("Projection",'[1]Report Data'!G2)),'[1]Report Data'!G2,"P"),"A"),"B")</f>
        <v>2015B</v>
      </c>
      <c r="R6" s="182"/>
      <c r="S6" s="182" t="str">
        <f>'[1]Report Data'!G1&amp;IF(ISERROR(FIND("Budget",'[1]Report Data'!I2)),IF(ISERROR(FIND("Actual",'[1]Report Data'!I2)),IF(ISERROR(FIND("Projection",'[1]Report Data'!I2)),'[1]Report Data'!I2,"P"),"A"),"B")</f>
        <v>2015A</v>
      </c>
      <c r="T6" s="182"/>
      <c r="U6" s="182" t="str">
        <f>'[1]Report Data'!K1&amp;IF(ISERROR(FIND("Budget",'[1]Report Data'!K2)),IF(ISERROR(FIND("Actual",'[1]Report Data'!K2)),IF(ISERROR(FIND("Projection",'[1]Report Data'!K2)),'[1]Report Data'!K2,"P"),"A"),"B")</f>
        <v>2016B</v>
      </c>
      <c r="V6" s="182"/>
      <c r="W6" s="182" t="str">
        <f>'[1]Report Data'!K1&amp;IF(ISERROR(FIND("Budget",'[1]Report Data'!M2)),IF(ISERROR(FIND("Actual",'[1]Report Data'!M2)),IF(ISERROR(FIND("Projection",'[1]Report Data'!M2)),'[1]Report Data'!M2,"P"),"A"),"B")</f>
        <v>2016A</v>
      </c>
      <c r="X6" s="182"/>
      <c r="Y6" s="182" t="str">
        <f>'[1]Report Data'!O1&amp;IF(ISERROR(FIND("Budget",'[1]Report Data'!O2)),IF(ISERROR(FIND("Actual",'[1]Report Data'!O2)),IF(ISERROR(FIND("Projection",'[1]Report Data'!O2)),'[1]Report Data'!O2,"P"),"A"),"B")</f>
        <v>2017B</v>
      </c>
      <c r="Z6" s="182"/>
      <c r="AA6" s="182" t="str">
        <f>'[1]Report Data'!O1&amp;MID('[1]Report Data'!Q2,1,1)</f>
        <v>2017P</v>
      </c>
      <c r="AB6" s="182"/>
      <c r="AC6" s="182" t="str">
        <f>'[1]Report Data'!S1&amp;IF(ISERROR(FIND("Budget",'[1]Report Data'!S2)),IF(ISERROR(FIND("Actual",'[1]Report Data'!S2)),IF(ISERROR(FIND("Projection",'[1]Report Data'!S2)),'[1]Report Data'!S2,"P"),"A"),"B")</f>
        <v>2018B</v>
      </c>
      <c r="AD6" s="181"/>
      <c r="AE6" s="182" t="str">
        <f>'[1]Report Data'!S1&amp;IF(ISERROR(FIND("Budget",'[1]Report Data'!S2)),IF(ISERROR(FIND("Actual",'[1]Report Data'!S2)),IF(ISERROR(FIND("Projection",'[1]Report Data'!S2)),'[1]Report Data'!S2,"P"),"A"),"B")</f>
        <v>2018B</v>
      </c>
      <c r="AF6" s="181"/>
      <c r="AG6" s="181"/>
      <c r="AH6" s="281" t="str">
        <f>Y6</f>
        <v>2017B</v>
      </c>
      <c r="AI6" s="281"/>
      <c r="AJ6" s="281" t="str">
        <f>AA6</f>
        <v>2017P</v>
      </c>
      <c r="AK6" s="281"/>
      <c r="AL6" s="281" t="str">
        <f>AE6</f>
        <v>2018B</v>
      </c>
    </row>
    <row r="7" spans="1:39" ht="15">
      <c r="A7" s="278" t="s">
        <v>395</v>
      </c>
      <c r="B7" s="242" t="s">
        <v>396</v>
      </c>
      <c r="C7" s="201" t="s">
        <v>285</v>
      </c>
      <c r="D7" s="202" t="str">
        <f>"  "&amp;UPPER(MID(A7,FIND("]",A7)+1,LEN(A7)-FIND("]",A7)+1))</f>
        <v xml:space="preserve">   AVERAGE DAILY CENSUS</v>
      </c>
      <c r="E7" s="203" t="e">
        <f>IF(SUMIFS('[1]Report Data'!$I:$I,'[1]Report Data'!$A:$A,[1]STAT!$B7,'[1]Report Data'!$B:$B,[1]STAT!E$6)=0,"N/A",SUMIFS('[1]Report Data'!$I:$I,'[1]Report Data'!$A:$A,[1]STAT!$B7,'[1]Report Data'!$B:$B,[1]STAT!E$6))</f>
        <v>#VALUE!</v>
      </c>
      <c r="F7" s="201"/>
      <c r="G7" s="201" t="e">
        <f>IF(SUMIFS('[1]Report Data'!$I:$I,'[1]Report Data'!$A:$A,[1]STAT!$B7,'[1]Report Data'!$B:$B,[1]STAT!G$6)=0,"N/A",SUMIFS('[1]Report Data'!$I:$I,'[1]Report Data'!$A:$A,[1]STAT!$B7,'[1]Report Data'!$B:$B,[1]STAT!G$6))</f>
        <v>#VALUE!</v>
      </c>
      <c r="H7" s="201"/>
      <c r="I7" s="201" t="e">
        <f>IF(SUMIFS('[1]Report Data'!$I:$I,'[1]Report Data'!$A:$A,[1]STAT!$B7,'[1]Report Data'!$B:$B,[1]STAT!I$6)=0,"N/A",SUMIFS('[1]Report Data'!$I:$I,'[1]Report Data'!$A:$A,[1]STAT!$B7,'[1]Report Data'!$B:$B,[1]STAT!I$6))</f>
        <v>#VALUE!</v>
      </c>
      <c r="J7" s="201"/>
      <c r="K7" s="201" t="e">
        <f>IF(SUMIFS('[1]Report Data'!$I:$I,'[1]Report Data'!$A:$A,[1]STAT!$B7,'[1]Report Data'!$B:$B,[1]STAT!K$6)=0,"N/A",SUMIFS('[1]Report Data'!$I:$I,'[1]Report Data'!$A:$A,[1]STAT!$B7,'[1]Report Data'!$B:$B,[1]STAT!K$6))</f>
        <v>#VALUE!</v>
      </c>
      <c r="L7" s="201"/>
      <c r="M7" s="204" t="e">
        <f>SUMIF('[1]Report Data'!$A:$A,[1]STAT!$A7,'[1]Report Data'!C:C)</f>
        <v>#VALUE!</v>
      </c>
      <c r="N7" s="204"/>
      <c r="O7" s="180" t="e">
        <f>SUMIF('[1]Report Data'!$A:$A,[1]STAT!$A7,'[1]Report Data'!E:E)</f>
        <v>#VALUE!</v>
      </c>
      <c r="P7" s="180"/>
      <c r="Q7" s="180" t="e">
        <f>SUMIF('[1]Report Data'!$A:$A,[1]STAT!$A7,'[1]Report Data'!G:G)</f>
        <v>#VALUE!</v>
      </c>
      <c r="R7" s="180"/>
      <c r="S7" s="180" t="e">
        <f>SUMIF('[1]Report Data'!$A:$A,[1]STAT!$A7,'[1]Report Data'!I:I)</f>
        <v>#VALUE!</v>
      </c>
      <c r="T7" s="180"/>
      <c r="U7" s="180" t="e">
        <f>SUMIF('[1]Report Data'!$A:$A,[1]STAT!$A7,'[1]Report Data'!K:K)</f>
        <v>#VALUE!</v>
      </c>
      <c r="V7" s="180"/>
      <c r="W7" s="180" t="e">
        <f>SUMIF('[1]Report Data'!$A:$A,[1]STAT!$A7,'[1]Report Data'!M:M)</f>
        <v>#VALUE!</v>
      </c>
      <c r="X7" s="180"/>
      <c r="Y7" s="180" t="e">
        <f>SUMIF('[1]Report Data'!$A:$A,[1]STAT!$A7,'[1]Report Data'!O:O)</f>
        <v>#VALUE!</v>
      </c>
      <c r="Z7" s="180"/>
      <c r="AA7" s="180" t="e">
        <f>SUMIF('[1]Report Data'!$A:$A,[1]STAT!$A7,'[1]Report Data'!Q:Q)</f>
        <v>#VALUE!</v>
      </c>
      <c r="AB7" s="180"/>
      <c r="AC7" s="180" t="e">
        <f>SUMIF('[1]Report Data'!$A:$A,[1]STAT!$A7,'[1]Report Data'!S:S)</f>
        <v>#VALUE!</v>
      </c>
      <c r="AD7" s="180"/>
      <c r="AE7" s="180" t="e">
        <f>SUMIF('[1]Report Data'!$A:$A,[1]STAT!$A7,'[1]Report Data'!S:S)</f>
        <v>#VALUE!</v>
      </c>
      <c r="AF7" s="286"/>
      <c r="AG7" s="287"/>
      <c r="AH7" s="286" t="e">
        <f>$Y7-'PAGE 5'!$L$8</f>
        <v>#VALUE!</v>
      </c>
      <c r="AI7" s="286"/>
      <c r="AJ7" s="286" t="e">
        <f>$AA7-'PAGE 5'!$P$8</f>
        <v>#VALUE!</v>
      </c>
      <c r="AK7" s="288"/>
      <c r="AL7" s="286" t="e">
        <f>$AE7-'PAGE 5'!$T$8</f>
        <v>#VALUE!</v>
      </c>
    </row>
    <row r="8" spans="1:39" ht="15">
      <c r="A8" s="278" t="s">
        <v>397</v>
      </c>
      <c r="B8" s="242" t="s">
        <v>398</v>
      </c>
      <c r="C8" s="203" t="s">
        <v>285</v>
      </c>
      <c r="D8" s="205" t="str">
        <f t="shared" ref="D8:D74" si="0">"  "&amp;UPPER(MID(A8,FIND("]",A8)+1,LEN(A8)-FIND("]",A8)+1))</f>
        <v xml:space="preserve">   AVERAGE LENGTH OF STAY</v>
      </c>
      <c r="E8" s="203" t="e">
        <f>IF(SUMIFS('[1]Report Data'!$I:$I,'[1]Report Data'!$A:$A,[1]STAT!$B8,'[1]Report Data'!$B:$B,[1]STAT!E$6)=0,"N/A",SUMIFS('[1]Report Data'!$I:$I,'[1]Report Data'!$A:$A,[1]STAT!$B8,'[1]Report Data'!$B:$B,[1]STAT!E$6))</f>
        <v>#VALUE!</v>
      </c>
      <c r="F8" s="203"/>
      <c r="G8" s="203" t="e">
        <f>IF(SUMIFS('[1]Report Data'!$I:$I,'[1]Report Data'!$A:$A,[1]STAT!$B8,'[1]Report Data'!$B:$B,[1]STAT!G$6)=0,"N/A",SUMIFS('[1]Report Data'!$I:$I,'[1]Report Data'!$A:$A,[1]STAT!$B8,'[1]Report Data'!$B:$B,[1]STAT!G$6))</f>
        <v>#VALUE!</v>
      </c>
      <c r="H8" s="203"/>
      <c r="I8" s="203" t="e">
        <f>IF(SUMIFS('[1]Report Data'!$I:$I,'[1]Report Data'!$A:$A,[1]STAT!$B8,'[1]Report Data'!$B:$B,[1]STAT!I$6)=0,"N/A",SUMIFS('[1]Report Data'!$I:$I,'[1]Report Data'!$A:$A,[1]STAT!$B8,'[1]Report Data'!$B:$B,[1]STAT!I$6))</f>
        <v>#VALUE!</v>
      </c>
      <c r="J8" s="203"/>
      <c r="K8" s="203" t="e">
        <f>IF(SUMIFS('[1]Report Data'!$I:$I,'[1]Report Data'!$A:$A,[1]STAT!$B8,'[1]Report Data'!$B:$B,[1]STAT!K$6)=0,"N/A",SUMIFS('[1]Report Data'!$I:$I,'[1]Report Data'!$A:$A,[1]STAT!$B8,'[1]Report Data'!$B:$B,[1]STAT!K$6))</f>
        <v>#VALUE!</v>
      </c>
      <c r="L8" s="203"/>
      <c r="M8" s="206" t="e">
        <f>SUMIF('[1]Report Data'!$A:$A,[1]STAT!$A8,'[1]Report Data'!C:C)</f>
        <v>#VALUE!</v>
      </c>
      <c r="N8" s="206"/>
      <c r="O8" s="179" t="e">
        <f>SUMIF('[1]Report Data'!$A:$A,[1]STAT!$A8,'[1]Report Data'!E:E)</f>
        <v>#VALUE!</v>
      </c>
      <c r="P8" s="179"/>
      <c r="Q8" s="179" t="e">
        <f>SUMIF('[1]Report Data'!$A:$A,[1]STAT!$A8,'[1]Report Data'!G:G)</f>
        <v>#VALUE!</v>
      </c>
      <c r="R8" s="179"/>
      <c r="S8" s="179" t="e">
        <f>SUMIF('[1]Report Data'!$A:$A,[1]STAT!$A8,'[1]Report Data'!I:I)</f>
        <v>#VALUE!</v>
      </c>
      <c r="T8" s="179"/>
      <c r="U8" s="179" t="e">
        <f>SUMIF('[1]Report Data'!$A:$A,[1]STAT!$A8,'[1]Report Data'!K:K)</f>
        <v>#VALUE!</v>
      </c>
      <c r="V8" s="179"/>
      <c r="W8" s="179" t="e">
        <f>SUMIF('[1]Report Data'!$A:$A,[1]STAT!$A8,'[1]Report Data'!M:M)</f>
        <v>#VALUE!</v>
      </c>
      <c r="X8" s="179"/>
      <c r="Y8" s="179" t="e">
        <f>SUMIF('[1]Report Data'!$A:$A,[1]STAT!$A8,'[1]Report Data'!O:O)</f>
        <v>#VALUE!</v>
      </c>
      <c r="Z8" s="179"/>
      <c r="AA8" s="179" t="e">
        <f>SUMIF('[1]Report Data'!$A:$A,[1]STAT!$A8,'[1]Report Data'!Q:Q)</f>
        <v>#VALUE!</v>
      </c>
      <c r="AB8" s="179"/>
      <c r="AC8" s="179" t="e">
        <f>SUMIF('[1]Report Data'!$A:$A,[1]STAT!$A8,'[1]Report Data'!S:S)</f>
        <v>#VALUE!</v>
      </c>
      <c r="AD8" s="179"/>
      <c r="AE8" s="179" t="e">
        <f>SUMIF('[1]Report Data'!$A:$A,[1]STAT!$A8,'[1]Report Data'!S:S)</f>
        <v>#VALUE!</v>
      </c>
      <c r="AF8" s="179"/>
      <c r="AG8" s="179"/>
      <c r="AH8" s="286" t="e">
        <f>$Y8-'PAGE 6'!$L$8</f>
        <v>#VALUE!</v>
      </c>
      <c r="AI8" s="288"/>
      <c r="AJ8" s="286" t="e">
        <f>$AA8-'PAGE 6'!$P$8</f>
        <v>#VALUE!</v>
      </c>
      <c r="AK8" s="288"/>
      <c r="AL8" s="286" t="e">
        <f>$AE8-'PAGE 6'!$T$8</f>
        <v>#VALUE!</v>
      </c>
    </row>
    <row r="9" spans="1:39" ht="15">
      <c r="A9" s="278" t="s">
        <v>399</v>
      </c>
      <c r="B9" s="242" t="s">
        <v>400</v>
      </c>
      <c r="C9" s="203" t="s">
        <v>285</v>
      </c>
      <c r="D9" s="205" t="str">
        <f t="shared" si="0"/>
        <v xml:space="preserve">   ACUTE ALOS</v>
      </c>
      <c r="E9" s="203" t="e">
        <f>IF(SUMIFS('[1]Report Data'!$I:$I,'[1]Report Data'!$A:$A,[1]STAT!$B9,'[1]Report Data'!$B:$B,[1]STAT!E$6)=0,"N/A",SUMIFS('[1]Report Data'!$I:$I,'[1]Report Data'!$A:$A,[1]STAT!$B9,'[1]Report Data'!$B:$B,[1]STAT!E$6))</f>
        <v>#VALUE!</v>
      </c>
      <c r="F9" s="203"/>
      <c r="G9" s="203" t="e">
        <f>IF(SUMIFS('[1]Report Data'!$I:$I,'[1]Report Data'!$A:$A,[1]STAT!$B9,'[1]Report Data'!$B:$B,[1]STAT!G$6)=0,"N/A",SUMIFS('[1]Report Data'!$I:$I,'[1]Report Data'!$A:$A,[1]STAT!$B9,'[1]Report Data'!$B:$B,[1]STAT!G$6))</f>
        <v>#VALUE!</v>
      </c>
      <c r="H9" s="203"/>
      <c r="I9" s="203" t="e">
        <f>IF(SUMIFS('[1]Report Data'!$I:$I,'[1]Report Data'!$A:$A,[1]STAT!$B9,'[1]Report Data'!$B:$B,[1]STAT!I$6)=0,"N/A",SUMIFS('[1]Report Data'!$I:$I,'[1]Report Data'!$A:$A,[1]STAT!$B9,'[1]Report Data'!$B:$B,[1]STAT!I$6))</f>
        <v>#VALUE!</v>
      </c>
      <c r="J9" s="203"/>
      <c r="K9" s="203" t="e">
        <f>IF(SUMIFS('[1]Report Data'!$I:$I,'[1]Report Data'!$A:$A,[1]STAT!$B9,'[1]Report Data'!$B:$B,[1]STAT!K$6)=0,"N/A",SUMIFS('[1]Report Data'!$I:$I,'[1]Report Data'!$A:$A,[1]STAT!$B9,'[1]Report Data'!$B:$B,[1]STAT!K$6))</f>
        <v>#VALUE!</v>
      </c>
      <c r="L9" s="203"/>
      <c r="M9" s="206" t="e">
        <f>SUMIF('[1]Report Data'!$A:$A,[1]STAT!$A9,'[1]Report Data'!C:C)</f>
        <v>#VALUE!</v>
      </c>
      <c r="N9" s="206"/>
      <c r="O9" s="179" t="e">
        <f>SUMIF('[1]Report Data'!$A:$A,[1]STAT!$A9,'[1]Report Data'!E:E)</f>
        <v>#VALUE!</v>
      </c>
      <c r="P9" s="179"/>
      <c r="Q9" s="179" t="e">
        <f>SUMIF('[1]Report Data'!$A:$A,[1]STAT!$A9,'[1]Report Data'!G:G)</f>
        <v>#VALUE!</v>
      </c>
      <c r="R9" s="179"/>
      <c r="S9" s="179" t="e">
        <f>SUMIF('[1]Report Data'!$A:$A,[1]STAT!$A9,'[1]Report Data'!I:I)</f>
        <v>#VALUE!</v>
      </c>
      <c r="T9" s="179"/>
      <c r="U9" s="179" t="e">
        <f>SUMIF('[1]Report Data'!$A:$A,[1]STAT!$A9,'[1]Report Data'!K:K)</f>
        <v>#VALUE!</v>
      </c>
      <c r="V9" s="179"/>
      <c r="W9" s="179" t="e">
        <f>SUMIF('[1]Report Data'!$A:$A,[1]STAT!$A9,'[1]Report Data'!M:M)</f>
        <v>#VALUE!</v>
      </c>
      <c r="X9" s="179"/>
      <c r="Y9" s="179" t="e">
        <f>SUMIF('[1]Report Data'!$A:$A,[1]STAT!$A9,'[1]Report Data'!O:O)</f>
        <v>#VALUE!</v>
      </c>
      <c r="Z9" s="179"/>
      <c r="AA9" s="179" t="e">
        <f>SUMIF('[1]Report Data'!$A:$A,[1]STAT!$A9,'[1]Report Data'!Q:Q)</f>
        <v>#VALUE!</v>
      </c>
      <c r="AB9" s="179"/>
      <c r="AC9" s="179" t="e">
        <f>SUMIF('[1]Report Data'!$A:$A,[1]STAT!$A9,'[1]Report Data'!S:S)</f>
        <v>#VALUE!</v>
      </c>
      <c r="AD9" s="179"/>
      <c r="AE9" s="179" t="e">
        <f>SUMIF('[1]Report Data'!$A:$A,[1]STAT!$A9,'[1]Report Data'!S:S)</f>
        <v>#VALUE!</v>
      </c>
      <c r="AF9" s="179"/>
      <c r="AG9" s="179"/>
      <c r="AH9" s="286" t="e">
        <f>$Y9-'PAGE 7'!$L$8</f>
        <v>#VALUE!</v>
      </c>
      <c r="AI9" s="288"/>
      <c r="AJ9" s="286" t="e">
        <f>$AA9-'PAGE 7'!$P$8</f>
        <v>#VALUE!</v>
      </c>
      <c r="AK9" s="288"/>
      <c r="AL9" s="286" t="e">
        <f>$AE9-'PAGE 7'!$T$8</f>
        <v>#VALUE!</v>
      </c>
    </row>
    <row r="10" spans="1:39" ht="15">
      <c r="A10" s="278" t="s">
        <v>401</v>
      </c>
      <c r="B10" s="242" t="s">
        <v>402</v>
      </c>
      <c r="C10" s="203" t="s">
        <v>285</v>
      </c>
      <c r="D10" s="205" t="str">
        <f t="shared" si="0"/>
        <v xml:space="preserve">   ADJUSTED ADMISSIONS</v>
      </c>
      <c r="E10" s="203" t="e">
        <f>IF(SUMIFS('[1]Report Data'!$I:$I,'[1]Report Data'!$A:$A,[1]STAT!$B10,'[1]Report Data'!$B:$B,[1]STAT!E$6)=0,"N/A",SUMIFS('[1]Report Data'!$I:$I,'[1]Report Data'!$A:$A,[1]STAT!$B10,'[1]Report Data'!$B:$B,[1]STAT!E$6))</f>
        <v>#VALUE!</v>
      </c>
      <c r="F10" s="203"/>
      <c r="G10" s="203" t="e">
        <f>IF(SUMIFS('[1]Report Data'!$I:$I,'[1]Report Data'!$A:$A,[1]STAT!$B10,'[1]Report Data'!$B:$B,[1]STAT!G$6)=0,"N/A",SUMIFS('[1]Report Data'!$I:$I,'[1]Report Data'!$A:$A,[1]STAT!$B10,'[1]Report Data'!$B:$B,[1]STAT!G$6))</f>
        <v>#VALUE!</v>
      </c>
      <c r="H10" s="203"/>
      <c r="I10" s="203" t="e">
        <f>IF(SUMIFS('[1]Report Data'!$I:$I,'[1]Report Data'!$A:$A,[1]STAT!$B10,'[1]Report Data'!$B:$B,[1]STAT!I$6)=0,"N/A",SUMIFS('[1]Report Data'!$I:$I,'[1]Report Data'!$A:$A,[1]STAT!$B10,'[1]Report Data'!$B:$B,[1]STAT!I$6))</f>
        <v>#VALUE!</v>
      </c>
      <c r="J10" s="203"/>
      <c r="K10" s="203" t="e">
        <f>IF(SUMIFS('[1]Report Data'!$I:$I,'[1]Report Data'!$A:$A,[1]STAT!$B10,'[1]Report Data'!$B:$B,[1]STAT!K$6)=0,"N/A",SUMIFS('[1]Report Data'!$I:$I,'[1]Report Data'!$A:$A,[1]STAT!$B10,'[1]Report Data'!$B:$B,[1]STAT!K$6))</f>
        <v>#VALUE!</v>
      </c>
      <c r="L10" s="203"/>
      <c r="M10" s="207" t="e">
        <f>SUMIF('[1]Report Data'!$A:$A,[1]STAT!$A10,'[1]Report Data'!C:C)</f>
        <v>#VALUE!</v>
      </c>
      <c r="N10" s="207"/>
      <c r="O10" s="176" t="e">
        <f>SUMIF('[1]Report Data'!$A:$A,[1]STAT!$A10,'[1]Report Data'!E:E)</f>
        <v>#VALUE!</v>
      </c>
      <c r="P10" s="176"/>
      <c r="Q10" s="176" t="e">
        <f>SUMIF('[1]Report Data'!$A:$A,[1]STAT!$A10,'[1]Report Data'!G:G)</f>
        <v>#VALUE!</v>
      </c>
      <c r="R10" s="176"/>
      <c r="S10" s="176" t="e">
        <f>SUMIF('[1]Report Data'!$A:$A,[1]STAT!$A10,'[1]Report Data'!I:I)</f>
        <v>#VALUE!</v>
      </c>
      <c r="T10" s="176"/>
      <c r="U10" s="176" t="e">
        <f>SUMIF('[1]Report Data'!$A:$A,[1]STAT!$A10,'[1]Report Data'!K:K)</f>
        <v>#VALUE!</v>
      </c>
      <c r="V10" s="176"/>
      <c r="W10" s="176" t="e">
        <f>SUMIF('[1]Report Data'!$A:$A,[1]STAT!$A10,'[1]Report Data'!M:M)</f>
        <v>#VALUE!</v>
      </c>
      <c r="X10" s="176"/>
      <c r="Y10" s="176" t="e">
        <f>SUMIF('[1]Report Data'!$A:$A,[1]STAT!$A10,'[1]Report Data'!O:O)</f>
        <v>#VALUE!</v>
      </c>
      <c r="Z10" s="176"/>
      <c r="AA10" s="176" t="e">
        <f>SUMIF('[1]Report Data'!$A:$A,[1]STAT!$A10,'[1]Report Data'!Q:Q)</f>
        <v>#VALUE!</v>
      </c>
      <c r="AB10" s="176"/>
      <c r="AC10" s="176" t="e">
        <f>SUMIF('[1]Report Data'!$A:$A,[1]STAT!$A10,'[1]Report Data'!S:S)</f>
        <v>#VALUE!</v>
      </c>
      <c r="AD10" s="176"/>
      <c r="AE10" s="176" t="e">
        <f>SUMIF('[1]Report Data'!$A:$A,[1]STAT!$A10,'[1]Report Data'!S:S)</f>
        <v>#VALUE!</v>
      </c>
      <c r="AF10" s="176"/>
      <c r="AG10" s="176"/>
      <c r="AH10" s="286" t="e">
        <f>$Y10-'PAGE 8'!$L$8</f>
        <v>#VALUE!</v>
      </c>
      <c r="AI10" s="288"/>
      <c r="AJ10" s="286" t="e">
        <f>$AA10-'PAGE 8'!$P$8</f>
        <v>#VALUE!</v>
      </c>
      <c r="AK10" s="288"/>
      <c r="AL10" s="286" t="e">
        <f>$AE10-'PAGE 8'!$T$8</f>
        <v>#VALUE!</v>
      </c>
    </row>
    <row r="11" spans="1:39" ht="15">
      <c r="A11" s="278" t="s">
        <v>403</v>
      </c>
      <c r="B11" s="242" t="s">
        <v>404</v>
      </c>
      <c r="C11" s="203" t="s">
        <v>285</v>
      </c>
      <c r="D11" s="205" t="str">
        <f t="shared" si="0"/>
        <v xml:space="preserve">   ADJUSTED DAYS</v>
      </c>
      <c r="E11" s="203" t="e">
        <f>IF(SUMIFS('[1]Report Data'!$I:$I,'[1]Report Data'!$A:$A,[1]STAT!$B11,'[1]Report Data'!$B:$B,[1]STAT!E$6)=0,"N/A",SUMIFS('[1]Report Data'!$I:$I,'[1]Report Data'!$A:$A,[1]STAT!$B11,'[1]Report Data'!$B:$B,[1]STAT!E$6))</f>
        <v>#VALUE!</v>
      </c>
      <c r="F11" s="203"/>
      <c r="G11" s="203" t="e">
        <f>IF(SUMIFS('[1]Report Data'!$I:$I,'[1]Report Data'!$A:$A,[1]STAT!$B11,'[1]Report Data'!$B:$B,[1]STAT!G$6)=0,"N/A",SUMIFS('[1]Report Data'!$I:$I,'[1]Report Data'!$A:$A,[1]STAT!$B11,'[1]Report Data'!$B:$B,[1]STAT!G$6))</f>
        <v>#VALUE!</v>
      </c>
      <c r="H11" s="203"/>
      <c r="I11" s="203" t="e">
        <f>IF(SUMIFS('[1]Report Data'!$I:$I,'[1]Report Data'!$A:$A,[1]STAT!$B11,'[1]Report Data'!$B:$B,[1]STAT!I$6)=0,"N/A",SUMIFS('[1]Report Data'!$I:$I,'[1]Report Data'!$A:$A,[1]STAT!$B11,'[1]Report Data'!$B:$B,[1]STAT!I$6))</f>
        <v>#VALUE!</v>
      </c>
      <c r="J11" s="203"/>
      <c r="K11" s="203" t="e">
        <f>IF(SUMIFS('[1]Report Data'!$I:$I,'[1]Report Data'!$A:$A,[1]STAT!$B11,'[1]Report Data'!$B:$B,[1]STAT!K$6)=0,"N/A",SUMIFS('[1]Report Data'!$I:$I,'[1]Report Data'!$A:$A,[1]STAT!$B11,'[1]Report Data'!$B:$B,[1]STAT!K$6))</f>
        <v>#VALUE!</v>
      </c>
      <c r="L11" s="203"/>
      <c r="M11" s="207" t="e">
        <f>SUMIF('[1]Report Data'!$A:$A,[1]STAT!$A11,'[1]Report Data'!C:C)</f>
        <v>#VALUE!</v>
      </c>
      <c r="N11" s="207"/>
      <c r="O11" s="176" t="e">
        <f>SUMIF('[1]Report Data'!$A:$A,[1]STAT!$A11,'[1]Report Data'!E:E)</f>
        <v>#VALUE!</v>
      </c>
      <c r="P11" s="176"/>
      <c r="Q11" s="176" t="e">
        <f>SUMIF('[1]Report Data'!$A:$A,[1]STAT!$A11,'[1]Report Data'!G:G)</f>
        <v>#VALUE!</v>
      </c>
      <c r="R11" s="176"/>
      <c r="S11" s="176" t="e">
        <f>SUMIF('[1]Report Data'!$A:$A,[1]STAT!$A11,'[1]Report Data'!I:I)</f>
        <v>#VALUE!</v>
      </c>
      <c r="T11" s="176"/>
      <c r="U11" s="176" t="e">
        <f>SUMIF('[1]Report Data'!$A:$A,[1]STAT!$A11,'[1]Report Data'!K:K)</f>
        <v>#VALUE!</v>
      </c>
      <c r="V11" s="176"/>
      <c r="W11" s="176" t="e">
        <f>SUMIF('[1]Report Data'!$A:$A,[1]STAT!$A11,'[1]Report Data'!M:M)</f>
        <v>#VALUE!</v>
      </c>
      <c r="X11" s="176"/>
      <c r="Y11" s="176" t="e">
        <f>SUMIF('[1]Report Data'!$A:$A,[1]STAT!$A11,'[1]Report Data'!O:O)</f>
        <v>#VALUE!</v>
      </c>
      <c r="Z11" s="176"/>
      <c r="AA11" s="176" t="e">
        <f>SUMIF('[1]Report Data'!$A:$A,[1]STAT!$A11,'[1]Report Data'!Q:Q)</f>
        <v>#VALUE!</v>
      </c>
      <c r="AB11" s="176"/>
      <c r="AC11" s="176" t="e">
        <f>SUMIF('[1]Report Data'!$A:$A,[1]STAT!$A11,'[1]Report Data'!S:S)</f>
        <v>#VALUE!</v>
      </c>
      <c r="AD11" s="176"/>
      <c r="AE11" s="176" t="e">
        <f>SUMIF('[1]Report Data'!$A:$A,[1]STAT!$A11,'[1]Report Data'!S:S)</f>
        <v>#VALUE!</v>
      </c>
      <c r="AF11" s="176"/>
      <c r="AG11" s="176"/>
      <c r="AH11" s="286" t="e">
        <f>$Y11-'PAGE 9'!$L$8</f>
        <v>#VALUE!</v>
      </c>
      <c r="AI11" s="288"/>
      <c r="AJ11" s="286" t="e">
        <f>$AA11-'PAGE 9'!$P$8</f>
        <v>#VALUE!</v>
      </c>
      <c r="AK11" s="288"/>
      <c r="AL11" s="286" t="e">
        <f>$AE11-'PAGE 9'!$T$8</f>
        <v>#VALUE!</v>
      </c>
    </row>
    <row r="12" spans="1:39" ht="15">
      <c r="A12" s="193" t="s">
        <v>405</v>
      </c>
      <c r="B12" s="242" t="s">
        <v>406</v>
      </c>
      <c r="C12" s="203" t="s">
        <v>285</v>
      </c>
      <c r="D12" s="205" t="str">
        <f t="shared" si="0"/>
        <v xml:space="preserve">   ACUTE CARE AVE DAILY CENSUS</v>
      </c>
      <c r="E12" s="203" t="e">
        <f>IF(SUMIFS('[1]Report Data'!$I:$I,'[1]Report Data'!$A:$A,[1]STAT!$B12,'[1]Report Data'!$B:$B,[1]STAT!E$6)=0,"N/A",SUMIFS('[1]Report Data'!$I:$I,'[1]Report Data'!$A:$A,[1]STAT!$B12,'[1]Report Data'!$B:$B,[1]STAT!E$6))</f>
        <v>#VALUE!</v>
      </c>
      <c r="F12" s="203"/>
      <c r="G12" s="203" t="e">
        <f>IF(SUMIFS('[1]Report Data'!$I:$I,'[1]Report Data'!$A:$A,[1]STAT!$B12,'[1]Report Data'!$B:$B,[1]STAT!G$6)=0,"N/A",SUMIFS('[1]Report Data'!$I:$I,'[1]Report Data'!$A:$A,[1]STAT!$B12,'[1]Report Data'!$B:$B,[1]STAT!G$6))</f>
        <v>#VALUE!</v>
      </c>
      <c r="H12" s="203"/>
      <c r="I12" s="203" t="e">
        <f>IF(SUMIFS('[1]Report Data'!$I:$I,'[1]Report Data'!$A:$A,[1]STAT!$B12,'[1]Report Data'!$B:$B,[1]STAT!I$6)=0,"N/A",SUMIFS('[1]Report Data'!$I:$I,'[1]Report Data'!$A:$A,[1]STAT!$B12,'[1]Report Data'!$B:$B,[1]STAT!I$6))</f>
        <v>#VALUE!</v>
      </c>
      <c r="J12" s="203"/>
      <c r="K12" s="203" t="e">
        <f>IF(SUMIFS('[1]Report Data'!$I:$I,'[1]Report Data'!$A:$A,[1]STAT!$B12,'[1]Report Data'!$B:$B,[1]STAT!K$6)=0,"N/A",SUMIFS('[1]Report Data'!$I:$I,'[1]Report Data'!$A:$A,[1]STAT!$B12,'[1]Report Data'!$B:$B,[1]STAT!K$6))</f>
        <v>#VALUE!</v>
      </c>
      <c r="L12" s="203"/>
      <c r="M12" s="206" t="e">
        <f>SUMIF('[1]Report Data'!$A:$A,[1]STAT!$A12,'[1]Report Data'!C:C)</f>
        <v>#VALUE!</v>
      </c>
      <c r="N12" s="206"/>
      <c r="O12" s="179" t="e">
        <f>SUMIF('[1]Report Data'!$A:$A,[1]STAT!$A12,'[1]Report Data'!E:E)</f>
        <v>#VALUE!</v>
      </c>
      <c r="P12" s="179"/>
      <c r="Q12" s="179" t="e">
        <f>SUMIF('[1]Report Data'!$A:$A,[1]STAT!$A12,'[1]Report Data'!G:G)</f>
        <v>#VALUE!</v>
      </c>
      <c r="R12" s="179"/>
      <c r="S12" s="179" t="e">
        <f>SUMIF('[1]Report Data'!$A:$A,[1]STAT!$A12,'[1]Report Data'!I:I)</f>
        <v>#VALUE!</v>
      </c>
      <c r="T12" s="179"/>
      <c r="U12" s="179" t="e">
        <f>SUMIF('[1]Report Data'!$A:$A,[1]STAT!$A12,'[1]Report Data'!K:K)</f>
        <v>#VALUE!</v>
      </c>
      <c r="V12" s="179"/>
      <c r="W12" s="179" t="e">
        <f>SUMIF('[1]Report Data'!$A:$A,[1]STAT!$A12,'[1]Report Data'!M:M)</f>
        <v>#VALUE!</v>
      </c>
      <c r="X12" s="179"/>
      <c r="Y12" s="179" t="e">
        <f>SUMIF('[1]Report Data'!$A:$A,[1]STAT!$A12,'[1]Report Data'!O:O)</f>
        <v>#VALUE!</v>
      </c>
      <c r="Z12" s="179"/>
      <c r="AA12" s="179" t="e">
        <f>SUMIF('[1]Report Data'!$A:$A,[1]STAT!$A12,'[1]Report Data'!Q:Q)</f>
        <v>#VALUE!</v>
      </c>
      <c r="AB12" s="179"/>
      <c r="AC12" s="179" t="e">
        <f>SUMIF('[1]Report Data'!$A:$A,[1]STAT!$A12,'[1]Report Data'!S:S)</f>
        <v>#VALUE!</v>
      </c>
      <c r="AD12" s="179"/>
      <c r="AE12" s="179" t="e">
        <f>SUMIF('[1]Report Data'!$A:$A,[1]STAT!$A12,'[1]Report Data'!S:S)</f>
        <v>#VALUE!</v>
      </c>
      <c r="AF12" s="288"/>
      <c r="AG12" s="176"/>
      <c r="AH12" s="286" t="e">
        <f>$Y12-'PAGE 12'!$L$8</f>
        <v>#VALUE!</v>
      </c>
      <c r="AI12" s="288"/>
      <c r="AJ12" s="286" t="e">
        <f>$AA12-'PAGE 12'!$P$8</f>
        <v>#VALUE!</v>
      </c>
      <c r="AK12" s="288"/>
      <c r="AL12" s="286" t="e">
        <f>$AE12-'PAGE 12'!$T$8</f>
        <v>#VALUE!</v>
      </c>
    </row>
    <row r="13" spans="1:39" ht="15">
      <c r="A13" s="242" t="s">
        <v>407</v>
      </c>
      <c r="B13" s="242"/>
      <c r="C13" s="203" t="s">
        <v>285</v>
      </c>
      <c r="D13" s="205" t="str">
        <f t="shared" si="0"/>
        <v xml:space="preserve">   ACUTE ADMISSIONS</v>
      </c>
      <c r="E13" s="203" t="e">
        <f>IF(SUMIFS('[1]Report Data'!$I:$I,'[1]Report Data'!$A:$A,[1]STAT!$B13,'[1]Report Data'!$B:$B,[1]STAT!E$6)=0,"N/A",SUMIFS('[1]Report Data'!$I:$I,'[1]Report Data'!$A:$A,[1]STAT!$B13,'[1]Report Data'!$B:$B,[1]STAT!E$6))</f>
        <v>#VALUE!</v>
      </c>
      <c r="F13" s="203"/>
      <c r="G13" s="203" t="e">
        <f>IF(SUMIFS('[1]Report Data'!$I:$I,'[1]Report Data'!$A:$A,[1]STAT!$B13,'[1]Report Data'!$B:$B,[1]STAT!G$6)=0,"N/A",SUMIFS('[1]Report Data'!$I:$I,'[1]Report Data'!$A:$A,[1]STAT!$B13,'[1]Report Data'!$B:$B,[1]STAT!G$6))</f>
        <v>#VALUE!</v>
      </c>
      <c r="H13" s="203"/>
      <c r="I13" s="203" t="e">
        <f>IF(SUMIFS('[1]Report Data'!$I:$I,'[1]Report Data'!$A:$A,[1]STAT!$B13,'[1]Report Data'!$B:$B,[1]STAT!I$6)=0,"N/A",SUMIFS('[1]Report Data'!$I:$I,'[1]Report Data'!$A:$A,[1]STAT!$B13,'[1]Report Data'!$B:$B,[1]STAT!I$6))</f>
        <v>#VALUE!</v>
      </c>
      <c r="J13" s="203"/>
      <c r="K13" s="203" t="e">
        <f>IF(SUMIFS('[1]Report Data'!$I:$I,'[1]Report Data'!$A:$A,[1]STAT!$B13,'[1]Report Data'!$B:$B,[1]STAT!K$6)=0,"N/A",SUMIFS('[1]Report Data'!$I:$I,'[1]Report Data'!$A:$A,[1]STAT!$B13,'[1]Report Data'!$B:$B,[1]STAT!K$6))</f>
        <v>#VALUE!</v>
      </c>
      <c r="L13" s="203"/>
      <c r="M13" s="206" t="e">
        <f>SUMIF('[1]Report Data'!$A:$A,[1]STAT!$A13,'[1]Report Data'!C:C)</f>
        <v>#VALUE!</v>
      </c>
      <c r="N13" s="206"/>
      <c r="O13" s="179" t="e">
        <f>SUMIF('[1]Report Data'!$A:$A,[1]STAT!$A13,'[1]Report Data'!E:E)</f>
        <v>#VALUE!</v>
      </c>
      <c r="P13" s="179"/>
      <c r="Q13" s="179" t="e">
        <f>SUMIF('[1]Report Data'!$A:$A,[1]STAT!$A13,'[1]Report Data'!G:G)</f>
        <v>#VALUE!</v>
      </c>
      <c r="R13" s="179"/>
      <c r="S13" s="179" t="e">
        <f>SUMIF('[1]Report Data'!$A:$A,[1]STAT!$A13,'[1]Report Data'!I:I)</f>
        <v>#VALUE!</v>
      </c>
      <c r="T13" s="179"/>
      <c r="U13" s="179" t="e">
        <f>SUMIF('[1]Report Data'!$A:$A,[1]STAT!$A13,'[1]Report Data'!K:K)</f>
        <v>#VALUE!</v>
      </c>
      <c r="V13" s="179"/>
      <c r="W13" s="179" t="e">
        <f>SUMIF('[1]Report Data'!$A:$A,[1]STAT!$A13,'[1]Report Data'!M:M)</f>
        <v>#VALUE!</v>
      </c>
      <c r="X13" s="179"/>
      <c r="Y13" s="179" t="e">
        <f>SUMIF('[1]Report Data'!$A:$A,[1]STAT!$A13,'[1]Report Data'!O:O)</f>
        <v>#VALUE!</v>
      </c>
      <c r="Z13" s="179"/>
      <c r="AA13" s="179" t="e">
        <f>SUMIF('[1]Report Data'!$A:$A,[1]STAT!$A13,'[1]Report Data'!Q:Q)</f>
        <v>#VALUE!</v>
      </c>
      <c r="AB13" s="179"/>
      <c r="AC13" s="179" t="e">
        <f>SUMIF('[1]Report Data'!$A:$A,[1]STAT!$A13,'[1]Report Data'!S:S)</f>
        <v>#VALUE!</v>
      </c>
      <c r="AD13" s="179"/>
      <c r="AE13" s="179" t="e">
        <f>SUMIF('[1]Report Data'!$A:$A,[1]STAT!$A13,'[1]Report Data'!S:S)</f>
        <v>#VALUE!</v>
      </c>
      <c r="AF13" s="288"/>
      <c r="AG13" s="176"/>
      <c r="AH13" s="286" t="e">
        <f>$Y13-'PAGE 10'!$L$8</f>
        <v>#VALUE!</v>
      </c>
      <c r="AI13" s="288"/>
      <c r="AJ13" s="286" t="e">
        <f>$AA13-'PAGE 10'!$P$8</f>
        <v>#VALUE!</v>
      </c>
      <c r="AK13" s="288"/>
      <c r="AL13" s="286" t="e">
        <f>$AE13-'PAGE 10'!$T$8</f>
        <v>#VALUE!</v>
      </c>
    </row>
    <row r="14" spans="1:39" ht="15">
      <c r="A14" s="282"/>
      <c r="B14" s="282"/>
      <c r="C14" s="208"/>
      <c r="D14" s="209"/>
      <c r="E14" s="208"/>
      <c r="F14" s="208"/>
      <c r="G14" s="208"/>
      <c r="H14" s="208"/>
      <c r="I14" s="208"/>
      <c r="J14" s="208"/>
      <c r="K14" s="208"/>
      <c r="L14" s="208"/>
      <c r="M14" s="210"/>
      <c r="N14" s="210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361"/>
      <c r="AI14" s="361"/>
      <c r="AJ14" s="292"/>
      <c r="AK14" s="292"/>
      <c r="AL14" s="296"/>
    </row>
    <row r="15" spans="1:39" ht="15">
      <c r="A15" s="283"/>
      <c r="B15" s="283"/>
      <c r="C15" s="211"/>
      <c r="D15" s="212"/>
      <c r="E15" s="211"/>
      <c r="F15" s="211"/>
      <c r="G15" s="211"/>
      <c r="H15" s="211"/>
      <c r="I15" s="211"/>
      <c r="J15" s="211"/>
      <c r="K15" s="211"/>
      <c r="L15" s="211"/>
      <c r="M15" s="213"/>
      <c r="N15" s="213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293"/>
      <c r="AI15" s="293"/>
      <c r="AJ15" s="293"/>
      <c r="AK15" s="293"/>
      <c r="AL15" s="293"/>
    </row>
    <row r="16" spans="1:39" ht="15">
      <c r="A16" s="193" t="s">
        <v>408</v>
      </c>
      <c r="B16" s="242" t="s">
        <v>409</v>
      </c>
      <c r="C16" s="203" t="s">
        <v>172</v>
      </c>
      <c r="D16" s="205" t="str">
        <f t="shared" si="0"/>
        <v xml:space="preserve">   AGE OF PLANT</v>
      </c>
      <c r="E16" s="203" t="e">
        <f>IF(SUMIFS('[1]Report Data'!$I:$I,'[1]Report Data'!$A:$A,[1]STAT!$B16,'[1]Report Data'!$B:$B,[1]STAT!E$6)=0,"N/A",SUMIFS('[1]Report Data'!$I:$I,'[1]Report Data'!$A:$A,[1]STAT!$B16,'[1]Report Data'!$B:$B,[1]STAT!E$6))</f>
        <v>#VALUE!</v>
      </c>
      <c r="F16" s="203"/>
      <c r="G16" s="203" t="e">
        <f>IF(SUMIFS('[1]Report Data'!$I:$I,'[1]Report Data'!$A:$A,[1]STAT!$B16,'[1]Report Data'!$B:$B,[1]STAT!G$6)=0,"N/A",SUMIFS('[1]Report Data'!$I:$I,'[1]Report Data'!$A:$A,[1]STAT!$B16,'[1]Report Data'!$B:$B,[1]STAT!G$6))</f>
        <v>#VALUE!</v>
      </c>
      <c r="H16" s="203"/>
      <c r="I16" s="214" t="e">
        <f>IF(SUMIFS('[1]Report Data'!$I:$I,'[1]Report Data'!$A:$A,[1]STAT!$B16,'[1]Report Data'!$B:$B,[1]STAT!I$6)=0,"N/A",SUMIFS('[1]Report Data'!$I:$I,'[1]Report Data'!$A:$A,[1]STAT!$B16,'[1]Report Data'!$B:$B,[1]STAT!I$6))</f>
        <v>#VALUE!</v>
      </c>
      <c r="J16" s="214"/>
      <c r="K16" s="214" t="e">
        <f>IF(SUMIFS('[1]Report Data'!$I:$I,'[1]Report Data'!$A:$A,[1]STAT!$B16,'[1]Report Data'!$B:$B,[1]STAT!K$6)=0,"N/A",SUMIFS('[1]Report Data'!$I:$I,'[1]Report Data'!$A:$A,[1]STAT!$B16,'[1]Report Data'!$B:$B,[1]STAT!K$6))</f>
        <v>#VALUE!</v>
      </c>
      <c r="L16" s="203"/>
      <c r="M16" s="215" t="e">
        <f>SUMIF('[1]Report Data'!$A:$A,[1]STAT!$A16,'[1]Report Data'!C:C)</f>
        <v>#VALUE!</v>
      </c>
      <c r="N16" s="215"/>
      <c r="O16" s="179" t="e">
        <f>SUMIF('[1]Report Data'!$A:$A,[1]STAT!$A16,'[1]Report Data'!E:E)</f>
        <v>#VALUE!</v>
      </c>
      <c r="P16" s="179"/>
      <c r="Q16" s="179" t="e">
        <f>SUMIF('[1]Report Data'!$A:$A,[1]STAT!$A16,'[1]Report Data'!G:G)</f>
        <v>#VALUE!</v>
      </c>
      <c r="R16" s="179"/>
      <c r="S16" s="179" t="e">
        <f>SUMIF('[1]Report Data'!$A:$A,[1]STAT!$A16,'[1]Report Data'!I:I)</f>
        <v>#VALUE!</v>
      </c>
      <c r="T16" s="179"/>
      <c r="U16" s="179" t="e">
        <f>SUMIF('[1]Report Data'!$A:$A,[1]STAT!$A16,'[1]Report Data'!K:K)</f>
        <v>#VALUE!</v>
      </c>
      <c r="V16" s="179"/>
      <c r="W16" s="179" t="e">
        <f>SUMIF('[1]Report Data'!$A:$A,[1]STAT!$A16,'[1]Report Data'!M:M)</f>
        <v>#VALUE!</v>
      </c>
      <c r="X16" s="179"/>
      <c r="Y16" s="179" t="e">
        <f>SUMIF('[1]Report Data'!$A:$A,[1]STAT!$A16,'[1]Report Data'!O:O)</f>
        <v>#VALUE!</v>
      </c>
      <c r="Z16" s="179"/>
      <c r="AA16" s="179" t="e">
        <f>SUMIF('[1]Report Data'!$A:$A,[1]STAT!$A16,'[1]Report Data'!Q:Q)</f>
        <v>#VALUE!</v>
      </c>
      <c r="AB16" s="179"/>
      <c r="AC16" s="179" t="e">
        <f>SUMIF('[1]Report Data'!$A:$A,[1]STAT!$A16,'[1]Report Data'!S:S)</f>
        <v>#VALUE!</v>
      </c>
      <c r="AD16" s="179"/>
      <c r="AE16" s="179" t="e">
        <f>SUMIF('[1]Report Data'!$A:$A,[1]STAT!$A16,'[1]Report Data'!S:S)</f>
        <v>#VALUE!</v>
      </c>
      <c r="AF16" s="179"/>
      <c r="AG16" s="176"/>
      <c r="AH16" s="286" t="e">
        <f>$Y16-'PAGE 13'!$L$8</f>
        <v>#VALUE!</v>
      </c>
      <c r="AI16" s="288"/>
      <c r="AJ16" s="286" t="e">
        <f>$AA16-'PAGE 13'!$P$8</f>
        <v>#VALUE!</v>
      </c>
      <c r="AK16" s="288"/>
      <c r="AL16" s="286" t="e">
        <f>$AE16-'PAGE 13'!$T$8</f>
        <v>#VALUE!</v>
      </c>
    </row>
    <row r="17" spans="1:38" ht="15">
      <c r="A17" s="193" t="s">
        <v>410</v>
      </c>
      <c r="B17" s="242" t="s">
        <v>411</v>
      </c>
      <c r="C17" s="203" t="s">
        <v>172</v>
      </c>
      <c r="D17" s="205" t="str">
        <f t="shared" si="0"/>
        <v xml:space="preserve">   AGE OF PLANT BUILDING</v>
      </c>
      <c r="E17" s="203" t="e">
        <f>IF(SUMIFS('[1]Report Data'!$I:$I,'[1]Report Data'!$A:$A,[1]STAT!$B17,'[1]Report Data'!$B:$B,[1]STAT!E$6)=0,"N/A",SUMIFS('[1]Report Data'!$I:$I,'[1]Report Data'!$A:$A,[1]STAT!$B17,'[1]Report Data'!$B:$B,[1]STAT!E$6))</f>
        <v>#VALUE!</v>
      </c>
      <c r="F17" s="203"/>
      <c r="G17" s="203" t="e">
        <f>IF(SUMIFS('[1]Report Data'!$I:$I,'[1]Report Data'!$A:$A,[1]STAT!$B17,'[1]Report Data'!$B:$B,[1]STAT!G$6)=0,"N/A",SUMIFS('[1]Report Data'!$I:$I,'[1]Report Data'!$A:$A,[1]STAT!$B17,'[1]Report Data'!$B:$B,[1]STAT!G$6))</f>
        <v>#VALUE!</v>
      </c>
      <c r="H17" s="203"/>
      <c r="I17" s="203" t="e">
        <f>IF(SUMIFS('[1]Report Data'!$I:$I,'[1]Report Data'!$A:$A,[1]STAT!$B17,'[1]Report Data'!$B:$B,[1]STAT!I$6)=0,"N/A",SUMIFS('[1]Report Data'!$I:$I,'[1]Report Data'!$A:$A,[1]STAT!$B17,'[1]Report Data'!$B:$B,[1]STAT!I$6))</f>
        <v>#VALUE!</v>
      </c>
      <c r="J17" s="203"/>
      <c r="K17" s="203" t="e">
        <f>IF(SUMIFS('[1]Report Data'!$I:$I,'[1]Report Data'!$A:$A,[1]STAT!$B17,'[1]Report Data'!$B:$B,[1]STAT!K$6)=0,"N/A",SUMIFS('[1]Report Data'!$I:$I,'[1]Report Data'!$A:$A,[1]STAT!$B17,'[1]Report Data'!$B:$B,[1]STAT!K$6))</f>
        <v>#VALUE!</v>
      </c>
      <c r="L17" s="203"/>
      <c r="M17" s="215" t="e">
        <f>SUMIF('[1]Report Data'!$A:$A,[1]STAT!$A17,'[1]Report Data'!C:C)</f>
        <v>#VALUE!</v>
      </c>
      <c r="N17" s="215"/>
      <c r="O17" s="179" t="e">
        <f>SUMIF('[1]Report Data'!$A:$A,[1]STAT!$A17,'[1]Report Data'!E:E)</f>
        <v>#VALUE!</v>
      </c>
      <c r="P17" s="179"/>
      <c r="Q17" s="179" t="e">
        <f>SUMIF('[1]Report Data'!$A:$A,[1]STAT!$A17,'[1]Report Data'!G:G)</f>
        <v>#VALUE!</v>
      </c>
      <c r="R17" s="179"/>
      <c r="S17" s="179" t="e">
        <f>SUMIF('[1]Report Data'!$A:$A,[1]STAT!$A17,'[1]Report Data'!I:I)</f>
        <v>#VALUE!</v>
      </c>
      <c r="T17" s="179"/>
      <c r="U17" s="179" t="e">
        <f>SUMIF('[1]Report Data'!$A:$A,[1]STAT!$A17,'[1]Report Data'!K:K)</f>
        <v>#VALUE!</v>
      </c>
      <c r="V17" s="179"/>
      <c r="W17" s="179" t="e">
        <f>SUMIF('[1]Report Data'!$A:$A,[1]STAT!$A17,'[1]Report Data'!M:M)</f>
        <v>#VALUE!</v>
      </c>
      <c r="X17" s="179"/>
      <c r="Y17" s="179" t="e">
        <f>SUMIF('[1]Report Data'!$A:$A,[1]STAT!$A17,'[1]Report Data'!O:O)</f>
        <v>#VALUE!</v>
      </c>
      <c r="Z17" s="179"/>
      <c r="AA17" s="179" t="e">
        <f>SUMIF('[1]Report Data'!$A:$A,[1]STAT!$A17,'[1]Report Data'!Q:Q)</f>
        <v>#VALUE!</v>
      </c>
      <c r="AB17" s="179"/>
      <c r="AC17" s="179" t="e">
        <f>SUMIF('[1]Report Data'!$A:$A,[1]STAT!$A17,'[1]Report Data'!S:S)</f>
        <v>#VALUE!</v>
      </c>
      <c r="AD17" s="179"/>
      <c r="AE17" s="179" t="e">
        <f>SUMIF('[1]Report Data'!$A:$A,[1]STAT!$A17,'[1]Report Data'!S:S)</f>
        <v>#VALUE!</v>
      </c>
      <c r="AF17" s="179"/>
      <c r="AG17" s="176"/>
      <c r="AH17" s="286" t="e">
        <f>$Y17-'PAGE 14'!$L$8</f>
        <v>#VALUE!</v>
      </c>
      <c r="AI17" s="288"/>
      <c r="AJ17" s="286" t="e">
        <f>$AA17-'PAGE 14'!$P$8</f>
        <v>#VALUE!</v>
      </c>
      <c r="AK17" s="288"/>
      <c r="AL17" s="286" t="e">
        <f>$AE17-'PAGE 14'!$T$8</f>
        <v>#VALUE!</v>
      </c>
    </row>
    <row r="18" spans="1:38" ht="15">
      <c r="A18" s="193" t="s">
        <v>412</v>
      </c>
      <c r="B18" s="242" t="s">
        <v>413</v>
      </c>
      <c r="C18" s="203" t="s">
        <v>172</v>
      </c>
      <c r="D18" s="205" t="str">
        <f t="shared" si="0"/>
        <v xml:space="preserve">   AGE OF PLANT EQUIPMENT</v>
      </c>
      <c r="E18" s="203" t="e">
        <f>IF(SUMIFS('[1]Report Data'!$I:$I,'[1]Report Data'!$A:$A,[1]STAT!$B18,'[1]Report Data'!$B:$B,[1]STAT!E$6)=0,"N/A",SUMIFS('[1]Report Data'!$I:$I,'[1]Report Data'!$A:$A,[1]STAT!$B18,'[1]Report Data'!$B:$B,[1]STAT!E$6))</f>
        <v>#VALUE!</v>
      </c>
      <c r="F18" s="203"/>
      <c r="G18" s="203" t="e">
        <f>IF(SUMIFS('[1]Report Data'!$I:$I,'[1]Report Data'!$A:$A,[1]STAT!$B18,'[1]Report Data'!$B:$B,[1]STAT!G$6)=0,"N/A",SUMIFS('[1]Report Data'!$I:$I,'[1]Report Data'!$A:$A,[1]STAT!$B18,'[1]Report Data'!$B:$B,[1]STAT!G$6))</f>
        <v>#VALUE!</v>
      </c>
      <c r="H18" s="203"/>
      <c r="I18" s="203" t="e">
        <f>IF(SUMIFS('[1]Report Data'!$I:$I,'[1]Report Data'!$A:$A,[1]STAT!$B18,'[1]Report Data'!$B:$B,[1]STAT!I$6)=0,"N/A",SUMIFS('[1]Report Data'!$I:$I,'[1]Report Data'!$A:$A,[1]STAT!$B18,'[1]Report Data'!$B:$B,[1]STAT!I$6))</f>
        <v>#VALUE!</v>
      </c>
      <c r="J18" s="203"/>
      <c r="K18" s="203" t="e">
        <f>IF(SUMIFS('[1]Report Data'!$I:$I,'[1]Report Data'!$A:$A,[1]STAT!$B18,'[1]Report Data'!$B:$B,[1]STAT!K$6)=0,"N/A",SUMIFS('[1]Report Data'!$I:$I,'[1]Report Data'!$A:$A,[1]STAT!$B18,'[1]Report Data'!$B:$B,[1]STAT!K$6))</f>
        <v>#VALUE!</v>
      </c>
      <c r="L18" s="203"/>
      <c r="M18" s="215" t="e">
        <f>SUMIF('[1]Report Data'!$A:$A,[1]STAT!$A18,'[1]Report Data'!C:C)</f>
        <v>#VALUE!</v>
      </c>
      <c r="N18" s="215"/>
      <c r="O18" s="179" t="e">
        <f>SUMIF('[1]Report Data'!$A:$A,[1]STAT!$A18,'[1]Report Data'!E:E)</f>
        <v>#VALUE!</v>
      </c>
      <c r="P18" s="179"/>
      <c r="Q18" s="179" t="e">
        <f>SUMIF('[1]Report Data'!$A:$A,[1]STAT!$A18,'[1]Report Data'!G:G)</f>
        <v>#VALUE!</v>
      </c>
      <c r="R18" s="179"/>
      <c r="S18" s="179" t="e">
        <f>SUMIF('[1]Report Data'!$A:$A,[1]STAT!$A18,'[1]Report Data'!I:I)</f>
        <v>#VALUE!</v>
      </c>
      <c r="T18" s="179"/>
      <c r="U18" s="179" t="e">
        <f>SUMIF('[1]Report Data'!$A:$A,[1]STAT!$A18,'[1]Report Data'!K:K)</f>
        <v>#VALUE!</v>
      </c>
      <c r="V18" s="179"/>
      <c r="W18" s="179" t="e">
        <f>SUMIF('[1]Report Data'!$A:$A,[1]STAT!$A18,'[1]Report Data'!M:M)</f>
        <v>#VALUE!</v>
      </c>
      <c r="X18" s="179"/>
      <c r="Y18" s="179" t="e">
        <f>SUMIF('[1]Report Data'!$A:$A,[1]STAT!$A18,'[1]Report Data'!O:O)</f>
        <v>#VALUE!</v>
      </c>
      <c r="Z18" s="179"/>
      <c r="AA18" s="179" t="e">
        <f>SUMIF('[1]Report Data'!$A:$A,[1]STAT!$A18,'[1]Report Data'!Q:Q)</f>
        <v>#VALUE!</v>
      </c>
      <c r="AB18" s="179"/>
      <c r="AC18" s="179" t="e">
        <f>SUMIF('[1]Report Data'!$A:$A,[1]STAT!$A18,'[1]Report Data'!S:S)</f>
        <v>#VALUE!</v>
      </c>
      <c r="AD18" s="179"/>
      <c r="AE18" s="179" t="e">
        <f>SUMIF('[1]Report Data'!$A:$A,[1]STAT!$A18,'[1]Report Data'!S:S)</f>
        <v>#VALUE!</v>
      </c>
      <c r="AF18" s="179"/>
      <c r="AG18" s="176"/>
      <c r="AH18" s="286" t="e">
        <f>$Y18-'PAGE 15'!$L$8</f>
        <v>#VALUE!</v>
      </c>
      <c r="AI18" s="288"/>
      <c r="AJ18" s="286" t="e">
        <f>$AA18-'PAGE 15'!$P$8</f>
        <v>#VALUE!</v>
      </c>
      <c r="AK18" s="288"/>
      <c r="AL18" s="286" t="e">
        <f>$AE18-'PAGE 15'!$T$8</f>
        <v>#VALUE!</v>
      </c>
    </row>
    <row r="19" spans="1:38" ht="15">
      <c r="A19" s="193" t="s">
        <v>414</v>
      </c>
      <c r="B19" s="242" t="s">
        <v>415</v>
      </c>
      <c r="C19" s="203" t="s">
        <v>172</v>
      </c>
      <c r="D19" s="205" t="str">
        <f t="shared" si="0"/>
        <v xml:space="preserve">   LONG TERM DEBT TO CAPITALIZATION</v>
      </c>
      <c r="E19" s="216" t="e">
        <f>IF(SUMIFS('[1]Report Data'!$I:$I,'[1]Report Data'!$A:$A,[1]STAT!$B19,'[1]Report Data'!$B:$B,[1]STAT!E$6)=0,"N/A",SUMIFS('[1]Report Data'!$I:$I,'[1]Report Data'!$A:$A,[1]STAT!$B19,'[1]Report Data'!$B:$B,[1]STAT!E$6))</f>
        <v>#VALUE!</v>
      </c>
      <c r="F19" s="216"/>
      <c r="G19" s="216" t="e">
        <f>IF(SUMIFS('[1]Report Data'!$I:$I,'[1]Report Data'!$A:$A,[1]STAT!$B19,'[1]Report Data'!$B:$B,[1]STAT!G$6)=0,"N/A",SUMIFS('[1]Report Data'!$I:$I,'[1]Report Data'!$A:$A,[1]STAT!$B19,'[1]Report Data'!$B:$B,[1]STAT!G$6))</f>
        <v>#VALUE!</v>
      </c>
      <c r="H19" s="216"/>
      <c r="I19" s="216" t="e">
        <f>IF(SUMIFS('[1]Report Data'!$I:$I,'[1]Report Data'!$A:$A,[1]STAT!$B19,'[1]Report Data'!$B:$B,[1]STAT!I$6)=0,"N/A",SUMIFS('[1]Report Data'!$I:$I,'[1]Report Data'!$A:$A,[1]STAT!$B19,'[1]Report Data'!$B:$B,[1]STAT!I$6))</f>
        <v>#VALUE!</v>
      </c>
      <c r="J19" s="216"/>
      <c r="K19" s="216" t="e">
        <f>IF(SUMIFS('[1]Report Data'!$I:$I,'[1]Report Data'!$A:$A,[1]STAT!$B19,'[1]Report Data'!$B:$B,[1]STAT!K$6)=0,"N/A",SUMIFS('[1]Report Data'!$I:$I,'[1]Report Data'!$A:$A,[1]STAT!$B19,'[1]Report Data'!$B:$B,[1]STAT!K$6))</f>
        <v>#VALUE!</v>
      </c>
      <c r="L19" s="203"/>
      <c r="M19" s="217" t="e">
        <f>SUMIF('[1]Report Data'!$A:$A,[1]STAT!$A19,'[1]Report Data'!C:C)</f>
        <v>#VALUE!</v>
      </c>
      <c r="N19" s="217"/>
      <c r="O19" s="167" t="e">
        <f>SUMIF('[1]Report Data'!$A:$A,[1]STAT!$A19,'[1]Report Data'!E:E)</f>
        <v>#VALUE!</v>
      </c>
      <c r="P19" s="167"/>
      <c r="Q19" s="167" t="e">
        <f>SUMIF('[1]Report Data'!$A:$A,[1]STAT!$A19,'[1]Report Data'!G:G)</f>
        <v>#VALUE!</v>
      </c>
      <c r="R19" s="167"/>
      <c r="S19" s="167" t="e">
        <f>SUMIF('[1]Report Data'!$A:$A,[1]STAT!$A19,'[1]Report Data'!I:I)</f>
        <v>#VALUE!</v>
      </c>
      <c r="T19" s="167"/>
      <c r="U19" s="167" t="e">
        <f>SUMIF('[1]Report Data'!$A:$A,[1]STAT!$A19,'[1]Report Data'!K:K)</f>
        <v>#VALUE!</v>
      </c>
      <c r="V19" s="167"/>
      <c r="W19" s="167" t="e">
        <f>SUMIF('[1]Report Data'!$A:$A,[1]STAT!$A19,'[1]Report Data'!M:M)</f>
        <v>#VALUE!</v>
      </c>
      <c r="X19" s="167"/>
      <c r="Y19" s="167" t="e">
        <f>SUMIF('[1]Report Data'!$A:$A,[1]STAT!$A19,'[1]Report Data'!O:O)</f>
        <v>#VALUE!</v>
      </c>
      <c r="Z19" s="167"/>
      <c r="AA19" s="167" t="e">
        <f>SUMIF('[1]Report Data'!$A:$A,[1]STAT!$A19,'[1]Report Data'!Q:Q)</f>
        <v>#VALUE!</v>
      </c>
      <c r="AB19" s="167"/>
      <c r="AC19" s="167" t="e">
        <f>SUMIF('[1]Report Data'!$A:$A,[1]STAT!$A19,'[1]Report Data'!S:S)</f>
        <v>#VALUE!</v>
      </c>
      <c r="AD19" s="167"/>
      <c r="AE19" s="167" t="e">
        <f>SUMIF('[1]Report Data'!$A:$A,[1]STAT!$A19,'[1]Report Data'!S:S)</f>
        <v>#VALUE!</v>
      </c>
      <c r="AF19" s="167"/>
      <c r="AG19" s="176"/>
      <c r="AH19" s="297" t="e">
        <f>$Y19-'PAGE 16'!$L$8</f>
        <v>#VALUE!</v>
      </c>
      <c r="AI19" s="288"/>
      <c r="AJ19" s="297" t="e">
        <f>$AA19-'PAGE 16'!$P$8</f>
        <v>#VALUE!</v>
      </c>
      <c r="AK19" s="288"/>
      <c r="AL19" s="297" t="e">
        <f>$AE19-'PAGE 16'!$T$8</f>
        <v>#VALUE!</v>
      </c>
    </row>
    <row r="20" spans="1:38" ht="15">
      <c r="A20" s="193" t="s">
        <v>416</v>
      </c>
      <c r="B20" s="242" t="s">
        <v>417</v>
      </c>
      <c r="C20" s="203" t="s">
        <v>172</v>
      </c>
      <c r="D20" s="205" t="str">
        <f t="shared" si="0"/>
        <v xml:space="preserve">   DEBT PER STAFFED BED</v>
      </c>
      <c r="E20" s="203" t="e">
        <f>IF(SUMIFS('[1]Report Data'!$I:$I,'[1]Report Data'!$A:$A,[1]STAT!$B20,'[1]Report Data'!$B:$B,[1]STAT!E$6)=0,"N/A",SUMIFS('[1]Report Data'!$I:$I,'[1]Report Data'!$A:$A,[1]STAT!$B20,'[1]Report Data'!$B:$B,[1]STAT!E$6))</f>
        <v>#VALUE!</v>
      </c>
      <c r="F20" s="203"/>
      <c r="G20" s="203" t="e">
        <f>IF(SUMIFS('[1]Report Data'!$I:$I,'[1]Report Data'!$A:$A,[1]STAT!$B20,'[1]Report Data'!$B:$B,[1]STAT!G$6)=0,"N/A",SUMIFS('[1]Report Data'!$I:$I,'[1]Report Data'!$A:$A,[1]STAT!$B20,'[1]Report Data'!$B:$B,[1]STAT!G$6))</f>
        <v>#VALUE!</v>
      </c>
      <c r="H20" s="203"/>
      <c r="I20" s="203" t="e">
        <f>IF(SUMIFS('[1]Report Data'!$I:$I,'[1]Report Data'!$A:$A,[1]STAT!$B20,'[1]Report Data'!$B:$B,[1]STAT!I$6)=0,"N/A",SUMIFS('[1]Report Data'!$I:$I,'[1]Report Data'!$A:$A,[1]STAT!$B20,'[1]Report Data'!$B:$B,[1]STAT!I$6))</f>
        <v>#VALUE!</v>
      </c>
      <c r="J20" s="203"/>
      <c r="K20" s="203" t="e">
        <f>IF(SUMIFS('[1]Report Data'!$I:$I,'[1]Report Data'!$A:$A,[1]STAT!$B20,'[1]Report Data'!$B:$B,[1]STAT!K$6)=0,"N/A",SUMIFS('[1]Report Data'!$I:$I,'[1]Report Data'!$A:$A,[1]STAT!$B20,'[1]Report Data'!$B:$B,[1]STAT!K$6))</f>
        <v>#VALUE!</v>
      </c>
      <c r="L20" s="203"/>
      <c r="M20" s="207" t="e">
        <f>SUMIF('[1]Report Data'!$A:$A,[1]STAT!$A20,'[1]Report Data'!C:C)</f>
        <v>#VALUE!</v>
      </c>
      <c r="N20" s="207"/>
      <c r="O20" s="176" t="e">
        <f>SUMIF('[1]Report Data'!$A:$A,[1]STAT!$A20,'[1]Report Data'!E:E)</f>
        <v>#VALUE!</v>
      </c>
      <c r="P20" s="176"/>
      <c r="Q20" s="176" t="e">
        <f>SUMIF('[1]Report Data'!$A:$A,[1]STAT!$A20,'[1]Report Data'!G:G)</f>
        <v>#VALUE!</v>
      </c>
      <c r="R20" s="176"/>
      <c r="S20" s="176" t="e">
        <f>SUMIF('[1]Report Data'!$A:$A,[1]STAT!$A20,'[1]Report Data'!I:I)</f>
        <v>#VALUE!</v>
      </c>
      <c r="T20" s="176"/>
      <c r="U20" s="176" t="e">
        <f>SUMIF('[1]Report Data'!$A:$A,[1]STAT!$A20,'[1]Report Data'!K:K)</f>
        <v>#VALUE!</v>
      </c>
      <c r="V20" s="176"/>
      <c r="W20" s="176" t="e">
        <f>SUMIF('[1]Report Data'!$A:$A,[1]STAT!$A20,'[1]Report Data'!M:M)</f>
        <v>#VALUE!</v>
      </c>
      <c r="X20" s="176"/>
      <c r="Y20" s="176" t="e">
        <f>SUMIF('[1]Report Data'!$A:$A,[1]STAT!$A20,'[1]Report Data'!O:O)</f>
        <v>#VALUE!</v>
      </c>
      <c r="Z20" s="176"/>
      <c r="AA20" s="176" t="e">
        <f>SUMIF('[1]Report Data'!$A:$A,[1]STAT!$A20,'[1]Report Data'!Q:Q)</f>
        <v>#VALUE!</v>
      </c>
      <c r="AB20" s="176"/>
      <c r="AC20" s="176" t="e">
        <f>SUMIF('[1]Report Data'!$A:$A,[1]STAT!$A20,'[1]Report Data'!S:S)</f>
        <v>#VALUE!</v>
      </c>
      <c r="AD20" s="176"/>
      <c r="AE20" s="176" t="e">
        <f>SUMIF('[1]Report Data'!$A:$A,[1]STAT!$A20,'[1]Report Data'!S:S)</f>
        <v>#VALUE!</v>
      </c>
      <c r="AF20" s="176"/>
      <c r="AG20" s="176"/>
      <c r="AH20" s="286" t="e">
        <f>$Y20-'PAGE 17'!$L$8</f>
        <v>#VALUE!</v>
      </c>
      <c r="AI20" s="288"/>
      <c r="AJ20" s="286" t="e">
        <f>$AA20-'PAGE 17'!$P$8</f>
        <v>#VALUE!</v>
      </c>
      <c r="AK20" s="288"/>
      <c r="AL20" s="286" t="e">
        <f>$AE20-'PAGE 17'!$T$8</f>
        <v>#VALUE!</v>
      </c>
    </row>
    <row r="21" spans="1:38" ht="15">
      <c r="A21" s="193" t="s">
        <v>418</v>
      </c>
      <c r="B21" s="242" t="s">
        <v>419</v>
      </c>
      <c r="C21" s="203" t="s">
        <v>172</v>
      </c>
      <c r="D21" s="205" t="str">
        <f t="shared" si="0"/>
        <v xml:space="preserve">   NET PROP, PLANT &amp; EQUIP PER STAFFED BED</v>
      </c>
      <c r="E21" s="203" t="e">
        <f>IF(SUMIFS('[1]Report Data'!$I:$I,'[1]Report Data'!$A:$A,[1]STAT!$B21,'[1]Report Data'!$B:$B,[1]STAT!E$6)=0,"N/A",SUMIFS('[1]Report Data'!$I:$I,'[1]Report Data'!$A:$A,[1]STAT!$B21,'[1]Report Data'!$B:$B,[1]STAT!E$6))</f>
        <v>#VALUE!</v>
      </c>
      <c r="F21" s="203"/>
      <c r="G21" s="203" t="e">
        <f>IF(SUMIFS('[1]Report Data'!$I:$I,'[1]Report Data'!$A:$A,[1]STAT!$B21,'[1]Report Data'!$B:$B,[1]STAT!G$6)=0,"N/A",SUMIFS('[1]Report Data'!$I:$I,'[1]Report Data'!$A:$A,[1]STAT!$B21,'[1]Report Data'!$B:$B,[1]STAT!G$6))</f>
        <v>#VALUE!</v>
      </c>
      <c r="H21" s="203"/>
      <c r="I21" s="203" t="e">
        <f>IF(SUMIFS('[1]Report Data'!$I:$I,'[1]Report Data'!$A:$A,[1]STAT!$B21,'[1]Report Data'!$B:$B,[1]STAT!I$6)=0,"N/A",SUMIFS('[1]Report Data'!$I:$I,'[1]Report Data'!$A:$A,[1]STAT!$B21,'[1]Report Data'!$B:$B,[1]STAT!I$6))</f>
        <v>#VALUE!</v>
      </c>
      <c r="J21" s="203"/>
      <c r="K21" s="203" t="e">
        <f>IF(SUMIFS('[1]Report Data'!$I:$I,'[1]Report Data'!$A:$A,[1]STAT!$B21,'[1]Report Data'!$B:$B,[1]STAT!K$6)=0,"N/A",SUMIFS('[1]Report Data'!$I:$I,'[1]Report Data'!$A:$A,[1]STAT!$B21,'[1]Report Data'!$B:$B,[1]STAT!K$6))</f>
        <v>#VALUE!</v>
      </c>
      <c r="L21" s="203"/>
      <c r="M21" s="207" t="e">
        <f>SUMIF('[1]Report Data'!$A:$A,[1]STAT!$A21,'[1]Report Data'!C:C)</f>
        <v>#VALUE!</v>
      </c>
      <c r="N21" s="207"/>
      <c r="O21" s="176" t="e">
        <f>SUMIF('[1]Report Data'!$A:$A,[1]STAT!$A21,'[1]Report Data'!E:E)</f>
        <v>#VALUE!</v>
      </c>
      <c r="P21" s="176"/>
      <c r="Q21" s="176" t="e">
        <f>SUMIF('[1]Report Data'!$A:$A,[1]STAT!$A21,'[1]Report Data'!G:G)</f>
        <v>#VALUE!</v>
      </c>
      <c r="R21" s="176"/>
      <c r="S21" s="176" t="e">
        <f>SUMIF('[1]Report Data'!$A:$A,[1]STAT!$A21,'[1]Report Data'!I:I)</f>
        <v>#VALUE!</v>
      </c>
      <c r="T21" s="176"/>
      <c r="U21" s="176" t="e">
        <f>SUMIF('[1]Report Data'!$A:$A,[1]STAT!$A21,'[1]Report Data'!K:K)</f>
        <v>#VALUE!</v>
      </c>
      <c r="V21" s="176"/>
      <c r="W21" s="176" t="e">
        <f>SUMIF('[1]Report Data'!$A:$A,[1]STAT!$A21,'[1]Report Data'!M:M)</f>
        <v>#VALUE!</v>
      </c>
      <c r="X21" s="176"/>
      <c r="Y21" s="176" t="e">
        <f>SUMIF('[1]Report Data'!$A:$A,[1]STAT!$A21,'[1]Report Data'!O:O)</f>
        <v>#VALUE!</v>
      </c>
      <c r="Z21" s="176"/>
      <c r="AA21" s="176" t="e">
        <f>SUMIF('[1]Report Data'!$A:$A,[1]STAT!$A21,'[1]Report Data'!Q:Q)</f>
        <v>#VALUE!</v>
      </c>
      <c r="AB21" s="176"/>
      <c r="AC21" s="176" t="e">
        <f>SUMIF('[1]Report Data'!$A:$A,[1]STAT!$A21,'[1]Report Data'!S:S)</f>
        <v>#VALUE!</v>
      </c>
      <c r="AD21" s="176"/>
      <c r="AE21" s="176" t="e">
        <f>SUMIF('[1]Report Data'!$A:$A,[1]STAT!$A21,'[1]Report Data'!S:S)</f>
        <v>#VALUE!</v>
      </c>
      <c r="AF21" s="176"/>
      <c r="AG21" s="176"/>
      <c r="AH21" s="286" t="e">
        <f>$Y21-'PAGE 18'!$L$8</f>
        <v>#VALUE!</v>
      </c>
      <c r="AI21" s="288"/>
      <c r="AJ21" s="286" t="e">
        <f>$AA21-'PAGE 18'!$P$8</f>
        <v>#VALUE!</v>
      </c>
      <c r="AK21" s="288"/>
      <c r="AL21" s="286" t="e">
        <f>$AE21-'PAGE 18'!$T$8</f>
        <v>#VALUE!</v>
      </c>
    </row>
    <row r="22" spans="1:38" ht="15">
      <c r="A22" s="193" t="s">
        <v>420</v>
      </c>
      <c r="B22" s="242" t="s">
        <v>421</v>
      </c>
      <c r="C22" s="203" t="s">
        <v>172</v>
      </c>
      <c r="D22" s="205" t="str">
        <f t="shared" si="0"/>
        <v xml:space="preserve">   LONG TERM DEBT TO TOTAL ASSETS</v>
      </c>
      <c r="E22" s="203" t="e">
        <f>IF(SUMIFS('[1]Report Data'!$I:$I,'[1]Report Data'!$A:$A,[1]STAT!$B22,'[1]Report Data'!$B:$B,[1]STAT!E$6)=0,"N/A",SUMIFS('[1]Report Data'!$I:$I,'[1]Report Data'!$A:$A,[1]STAT!$B22,'[1]Report Data'!$B:$B,[1]STAT!E$6))</f>
        <v>#VALUE!</v>
      </c>
      <c r="F22" s="203"/>
      <c r="G22" s="203" t="e">
        <f>IF(SUMIFS('[1]Report Data'!$I:$I,'[1]Report Data'!$A:$A,[1]STAT!$B22,'[1]Report Data'!$B:$B,[1]STAT!G$6)=0,"N/A",SUMIFS('[1]Report Data'!$I:$I,'[1]Report Data'!$A:$A,[1]STAT!$B22,'[1]Report Data'!$B:$B,[1]STAT!G$6))</f>
        <v>#VALUE!</v>
      </c>
      <c r="H22" s="203"/>
      <c r="I22" s="203" t="e">
        <f>IF(SUMIFS('[1]Report Data'!$I:$I,'[1]Report Data'!$A:$A,[1]STAT!$B22,'[1]Report Data'!$B:$B,[1]STAT!I$6)=0,"N/A",SUMIFS('[1]Report Data'!$I:$I,'[1]Report Data'!$A:$A,[1]STAT!$B22,'[1]Report Data'!$B:$B,[1]STAT!I$6))</f>
        <v>#VALUE!</v>
      </c>
      <c r="J22" s="203"/>
      <c r="K22" s="203" t="e">
        <f>IF(SUMIFS('[1]Report Data'!$I:$I,'[1]Report Data'!$A:$A,[1]STAT!$B22,'[1]Report Data'!$B:$B,[1]STAT!K$6)=0,"N/A",SUMIFS('[1]Report Data'!$I:$I,'[1]Report Data'!$A:$A,[1]STAT!$B22,'[1]Report Data'!$B:$B,[1]STAT!K$6))</f>
        <v>#VALUE!</v>
      </c>
      <c r="L22" s="203"/>
      <c r="M22" s="217" t="e">
        <f>SUMIF('[1]Report Data'!$A:$A,[1]STAT!$A22,'[1]Report Data'!C:C)</f>
        <v>#VALUE!</v>
      </c>
      <c r="N22" s="217"/>
      <c r="O22" s="167" t="e">
        <f>SUMIF('[1]Report Data'!$A:$A,[1]STAT!$A22,'[1]Report Data'!E:E)</f>
        <v>#VALUE!</v>
      </c>
      <c r="P22" s="167"/>
      <c r="Q22" s="167" t="e">
        <f>SUMIF('[1]Report Data'!$A:$A,[1]STAT!$A22,'[1]Report Data'!G:G)</f>
        <v>#VALUE!</v>
      </c>
      <c r="R22" s="167"/>
      <c r="S22" s="167" t="e">
        <f>SUMIF('[1]Report Data'!$A:$A,[1]STAT!$A22,'[1]Report Data'!I:I)</f>
        <v>#VALUE!</v>
      </c>
      <c r="T22" s="167"/>
      <c r="U22" s="167" t="e">
        <f>SUMIF('[1]Report Data'!$A:$A,[1]STAT!$A22,'[1]Report Data'!K:K)</f>
        <v>#VALUE!</v>
      </c>
      <c r="V22" s="167"/>
      <c r="W22" s="167" t="e">
        <f>SUMIF('[1]Report Data'!$A:$A,[1]STAT!$A22,'[1]Report Data'!M:M)</f>
        <v>#VALUE!</v>
      </c>
      <c r="X22" s="167"/>
      <c r="Y22" s="167" t="e">
        <f>SUMIF('[1]Report Data'!$A:$A,[1]STAT!$A22,'[1]Report Data'!O:O)</f>
        <v>#VALUE!</v>
      </c>
      <c r="Z22" s="167"/>
      <c r="AA22" s="167" t="e">
        <f>SUMIF('[1]Report Data'!$A:$A,[1]STAT!$A22,'[1]Report Data'!Q:Q)</f>
        <v>#VALUE!</v>
      </c>
      <c r="AB22" s="167"/>
      <c r="AC22" s="167" t="e">
        <f>SUMIF('[1]Report Data'!$A:$A,[1]STAT!$A22,'[1]Report Data'!S:S)</f>
        <v>#VALUE!</v>
      </c>
      <c r="AD22" s="167"/>
      <c r="AE22" s="167" t="e">
        <f>SUMIF('[1]Report Data'!$A:$A,[1]STAT!$A22,'[1]Report Data'!S:S)</f>
        <v>#VALUE!</v>
      </c>
      <c r="AF22" s="167"/>
      <c r="AG22" s="176"/>
      <c r="AH22" s="297" t="e">
        <f>$Y22-'PAGE 19'!$L$8</f>
        <v>#VALUE!</v>
      </c>
      <c r="AI22" s="288"/>
      <c r="AJ22" s="297" t="e">
        <f>$AA22-'PAGE 19'!$P$8</f>
        <v>#VALUE!</v>
      </c>
      <c r="AK22" s="288"/>
      <c r="AL22" s="297" t="e">
        <f>$AE22-'PAGE 19'!$T$8</f>
        <v>#VALUE!</v>
      </c>
    </row>
    <row r="23" spans="1:38" ht="15">
      <c r="A23" s="193" t="s">
        <v>422</v>
      </c>
      <c r="B23" s="242" t="s">
        <v>423</v>
      </c>
      <c r="C23" s="203" t="s">
        <v>172</v>
      </c>
      <c r="D23" s="205" t="str">
        <f t="shared" si="0"/>
        <v xml:space="preserve">   DEBT SERVICE COVERAGE RATIO</v>
      </c>
      <c r="E23" s="203" t="e">
        <f>IF(SUMIFS('[1]Report Data'!$I:$I,'[1]Report Data'!$A:$A,[1]STAT!$B23,'[1]Report Data'!$B:$B,[1]STAT!E$6)=0,"N/A",SUMIFS('[1]Report Data'!$I:$I,'[1]Report Data'!$A:$A,[1]STAT!$B23,'[1]Report Data'!$B:$B,[1]STAT!E$6))</f>
        <v>#VALUE!</v>
      </c>
      <c r="F23" s="203"/>
      <c r="G23" s="203" t="e">
        <f>IF(SUMIFS('[1]Report Data'!$I:$I,'[1]Report Data'!$A:$A,[1]STAT!$B23,'[1]Report Data'!$B:$B,[1]STAT!G$6)=0,"N/A",SUMIFS('[1]Report Data'!$I:$I,'[1]Report Data'!$A:$A,[1]STAT!$B23,'[1]Report Data'!$B:$B,[1]STAT!G$6))</f>
        <v>#VALUE!</v>
      </c>
      <c r="H23" s="203"/>
      <c r="I23" s="203" t="e">
        <f>IF(SUMIFS('[1]Report Data'!$I:$I,'[1]Report Data'!$A:$A,[1]STAT!$B23,'[1]Report Data'!$B:$B,[1]STAT!I$6)=0,"N/A",SUMIFS('[1]Report Data'!$I:$I,'[1]Report Data'!$A:$A,[1]STAT!$B23,'[1]Report Data'!$B:$B,[1]STAT!I$6))</f>
        <v>#VALUE!</v>
      </c>
      <c r="J23" s="203"/>
      <c r="K23" s="203" t="e">
        <f>IF(SUMIFS('[1]Report Data'!$I:$I,'[1]Report Data'!$A:$A,[1]STAT!$B23,'[1]Report Data'!$B:$B,[1]STAT!K$6)=0,"N/A",SUMIFS('[1]Report Data'!$I:$I,'[1]Report Data'!$A:$A,[1]STAT!$B23,'[1]Report Data'!$B:$B,[1]STAT!K$6))</f>
        <v>#VALUE!</v>
      </c>
      <c r="L23" s="203"/>
      <c r="M23" s="215" t="e">
        <f>SUMIF('[1]Report Data'!$A:$A,[1]STAT!$A23,'[1]Report Data'!C:C)</f>
        <v>#VALUE!</v>
      </c>
      <c r="N23" s="215"/>
      <c r="O23" s="179" t="e">
        <f>SUMIF('[1]Report Data'!$A:$A,[1]STAT!$A23,'[1]Report Data'!E:E)</f>
        <v>#VALUE!</v>
      </c>
      <c r="P23" s="179"/>
      <c r="Q23" s="179" t="e">
        <f>SUMIF('[1]Report Data'!$A:$A,[1]STAT!$A23,'[1]Report Data'!G:G)</f>
        <v>#VALUE!</v>
      </c>
      <c r="R23" s="179"/>
      <c r="S23" s="179" t="e">
        <f>SUMIF('[1]Report Data'!$A:$A,[1]STAT!$A23,'[1]Report Data'!I:I)</f>
        <v>#VALUE!</v>
      </c>
      <c r="T23" s="179"/>
      <c r="U23" s="179" t="e">
        <f>SUMIF('[1]Report Data'!$A:$A,[1]STAT!$A23,'[1]Report Data'!K:K)</f>
        <v>#VALUE!</v>
      </c>
      <c r="V23" s="179"/>
      <c r="W23" s="179" t="e">
        <f>SUMIF('[1]Report Data'!$A:$A,[1]STAT!$A23,'[1]Report Data'!M:M)</f>
        <v>#VALUE!</v>
      </c>
      <c r="X23" s="179"/>
      <c r="Y23" s="179" t="e">
        <f>SUMIF('[1]Report Data'!$A:$A,[1]STAT!$A23,'[1]Report Data'!O:O)</f>
        <v>#VALUE!</v>
      </c>
      <c r="Z23" s="179"/>
      <c r="AA23" s="179" t="e">
        <f>SUMIF('[1]Report Data'!$A:$A,[1]STAT!$A23,'[1]Report Data'!Q:Q)</f>
        <v>#VALUE!</v>
      </c>
      <c r="AB23" s="179"/>
      <c r="AC23" s="179" t="e">
        <f>SUMIF('[1]Report Data'!$A:$A,[1]STAT!$A23,'[1]Report Data'!S:S)</f>
        <v>#VALUE!</v>
      </c>
      <c r="AD23" s="179"/>
      <c r="AE23" s="179" t="e">
        <f>SUMIF('[1]Report Data'!$A:$A,[1]STAT!$A23,'[1]Report Data'!S:S)</f>
        <v>#VALUE!</v>
      </c>
      <c r="AF23" s="179"/>
      <c r="AG23" s="176"/>
      <c r="AH23" s="286" t="e">
        <f>$Y23-'PAGE 20'!$L$8</f>
        <v>#VALUE!</v>
      </c>
      <c r="AI23" s="288"/>
      <c r="AJ23" s="286" t="e">
        <f>$AA23-'PAGE 20'!$P$8</f>
        <v>#VALUE!</v>
      </c>
      <c r="AK23" s="288"/>
      <c r="AL23" s="286" t="e">
        <f>$AE23-'PAGE 20'!$T$8</f>
        <v>#VALUE!</v>
      </c>
    </row>
    <row r="24" spans="1:38" ht="15">
      <c r="A24" s="193" t="s">
        <v>424</v>
      </c>
      <c r="B24" s="242" t="s">
        <v>425</v>
      </c>
      <c r="C24" s="203" t="s">
        <v>172</v>
      </c>
      <c r="D24" s="205" t="str">
        <f t="shared" si="0"/>
        <v xml:space="preserve">   DEPRECIATION RATE</v>
      </c>
      <c r="E24" s="203" t="e">
        <f>IF(SUMIFS('[1]Report Data'!$I:$I,'[1]Report Data'!$A:$A,[1]STAT!$B24,'[1]Report Data'!$B:$B,[1]STAT!E$6)=0,"N/A",SUMIFS('[1]Report Data'!$I:$I,'[1]Report Data'!$A:$A,[1]STAT!$B24,'[1]Report Data'!$B:$B,[1]STAT!E$6))</f>
        <v>#VALUE!</v>
      </c>
      <c r="F24" s="203"/>
      <c r="G24" s="203" t="e">
        <f>IF(SUMIFS('[1]Report Data'!$I:$I,'[1]Report Data'!$A:$A,[1]STAT!$B24,'[1]Report Data'!$B:$B,[1]STAT!G$6)=0,"N/A",SUMIFS('[1]Report Data'!$I:$I,'[1]Report Data'!$A:$A,[1]STAT!$B24,'[1]Report Data'!$B:$B,[1]STAT!G$6))</f>
        <v>#VALUE!</v>
      </c>
      <c r="H24" s="203"/>
      <c r="I24" s="203" t="e">
        <f>IF(SUMIFS('[1]Report Data'!$I:$I,'[1]Report Data'!$A:$A,[1]STAT!$B24,'[1]Report Data'!$B:$B,[1]STAT!I$6)=0,"N/A",SUMIFS('[1]Report Data'!$I:$I,'[1]Report Data'!$A:$A,[1]STAT!$B24,'[1]Report Data'!$B:$B,[1]STAT!I$6))</f>
        <v>#VALUE!</v>
      </c>
      <c r="J24" s="203"/>
      <c r="K24" s="203" t="e">
        <f>IF(SUMIFS('[1]Report Data'!$I:$I,'[1]Report Data'!$A:$A,[1]STAT!$B24,'[1]Report Data'!$B:$B,[1]STAT!K$6)=0,"N/A",SUMIFS('[1]Report Data'!$I:$I,'[1]Report Data'!$A:$A,[1]STAT!$B24,'[1]Report Data'!$B:$B,[1]STAT!K$6))</f>
        <v>#VALUE!</v>
      </c>
      <c r="L24" s="203"/>
      <c r="M24" s="215" t="e">
        <f>SUMIF('[1]Report Data'!$A:$A,[1]STAT!$A24,'[1]Report Data'!C:C)</f>
        <v>#VALUE!</v>
      </c>
      <c r="N24" s="215"/>
      <c r="O24" s="179" t="e">
        <f>SUMIF('[1]Report Data'!$A:$A,[1]STAT!$A24,'[1]Report Data'!E:E)</f>
        <v>#VALUE!</v>
      </c>
      <c r="P24" s="179"/>
      <c r="Q24" s="179" t="e">
        <f>SUMIF('[1]Report Data'!$A:$A,[1]STAT!$A24,'[1]Report Data'!G:G)</f>
        <v>#VALUE!</v>
      </c>
      <c r="R24" s="179"/>
      <c r="S24" s="179" t="e">
        <f>SUMIF('[1]Report Data'!$A:$A,[1]STAT!$A24,'[1]Report Data'!I:I)</f>
        <v>#VALUE!</v>
      </c>
      <c r="T24" s="179"/>
      <c r="U24" s="179" t="e">
        <f>SUMIF('[1]Report Data'!$A:$A,[1]STAT!$A24,'[1]Report Data'!K:K)</f>
        <v>#VALUE!</v>
      </c>
      <c r="V24" s="179"/>
      <c r="W24" s="179" t="e">
        <f>SUMIF('[1]Report Data'!$A:$A,[1]STAT!$A24,'[1]Report Data'!M:M)</f>
        <v>#VALUE!</v>
      </c>
      <c r="X24" s="179"/>
      <c r="Y24" s="179" t="e">
        <f>SUMIF('[1]Report Data'!$A:$A,[1]STAT!$A24,'[1]Report Data'!O:O)</f>
        <v>#VALUE!</v>
      </c>
      <c r="Z24" s="179"/>
      <c r="AA24" s="179" t="e">
        <f>SUMIF('[1]Report Data'!$A:$A,[1]STAT!$A24,'[1]Report Data'!Q:Q)</f>
        <v>#VALUE!</v>
      </c>
      <c r="AB24" s="179"/>
      <c r="AC24" s="179" t="e">
        <f>SUMIF('[1]Report Data'!$A:$A,[1]STAT!$A24,'[1]Report Data'!S:S)</f>
        <v>#VALUE!</v>
      </c>
      <c r="AD24" s="179"/>
      <c r="AE24" s="179" t="e">
        <f>SUMIF('[1]Report Data'!$A:$A,[1]STAT!$A24,'[1]Report Data'!S:S)</f>
        <v>#VALUE!</v>
      </c>
      <c r="AF24" s="179"/>
      <c r="AG24" s="176"/>
      <c r="AH24" s="286" t="e">
        <f>$Y24-'PAGE 21'!$L$8</f>
        <v>#VALUE!</v>
      </c>
      <c r="AI24" s="288"/>
      <c r="AJ24" s="286" t="e">
        <f>$AA24-'PAGE 21'!$P$8</f>
        <v>#VALUE!</v>
      </c>
      <c r="AK24" s="288"/>
      <c r="AL24" s="286" t="e">
        <f>$AE24-'PAGE 21'!$T$8</f>
        <v>#VALUE!</v>
      </c>
    </row>
    <row r="25" spans="1:38" ht="15">
      <c r="A25" s="193" t="s">
        <v>426</v>
      </c>
      <c r="B25" s="242" t="s">
        <v>427</v>
      </c>
      <c r="C25" s="203" t="s">
        <v>172</v>
      </c>
      <c r="D25" s="205" t="str">
        <f t="shared" si="0"/>
        <v xml:space="preserve">   CAPITAL EXPENDITURES TO DEPRECIATION</v>
      </c>
      <c r="E25" s="203" t="e">
        <f>IF(SUMIFS('[1]Report Data'!$I:$I,'[1]Report Data'!$A:$A,[1]STAT!$B25,'[1]Report Data'!$B:$B,[1]STAT!E$6)=0,"N/A",SUMIFS('[1]Report Data'!$I:$I,'[1]Report Data'!$A:$A,[1]STAT!$B25,'[1]Report Data'!$B:$B,[1]STAT!E$6))</f>
        <v>#VALUE!</v>
      </c>
      <c r="F25" s="203"/>
      <c r="G25" s="203" t="e">
        <f>IF(SUMIFS('[1]Report Data'!$I:$I,'[1]Report Data'!$A:$A,[1]STAT!$B25,'[1]Report Data'!$B:$B,[1]STAT!G$6)=0,"N/A",SUMIFS('[1]Report Data'!$I:$I,'[1]Report Data'!$A:$A,[1]STAT!$B25,'[1]Report Data'!$B:$B,[1]STAT!G$6))</f>
        <v>#VALUE!</v>
      </c>
      <c r="H25" s="203"/>
      <c r="I25" s="203" t="e">
        <f>IF(SUMIFS('[1]Report Data'!$I:$I,'[1]Report Data'!$A:$A,[1]STAT!$B25,'[1]Report Data'!$B:$B,[1]STAT!I$6)=0,"N/A",SUMIFS('[1]Report Data'!$I:$I,'[1]Report Data'!$A:$A,[1]STAT!$B25,'[1]Report Data'!$B:$B,[1]STAT!I$6))</f>
        <v>#VALUE!</v>
      </c>
      <c r="J25" s="203"/>
      <c r="K25" s="203" t="e">
        <f>IF(SUMIFS('[1]Report Data'!$I:$I,'[1]Report Data'!$A:$A,[1]STAT!$B25,'[1]Report Data'!$B:$B,[1]STAT!K$6)=0,"N/A",SUMIFS('[1]Report Data'!$I:$I,'[1]Report Data'!$A:$A,[1]STAT!$B25,'[1]Report Data'!$B:$B,[1]STAT!K$6))</f>
        <v>#VALUE!</v>
      </c>
      <c r="L25" s="203"/>
      <c r="M25" s="217" t="e">
        <f>SUMIF('[1]Report Data'!$A:$A,[1]STAT!$A25,'[1]Report Data'!C:C)</f>
        <v>#VALUE!</v>
      </c>
      <c r="N25" s="217"/>
      <c r="O25" s="167" t="e">
        <f>SUMIF('[1]Report Data'!$A:$A,[1]STAT!$A25,'[1]Report Data'!E:E)</f>
        <v>#VALUE!</v>
      </c>
      <c r="P25" s="167"/>
      <c r="Q25" s="167" t="e">
        <f>SUMIF('[1]Report Data'!$A:$A,[1]STAT!$A25,'[1]Report Data'!G:G)</f>
        <v>#VALUE!</v>
      </c>
      <c r="R25" s="167"/>
      <c r="S25" s="167" t="e">
        <f>SUMIF('[1]Report Data'!$A:$A,[1]STAT!$A25,'[1]Report Data'!I:I)</f>
        <v>#VALUE!</v>
      </c>
      <c r="T25" s="167"/>
      <c r="U25" s="167" t="e">
        <f>SUMIF('[1]Report Data'!$A:$A,[1]STAT!$A25,'[1]Report Data'!K:K)</f>
        <v>#VALUE!</v>
      </c>
      <c r="V25" s="167"/>
      <c r="W25" s="167" t="e">
        <f>SUMIF('[1]Report Data'!$A:$A,[1]STAT!$A25,'[1]Report Data'!M:M)</f>
        <v>#VALUE!</v>
      </c>
      <c r="X25" s="167"/>
      <c r="Y25" s="167" t="e">
        <f>SUMIF('[1]Report Data'!$A:$A,[1]STAT!$A25,'[1]Report Data'!O:O)</f>
        <v>#VALUE!</v>
      </c>
      <c r="Z25" s="167"/>
      <c r="AA25" s="167" t="e">
        <f>SUMIF('[1]Report Data'!$A:$A,[1]STAT!$A25,'[1]Report Data'!Q:Q)</f>
        <v>#VALUE!</v>
      </c>
      <c r="AB25" s="167"/>
      <c r="AC25" s="167" t="e">
        <f>SUMIF('[1]Report Data'!$A:$A,[1]STAT!$A25,'[1]Report Data'!S:S)</f>
        <v>#VALUE!</v>
      </c>
      <c r="AD25" s="167"/>
      <c r="AE25" s="167" t="e">
        <f>SUMIF('[1]Report Data'!$A:$A,[1]STAT!$A25,'[1]Report Data'!S:S)</f>
        <v>#VALUE!</v>
      </c>
      <c r="AF25" s="167"/>
      <c r="AG25" s="176"/>
      <c r="AH25" s="297" t="e">
        <f>$Y25-'PAGE 22'!$L$8</f>
        <v>#VALUE!</v>
      </c>
      <c r="AI25" s="288"/>
      <c r="AJ25" s="297" t="e">
        <f>$AA25-'PAGE 22'!$P$8</f>
        <v>#VALUE!</v>
      </c>
      <c r="AK25" s="288"/>
      <c r="AL25" s="297" t="e">
        <f>$AE25-'PAGE 22'!$T$8</f>
        <v>#VALUE!</v>
      </c>
    </row>
    <row r="26" spans="1:38" ht="15">
      <c r="A26" s="193" t="s">
        <v>428</v>
      </c>
      <c r="B26" s="242" t="s">
        <v>429</v>
      </c>
      <c r="C26" s="203" t="s">
        <v>172</v>
      </c>
      <c r="D26" s="205" t="str">
        <f t="shared" si="0"/>
        <v xml:space="preserve">   CAPITAL EXPENDITURE GROWTH RATE</v>
      </c>
      <c r="E26" s="203" t="e">
        <f>IF(SUMIFS('[1]Report Data'!$I:$I,'[1]Report Data'!$A:$A,[1]STAT!$B26,'[1]Report Data'!$B:$B,[1]STAT!E$6)=0,"N/A",SUMIFS('[1]Report Data'!$I:$I,'[1]Report Data'!$A:$A,[1]STAT!$B26,'[1]Report Data'!$B:$B,[1]STAT!E$6))</f>
        <v>#VALUE!</v>
      </c>
      <c r="F26" s="203"/>
      <c r="G26" s="214" t="e">
        <f>IF(SUMIFS('[1]Report Data'!$I:$I,'[1]Report Data'!$A:$A,[1]STAT!$B26,'[1]Report Data'!$B:$B,[1]STAT!G$6)=0,"N/A",SUMIFS('[1]Report Data'!$I:$I,'[1]Report Data'!$A:$A,[1]STAT!$B26,'[1]Report Data'!$B:$B,[1]STAT!G$6))</f>
        <v>#VALUE!</v>
      </c>
      <c r="H26" s="203"/>
      <c r="I26" s="203" t="e">
        <f>IF(SUMIFS('[1]Report Data'!$I:$I,'[1]Report Data'!$A:$A,[1]STAT!$B26,'[1]Report Data'!$B:$B,[1]STAT!I$6)=0,"N/A",SUMIFS('[1]Report Data'!$I:$I,'[1]Report Data'!$A:$A,[1]STAT!$B26,'[1]Report Data'!$B:$B,[1]STAT!I$6))</f>
        <v>#VALUE!</v>
      </c>
      <c r="J26" s="203"/>
      <c r="K26" s="203" t="e">
        <f>IF(SUMIFS('[1]Report Data'!$I:$I,'[1]Report Data'!$A:$A,[1]STAT!$B26,'[1]Report Data'!$B:$B,[1]STAT!K$6)=0,"N/A",SUMIFS('[1]Report Data'!$I:$I,'[1]Report Data'!$A:$A,[1]STAT!$B26,'[1]Report Data'!$B:$B,[1]STAT!K$6))</f>
        <v>#VALUE!</v>
      </c>
      <c r="L26" s="203"/>
      <c r="M26" s="215" t="e">
        <f>SUMIF('[1]Report Data'!$A:$A,[1]STAT!$A26,'[1]Report Data'!C:C)</f>
        <v>#VALUE!</v>
      </c>
      <c r="N26" s="215"/>
      <c r="O26" s="179" t="e">
        <f>SUMIF('[1]Report Data'!$A:$A,[1]STAT!$A26,'[1]Report Data'!E:E)</f>
        <v>#VALUE!</v>
      </c>
      <c r="P26" s="179"/>
      <c r="Q26" s="179" t="e">
        <f>SUMIF('[1]Report Data'!$A:$A,[1]STAT!$A26,'[1]Report Data'!G:G)</f>
        <v>#VALUE!</v>
      </c>
      <c r="R26" s="179"/>
      <c r="S26" s="179" t="e">
        <f>SUMIF('[1]Report Data'!$A:$A,[1]STAT!$A26,'[1]Report Data'!I:I)</f>
        <v>#VALUE!</v>
      </c>
      <c r="T26" s="179"/>
      <c r="U26" s="179" t="e">
        <f>SUMIF('[1]Report Data'!$A:$A,[1]STAT!$A26,'[1]Report Data'!K:K)</f>
        <v>#VALUE!</v>
      </c>
      <c r="V26" s="179"/>
      <c r="W26" s="179" t="e">
        <f>SUMIF('[1]Report Data'!$A:$A,[1]STAT!$A26,'[1]Report Data'!M:M)</f>
        <v>#VALUE!</v>
      </c>
      <c r="X26" s="179"/>
      <c r="Y26" s="179" t="e">
        <f>SUMIF('[1]Report Data'!$A:$A,[1]STAT!$A26,'[1]Report Data'!O:O)</f>
        <v>#VALUE!</v>
      </c>
      <c r="Z26" s="179"/>
      <c r="AA26" s="179" t="e">
        <f>SUMIF('[1]Report Data'!$A:$A,[1]STAT!$A26,'[1]Report Data'!Q:Q)</f>
        <v>#VALUE!</v>
      </c>
      <c r="AB26" s="179"/>
      <c r="AC26" s="179" t="e">
        <f>SUMIF('[1]Report Data'!$A:$A,[1]STAT!$A26,'[1]Report Data'!S:S)</f>
        <v>#VALUE!</v>
      </c>
      <c r="AD26" s="179"/>
      <c r="AE26" s="179" t="e">
        <f>SUMIF('[1]Report Data'!$A:$A,[1]STAT!$A26,'[1]Report Data'!S:S)</f>
        <v>#VALUE!</v>
      </c>
      <c r="AF26" s="179"/>
      <c r="AG26" s="176"/>
      <c r="AH26" s="286" t="e">
        <f>$Y26-'PAGE 23'!$L$8</f>
        <v>#VALUE!</v>
      </c>
      <c r="AI26" s="288"/>
      <c r="AJ26" s="286" t="e">
        <f>$AA26-'PAGE 23'!$P$8</f>
        <v>#VALUE!</v>
      </c>
      <c r="AK26" s="288"/>
      <c r="AL26" s="286" t="e">
        <f>$AE26-'PAGE 23'!$T$8</f>
        <v>#VALUE!</v>
      </c>
    </row>
    <row r="27" spans="1:38" ht="15">
      <c r="A27" s="193" t="s">
        <v>430</v>
      </c>
      <c r="B27" s="242" t="s">
        <v>431</v>
      </c>
      <c r="C27" s="203" t="s">
        <v>172</v>
      </c>
      <c r="D27" s="205" t="str">
        <f t="shared" si="0"/>
        <v xml:space="preserve">   CAPITAL ACQUISITIONS AS A % OF NET PATIENT REV</v>
      </c>
      <c r="E27" s="203" t="e">
        <f>IF(SUMIFS('[1]Report Data'!$I:$I,'[1]Report Data'!$A:$A,[1]STAT!$B27,'[1]Report Data'!$B:$B,[1]STAT!E$6)=0,"N/A",SUMIFS('[1]Report Data'!$I:$I,'[1]Report Data'!$A:$A,[1]STAT!$B27,'[1]Report Data'!$B:$B,[1]STAT!E$6))</f>
        <v>#VALUE!</v>
      </c>
      <c r="F27" s="203"/>
      <c r="G27" s="203" t="e">
        <f>IF(SUMIFS('[1]Report Data'!$I:$I,'[1]Report Data'!$A:$A,[1]STAT!$B27,'[1]Report Data'!$B:$B,[1]STAT!G$6)=0,"N/A",SUMIFS('[1]Report Data'!$I:$I,'[1]Report Data'!$A:$A,[1]STAT!$B27,'[1]Report Data'!$B:$B,[1]STAT!G$6))</f>
        <v>#VALUE!</v>
      </c>
      <c r="H27" s="203"/>
      <c r="I27" s="203" t="e">
        <f>IF(SUMIFS('[1]Report Data'!$I:$I,'[1]Report Data'!$A:$A,[1]STAT!$B27,'[1]Report Data'!$B:$B,[1]STAT!I$6)=0,"N/A",SUMIFS('[1]Report Data'!$I:$I,'[1]Report Data'!$A:$A,[1]STAT!$B27,'[1]Report Data'!$B:$B,[1]STAT!I$6))</f>
        <v>#VALUE!</v>
      </c>
      <c r="J27" s="203"/>
      <c r="K27" s="203" t="e">
        <f>IF(SUMIFS('[1]Report Data'!$I:$I,'[1]Report Data'!$A:$A,[1]STAT!$B27,'[1]Report Data'!$B:$B,[1]STAT!K$6)=0,"N/A",SUMIFS('[1]Report Data'!$I:$I,'[1]Report Data'!$A:$A,[1]STAT!$B27,'[1]Report Data'!$B:$B,[1]STAT!K$6))</f>
        <v>#VALUE!</v>
      </c>
      <c r="L27" s="203"/>
      <c r="M27" s="217" t="e">
        <f>SUMIF('[1]Report Data'!$A:$A,[1]STAT!$A27,'[1]Report Data'!C:C)</f>
        <v>#VALUE!</v>
      </c>
      <c r="N27" s="217"/>
      <c r="O27" s="167" t="e">
        <f>SUMIF('[1]Report Data'!$A:$A,[1]STAT!$A27,'[1]Report Data'!E:E)</f>
        <v>#VALUE!</v>
      </c>
      <c r="P27" s="167"/>
      <c r="Q27" s="167" t="e">
        <f>SUMIF('[1]Report Data'!$A:$A,[1]STAT!$A27,'[1]Report Data'!G:G)</f>
        <v>#VALUE!</v>
      </c>
      <c r="R27" s="167"/>
      <c r="S27" s="167" t="e">
        <f>SUMIF('[1]Report Data'!$A:$A,[1]STAT!$A27,'[1]Report Data'!I:I)</f>
        <v>#VALUE!</v>
      </c>
      <c r="T27" s="167"/>
      <c r="U27" s="167" t="e">
        <f>SUMIF('[1]Report Data'!$A:$A,[1]STAT!$A27,'[1]Report Data'!K:K)</f>
        <v>#VALUE!</v>
      </c>
      <c r="V27" s="167"/>
      <c r="W27" s="167" t="e">
        <f>SUMIF('[1]Report Data'!$A:$A,[1]STAT!$A27,'[1]Report Data'!M:M)</f>
        <v>#VALUE!</v>
      </c>
      <c r="X27" s="167"/>
      <c r="Y27" s="167" t="e">
        <f>SUMIF('[1]Report Data'!$A:$A,[1]STAT!$A27,'[1]Report Data'!O:O)</f>
        <v>#VALUE!</v>
      </c>
      <c r="Z27" s="167"/>
      <c r="AA27" s="167" t="e">
        <f>SUMIF('[1]Report Data'!$A:$A,[1]STAT!$A27,'[1]Report Data'!Q:Q)</f>
        <v>#VALUE!</v>
      </c>
      <c r="AB27" s="167"/>
      <c r="AC27" s="167" t="e">
        <f>SUMIF('[1]Report Data'!$A:$A,[1]STAT!$A27,'[1]Report Data'!S:S)</f>
        <v>#VALUE!</v>
      </c>
      <c r="AD27" s="167"/>
      <c r="AE27" s="167" t="e">
        <f>SUMIF('[1]Report Data'!$A:$A,[1]STAT!$A27,'[1]Report Data'!S:S)</f>
        <v>#VALUE!</v>
      </c>
      <c r="AF27" s="167"/>
      <c r="AG27" s="176"/>
      <c r="AH27" s="297" t="e">
        <f>$Y27-'PAGE 24'!$L$8</f>
        <v>#VALUE!</v>
      </c>
      <c r="AI27" s="288"/>
      <c r="AJ27" s="297" t="e">
        <f>$AA27-'PAGE 24'!$P$8</f>
        <v>#VALUE!</v>
      </c>
      <c r="AK27" s="288"/>
      <c r="AL27" s="297" t="e">
        <f>$AE27-'PAGE 24'!$T$8</f>
        <v>#VALUE!</v>
      </c>
    </row>
    <row r="28" spans="1:38" ht="15">
      <c r="A28" s="282"/>
      <c r="B28" s="282"/>
      <c r="C28" s="208"/>
      <c r="D28" s="209"/>
      <c r="E28" s="208"/>
      <c r="F28" s="208"/>
      <c r="G28" s="208"/>
      <c r="H28" s="208"/>
      <c r="I28" s="208"/>
      <c r="J28" s="208"/>
      <c r="K28" s="208"/>
      <c r="L28" s="208"/>
      <c r="M28" s="210"/>
      <c r="N28" s="210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361"/>
      <c r="AI28" s="361"/>
      <c r="AJ28" s="292"/>
      <c r="AK28" s="292"/>
      <c r="AL28" s="296"/>
    </row>
    <row r="29" spans="1:38" ht="15">
      <c r="A29" s="283"/>
      <c r="B29" s="283"/>
      <c r="C29" s="211"/>
      <c r="D29" s="212"/>
      <c r="E29" s="211"/>
      <c r="F29" s="211"/>
      <c r="G29" s="211"/>
      <c r="H29" s="211"/>
      <c r="I29" s="211"/>
      <c r="J29" s="211"/>
      <c r="K29" s="211"/>
      <c r="L29" s="211"/>
      <c r="M29" s="213"/>
      <c r="N29" s="213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293"/>
      <c r="AI29" s="293"/>
      <c r="AJ29" s="293"/>
      <c r="AK29" s="293"/>
      <c r="AL29" s="293"/>
    </row>
    <row r="30" spans="1:38" ht="15">
      <c r="A30" s="193" t="s">
        <v>432</v>
      </c>
      <c r="B30" s="242" t="s">
        <v>433</v>
      </c>
      <c r="C30" s="203" t="s">
        <v>154</v>
      </c>
      <c r="D30" s="205" t="str">
        <f t="shared" si="0"/>
        <v xml:space="preserve">   DEDUCTION %</v>
      </c>
      <c r="E30" s="216" t="e">
        <f>IF(SUMIFS('[1]Report Data'!$I:$I,'[1]Report Data'!$A:$A,[1]STAT!$B30,'[1]Report Data'!$B:$B,[1]STAT!E$6)=0,"N/A",SUMIFS('[1]Report Data'!$I:$I,'[1]Report Data'!$A:$A,[1]STAT!$B30,'[1]Report Data'!$B:$B,[1]STAT!E$6))</f>
        <v>#VALUE!</v>
      </c>
      <c r="F30" s="216"/>
      <c r="G30" s="216" t="e">
        <f>IF(SUMIFS('[1]Report Data'!$I:$I,'[1]Report Data'!$A:$A,[1]STAT!$B30,'[1]Report Data'!$B:$B,[1]STAT!G$6)=0,"N/A",SUMIFS('[1]Report Data'!$I:$I,'[1]Report Data'!$A:$A,[1]STAT!$B30,'[1]Report Data'!$B:$B,[1]STAT!G$6))</f>
        <v>#VALUE!</v>
      </c>
      <c r="H30" s="203"/>
      <c r="I30" s="216" t="e">
        <f>IF(SUMIFS('[1]Report Data'!$I:$I,'[1]Report Data'!$A:$A,[1]STAT!$B30,'[1]Report Data'!$B:$B,[1]STAT!I$6)=0,"N/A",SUMIFS('[1]Report Data'!$I:$I,'[1]Report Data'!$A:$A,[1]STAT!$B30,'[1]Report Data'!$B:$B,[1]STAT!I$6))</f>
        <v>#VALUE!</v>
      </c>
      <c r="J30" s="216"/>
      <c r="K30" s="216" t="e">
        <f>IF(SUMIFS('[1]Report Data'!$I:$I,'[1]Report Data'!$A:$A,[1]STAT!$B30,'[1]Report Data'!$B:$B,[1]STAT!K$6)=0,"N/A",SUMIFS('[1]Report Data'!$I:$I,'[1]Report Data'!$A:$A,[1]STAT!$B30,'[1]Report Data'!$B:$B,[1]STAT!K$6))</f>
        <v>#VALUE!</v>
      </c>
      <c r="L30" s="203"/>
      <c r="M30" s="217" t="e">
        <f>SUMIF('[1]Report Data'!$A:$A,[1]STAT!$A30,'[1]Report Data'!C:C)</f>
        <v>#VALUE!</v>
      </c>
      <c r="N30" s="217"/>
      <c r="O30" s="167" t="e">
        <f>SUMIF('[1]Report Data'!$A:$A,[1]STAT!$A30,'[1]Report Data'!E:E)</f>
        <v>#VALUE!</v>
      </c>
      <c r="P30" s="167"/>
      <c r="Q30" s="167" t="e">
        <f>SUMIF('[1]Report Data'!$A:$A,[1]STAT!$A30,'[1]Report Data'!G:G)</f>
        <v>#VALUE!</v>
      </c>
      <c r="R30" s="167"/>
      <c r="S30" s="167" t="e">
        <f>SUMIF('[1]Report Data'!$A:$A,[1]STAT!$A30,'[1]Report Data'!I:I)</f>
        <v>#VALUE!</v>
      </c>
      <c r="T30" s="167"/>
      <c r="U30" s="167" t="e">
        <f>SUMIF('[1]Report Data'!$A:$A,[1]STAT!$A30,'[1]Report Data'!K:K)</f>
        <v>#VALUE!</v>
      </c>
      <c r="V30" s="167"/>
      <c r="W30" s="167" t="e">
        <f>SUMIF('[1]Report Data'!$A:$A,[1]STAT!$A30,'[1]Report Data'!M:M)</f>
        <v>#VALUE!</v>
      </c>
      <c r="X30" s="167"/>
      <c r="Y30" s="167" t="e">
        <f>SUMIF('[1]Report Data'!$A:$A,[1]STAT!$A30,'[1]Report Data'!O:O)</f>
        <v>#VALUE!</v>
      </c>
      <c r="Z30" s="167"/>
      <c r="AA30" s="167" t="e">
        <f>SUMIF('[1]Report Data'!$A:$A,[1]STAT!$A30,'[1]Report Data'!Q:Q)</f>
        <v>#VALUE!</v>
      </c>
      <c r="AB30" s="167"/>
      <c r="AC30" s="167" t="e">
        <f>SUMIF('[1]Report Data'!$A:$A,[1]STAT!$A30,'[1]Report Data'!S:S)</f>
        <v>#VALUE!</v>
      </c>
      <c r="AD30" s="167"/>
      <c r="AE30" s="167" t="e">
        <f>SUMIF('[1]Report Data'!$A:$A,[1]STAT!$A30,'[1]Report Data'!S:S)</f>
        <v>#VALUE!</v>
      </c>
      <c r="AF30" s="167"/>
      <c r="AG30" s="176"/>
      <c r="AH30" s="297" t="e">
        <f>$Y30-'PAGE 25'!$L$8</f>
        <v>#VALUE!</v>
      </c>
      <c r="AI30" s="288"/>
      <c r="AJ30" s="297" t="e">
        <f>$AA30-'PAGE 25'!$P$8</f>
        <v>#VALUE!</v>
      </c>
      <c r="AK30" s="288"/>
      <c r="AL30" s="297" t="e">
        <f>$AE30-'PAGE 25'!$T$8</f>
        <v>#VALUE!</v>
      </c>
    </row>
    <row r="31" spans="1:38" ht="15">
      <c r="A31" s="193" t="s">
        <v>434</v>
      </c>
      <c r="B31" s="242" t="s">
        <v>435</v>
      </c>
      <c r="C31" s="203" t="s">
        <v>154</v>
      </c>
      <c r="D31" s="205" t="str">
        <f t="shared" si="0"/>
        <v xml:space="preserve">   BAD DEBT %</v>
      </c>
      <c r="E31" s="203" t="e">
        <f>IF(SUMIFS('[1]Report Data'!$I:$I,'[1]Report Data'!$A:$A,[1]STAT!$B31,'[1]Report Data'!$B:$B,[1]STAT!E$6)=0,"N/A",SUMIFS('[1]Report Data'!$I:$I,'[1]Report Data'!$A:$A,[1]STAT!$B31,'[1]Report Data'!$B:$B,[1]STAT!E$6))</f>
        <v>#VALUE!</v>
      </c>
      <c r="F31" s="203"/>
      <c r="G31" s="203" t="e">
        <f>IF(SUMIFS('[1]Report Data'!$I:$I,'[1]Report Data'!$A:$A,[1]STAT!$B31,'[1]Report Data'!$B:$B,[1]STAT!G$6)=0,"N/A",SUMIFS('[1]Report Data'!$I:$I,'[1]Report Data'!$A:$A,[1]STAT!$B31,'[1]Report Data'!$B:$B,[1]STAT!G$6))</f>
        <v>#VALUE!</v>
      </c>
      <c r="H31" s="203"/>
      <c r="I31" s="203" t="e">
        <f>IF(SUMIFS('[1]Report Data'!$I:$I,'[1]Report Data'!$A:$A,[1]STAT!$B31,'[1]Report Data'!$B:$B,[1]STAT!I$6)=0,"N/A",SUMIFS('[1]Report Data'!$I:$I,'[1]Report Data'!$A:$A,[1]STAT!$B31,'[1]Report Data'!$B:$B,[1]STAT!I$6))</f>
        <v>#VALUE!</v>
      </c>
      <c r="J31" s="203"/>
      <c r="K31" s="203" t="e">
        <f>IF(SUMIFS('[1]Report Data'!$I:$I,'[1]Report Data'!$A:$A,[1]STAT!$B31,'[1]Report Data'!$B:$B,[1]STAT!K$6)=0,"N/A",SUMIFS('[1]Report Data'!$I:$I,'[1]Report Data'!$A:$A,[1]STAT!$B31,'[1]Report Data'!$B:$B,[1]STAT!K$6))</f>
        <v>#VALUE!</v>
      </c>
      <c r="L31" s="203"/>
      <c r="M31" s="217" t="e">
        <f>SUMIF('[1]Report Data'!$A:$A,[1]STAT!$A31,'[1]Report Data'!C:C)</f>
        <v>#VALUE!</v>
      </c>
      <c r="N31" s="217"/>
      <c r="O31" s="167" t="e">
        <f>SUMIF('[1]Report Data'!$A:$A,[1]STAT!$A31,'[1]Report Data'!E:E)</f>
        <v>#VALUE!</v>
      </c>
      <c r="P31" s="167"/>
      <c r="Q31" s="167" t="e">
        <f>SUMIF('[1]Report Data'!$A:$A,[1]STAT!$A31,'[1]Report Data'!G:G)</f>
        <v>#VALUE!</v>
      </c>
      <c r="R31" s="167"/>
      <c r="S31" s="167" t="e">
        <f>SUMIF('[1]Report Data'!$A:$A,[1]STAT!$A31,'[1]Report Data'!I:I)</f>
        <v>#VALUE!</v>
      </c>
      <c r="T31" s="167"/>
      <c r="U31" s="167" t="e">
        <f>SUMIF('[1]Report Data'!$A:$A,[1]STAT!$A31,'[1]Report Data'!K:K)</f>
        <v>#VALUE!</v>
      </c>
      <c r="V31" s="167"/>
      <c r="W31" s="167" t="e">
        <f>SUMIF('[1]Report Data'!$A:$A,[1]STAT!$A31,'[1]Report Data'!M:M)</f>
        <v>#VALUE!</v>
      </c>
      <c r="X31" s="167"/>
      <c r="Y31" s="167" t="e">
        <f>SUMIF('[1]Report Data'!$A:$A,[1]STAT!$A31,'[1]Report Data'!O:O)</f>
        <v>#VALUE!</v>
      </c>
      <c r="Z31" s="167"/>
      <c r="AA31" s="167" t="e">
        <f>SUMIF('[1]Report Data'!$A:$A,[1]STAT!$A31,'[1]Report Data'!Q:Q)</f>
        <v>#VALUE!</v>
      </c>
      <c r="AB31" s="167"/>
      <c r="AC31" s="167" t="e">
        <f>SUMIF('[1]Report Data'!$A:$A,[1]STAT!$A31,'[1]Report Data'!S:S)</f>
        <v>#VALUE!</v>
      </c>
      <c r="AD31" s="167"/>
      <c r="AE31" s="167" t="e">
        <f>SUMIF('[1]Report Data'!$A:$A,[1]STAT!$A31,'[1]Report Data'!S:S)</f>
        <v>#VALUE!</v>
      </c>
      <c r="AF31" s="167"/>
      <c r="AG31" s="176"/>
      <c r="AH31" s="297" t="e">
        <f>$Y31-'PAGE 26'!$L$8</f>
        <v>#VALUE!</v>
      </c>
      <c r="AI31" s="288"/>
      <c r="AJ31" s="297" t="e">
        <f>$AA31-'PAGE 26'!$P$8</f>
        <v>#VALUE!</v>
      </c>
      <c r="AK31" s="288"/>
      <c r="AL31" s="297" t="e">
        <f>$AE31-'PAGE 26'!$T$8</f>
        <v>#VALUE!</v>
      </c>
    </row>
    <row r="32" spans="1:38" ht="15">
      <c r="A32" s="193" t="s">
        <v>436</v>
      </c>
      <c r="B32" s="242" t="s">
        <v>437</v>
      </c>
      <c r="C32" s="203" t="s">
        <v>154</v>
      </c>
      <c r="D32" s="205" t="str">
        <f t="shared" si="0"/>
        <v xml:space="preserve">   FREE CARE %</v>
      </c>
      <c r="E32" s="203" t="e">
        <f>IF(SUMIFS('[1]Report Data'!$I:$I,'[1]Report Data'!$A:$A,[1]STAT!$B32,'[1]Report Data'!$B:$B,[1]STAT!E$6)=0,"N/A",SUMIFS('[1]Report Data'!$I:$I,'[1]Report Data'!$A:$A,[1]STAT!$B32,'[1]Report Data'!$B:$B,[1]STAT!E$6))</f>
        <v>#VALUE!</v>
      </c>
      <c r="F32" s="203"/>
      <c r="G32" s="203" t="e">
        <f>IF(SUMIFS('[1]Report Data'!$I:$I,'[1]Report Data'!$A:$A,[1]STAT!$B32,'[1]Report Data'!$B:$B,[1]STAT!G$6)=0,"N/A",SUMIFS('[1]Report Data'!$I:$I,'[1]Report Data'!$A:$A,[1]STAT!$B32,'[1]Report Data'!$B:$B,[1]STAT!G$6))</f>
        <v>#VALUE!</v>
      </c>
      <c r="H32" s="203"/>
      <c r="I32" s="203" t="e">
        <f>IF(SUMIFS('[1]Report Data'!$I:$I,'[1]Report Data'!$A:$A,[1]STAT!$B32,'[1]Report Data'!$B:$B,[1]STAT!I$6)=0,"N/A",SUMIFS('[1]Report Data'!$I:$I,'[1]Report Data'!$A:$A,[1]STAT!$B32,'[1]Report Data'!$B:$B,[1]STAT!I$6))</f>
        <v>#VALUE!</v>
      </c>
      <c r="J32" s="203"/>
      <c r="K32" s="203" t="e">
        <f>IF(SUMIFS('[1]Report Data'!$I:$I,'[1]Report Data'!$A:$A,[1]STAT!$B32,'[1]Report Data'!$B:$B,[1]STAT!K$6)=0,"N/A",SUMIFS('[1]Report Data'!$I:$I,'[1]Report Data'!$A:$A,[1]STAT!$B32,'[1]Report Data'!$B:$B,[1]STAT!K$6))</f>
        <v>#VALUE!</v>
      </c>
      <c r="L32" s="203"/>
      <c r="M32" s="217" t="e">
        <f>SUMIF('[1]Report Data'!$A:$A,[1]STAT!$A32,'[1]Report Data'!C:C)</f>
        <v>#VALUE!</v>
      </c>
      <c r="N32" s="217"/>
      <c r="O32" s="167" t="e">
        <f>SUMIF('[1]Report Data'!$A:$A,[1]STAT!$A32,'[1]Report Data'!E:E)</f>
        <v>#VALUE!</v>
      </c>
      <c r="P32" s="167"/>
      <c r="Q32" s="167" t="e">
        <f>SUMIF('[1]Report Data'!$A:$A,[1]STAT!$A32,'[1]Report Data'!G:G)</f>
        <v>#VALUE!</v>
      </c>
      <c r="R32" s="167"/>
      <c r="S32" s="167" t="e">
        <f>SUMIF('[1]Report Data'!$A:$A,[1]STAT!$A32,'[1]Report Data'!I:I)</f>
        <v>#VALUE!</v>
      </c>
      <c r="T32" s="167"/>
      <c r="U32" s="167" t="e">
        <f>SUMIF('[1]Report Data'!$A:$A,[1]STAT!$A32,'[1]Report Data'!K:K)</f>
        <v>#VALUE!</v>
      </c>
      <c r="V32" s="167"/>
      <c r="W32" s="167" t="e">
        <f>SUMIF('[1]Report Data'!$A:$A,[1]STAT!$A32,'[1]Report Data'!M:M)</f>
        <v>#VALUE!</v>
      </c>
      <c r="X32" s="167"/>
      <c r="Y32" s="167" t="e">
        <f>SUMIF('[1]Report Data'!$A:$A,[1]STAT!$A32,'[1]Report Data'!O:O)</f>
        <v>#VALUE!</v>
      </c>
      <c r="Z32" s="167"/>
      <c r="AA32" s="167" t="e">
        <f>SUMIF('[1]Report Data'!$A:$A,[1]STAT!$A32,'[1]Report Data'!Q:Q)</f>
        <v>#VALUE!</v>
      </c>
      <c r="AB32" s="167"/>
      <c r="AC32" s="167" t="e">
        <f>SUMIF('[1]Report Data'!$A:$A,[1]STAT!$A32,'[1]Report Data'!S:S)</f>
        <v>#VALUE!</v>
      </c>
      <c r="AD32" s="167"/>
      <c r="AE32" s="167" t="e">
        <f>SUMIF('[1]Report Data'!$A:$A,[1]STAT!$A32,'[1]Report Data'!S:S)</f>
        <v>#VALUE!</v>
      </c>
      <c r="AF32" s="167"/>
      <c r="AG32" s="176"/>
      <c r="AH32" s="297" t="e">
        <f>$Y32-'PAGE 27'!$L$8</f>
        <v>#VALUE!</v>
      </c>
      <c r="AI32" s="288"/>
      <c r="AJ32" s="297" t="e">
        <f>$AA32-'PAGE 27'!$P$8</f>
        <v>#VALUE!</v>
      </c>
      <c r="AK32" s="288"/>
      <c r="AL32" s="297" t="e">
        <f>$AE32-'PAGE 27'!$T$8</f>
        <v>#VALUE!</v>
      </c>
    </row>
    <row r="33" spans="1:38" ht="15">
      <c r="A33" s="193" t="s">
        <v>438</v>
      </c>
      <c r="B33" s="242" t="s">
        <v>439</v>
      </c>
      <c r="C33" s="203" t="s">
        <v>154</v>
      </c>
      <c r="D33" s="205" t="str">
        <f t="shared" si="0"/>
        <v xml:space="preserve">   OPERATING MARGIN %</v>
      </c>
      <c r="E33" s="216" t="e">
        <f>IF(SUMIFS('[1]Report Data'!$I:$I,'[1]Report Data'!$A:$A,[1]STAT!$B33,'[1]Report Data'!$B:$B,[1]STAT!E$6)=0,"N/A",SUMIFS('[1]Report Data'!$I:$I,'[1]Report Data'!$A:$A,[1]STAT!$B33,'[1]Report Data'!$B:$B,[1]STAT!E$6))</f>
        <v>#VALUE!</v>
      </c>
      <c r="F33" s="216"/>
      <c r="G33" s="216" t="e">
        <f>IF(SUMIFS('[1]Report Data'!$I:$I,'[1]Report Data'!$A:$A,[1]STAT!$B33,'[1]Report Data'!$B:$B,[1]STAT!G$6)=0,"N/A",SUMIFS('[1]Report Data'!$I:$I,'[1]Report Data'!$A:$A,[1]STAT!$B33,'[1]Report Data'!$B:$B,[1]STAT!G$6))</f>
        <v>#VALUE!</v>
      </c>
      <c r="H33" s="203"/>
      <c r="I33" s="216" t="e">
        <f>IF(SUMIFS('[1]Report Data'!$I:$I,'[1]Report Data'!$A:$A,[1]STAT!$B33,'[1]Report Data'!$B:$B,[1]STAT!I$6)=0,"N/A",SUMIFS('[1]Report Data'!$I:$I,'[1]Report Data'!$A:$A,[1]STAT!$B33,'[1]Report Data'!$B:$B,[1]STAT!I$6))</f>
        <v>#VALUE!</v>
      </c>
      <c r="J33" s="216"/>
      <c r="K33" s="216" t="e">
        <f>IF(SUMIFS('[1]Report Data'!$I:$I,'[1]Report Data'!$A:$A,[1]STAT!$B33,'[1]Report Data'!$B:$B,[1]STAT!K$6)=0,"N/A",SUMIFS('[1]Report Data'!$I:$I,'[1]Report Data'!$A:$A,[1]STAT!$B33,'[1]Report Data'!$B:$B,[1]STAT!K$6))</f>
        <v>#VALUE!</v>
      </c>
      <c r="L33" s="203"/>
      <c r="M33" s="217" t="e">
        <f>SUMIF('[1]Report Data'!$A:$A,[1]STAT!$A33,'[1]Report Data'!C:C)</f>
        <v>#VALUE!</v>
      </c>
      <c r="N33" s="217"/>
      <c r="O33" s="167" t="e">
        <f>SUMIF('[1]Report Data'!$A:$A,[1]STAT!$A33,'[1]Report Data'!E:E)</f>
        <v>#VALUE!</v>
      </c>
      <c r="P33" s="167"/>
      <c r="Q33" s="167" t="e">
        <f>SUMIF('[1]Report Data'!$A:$A,[1]STAT!$A33,'[1]Report Data'!G:G)</f>
        <v>#VALUE!</v>
      </c>
      <c r="R33" s="167"/>
      <c r="S33" s="167" t="e">
        <f>SUMIF('[1]Report Data'!$A:$A,[1]STAT!$A33,'[1]Report Data'!I:I)</f>
        <v>#VALUE!</v>
      </c>
      <c r="T33" s="167"/>
      <c r="U33" s="167" t="e">
        <f>SUMIF('[1]Report Data'!$A:$A,[1]STAT!$A33,'[1]Report Data'!K:K)</f>
        <v>#VALUE!</v>
      </c>
      <c r="V33" s="167"/>
      <c r="W33" s="167" t="e">
        <f>SUMIF('[1]Report Data'!$A:$A,[1]STAT!$A33,'[1]Report Data'!M:M)</f>
        <v>#VALUE!</v>
      </c>
      <c r="X33" s="167"/>
      <c r="Y33" s="167" t="e">
        <f>SUMIF('[1]Report Data'!$A:$A,[1]STAT!$A33,'[1]Report Data'!O:O)</f>
        <v>#VALUE!</v>
      </c>
      <c r="Z33" s="167"/>
      <c r="AA33" s="167" t="e">
        <f>SUMIF('[1]Report Data'!$A:$A,[1]STAT!$A33,'[1]Report Data'!Q:Q)</f>
        <v>#VALUE!</v>
      </c>
      <c r="AB33" s="167"/>
      <c r="AC33" s="167" t="e">
        <f>SUMIF('[1]Report Data'!$A:$A,[1]STAT!$A33,'[1]Report Data'!S:S)</f>
        <v>#VALUE!</v>
      </c>
      <c r="AD33" s="167"/>
      <c r="AE33" s="167" t="e">
        <f>SUMIF('[1]Report Data'!$A:$A,[1]STAT!$A33,'[1]Report Data'!S:S)</f>
        <v>#VALUE!</v>
      </c>
      <c r="AF33" s="167"/>
      <c r="AG33" s="176"/>
      <c r="AH33" s="297" t="e">
        <f>$Y33-'PAGE 28'!$L$8</f>
        <v>#VALUE!</v>
      </c>
      <c r="AI33" s="288"/>
      <c r="AJ33" s="297" t="e">
        <f>$AA33-'PAGE 28'!$P$8</f>
        <v>#VALUE!</v>
      </c>
      <c r="AK33" s="288"/>
      <c r="AL33" s="297" t="e">
        <f>$AE33-'PAGE 28'!$T$8</f>
        <v>#VALUE!</v>
      </c>
    </row>
    <row r="34" spans="1:38" ht="15">
      <c r="A34" s="193" t="s">
        <v>440</v>
      </c>
      <c r="B34" s="242" t="s">
        <v>441</v>
      </c>
      <c r="C34" s="203" t="s">
        <v>154</v>
      </c>
      <c r="D34" s="205" t="str">
        <f t="shared" si="0"/>
        <v xml:space="preserve">   TOTAL MARGIN %</v>
      </c>
      <c r="E34" s="216" t="e">
        <f>IF(SUMIFS('[1]Report Data'!$I:$I,'[1]Report Data'!$A:$A,[1]STAT!$B34,'[1]Report Data'!$B:$B,[1]STAT!E$6)=0,"N/A",SUMIFS('[1]Report Data'!$I:$I,'[1]Report Data'!$A:$A,[1]STAT!$B34,'[1]Report Data'!$B:$B,[1]STAT!E$6))</f>
        <v>#VALUE!</v>
      </c>
      <c r="F34" s="216"/>
      <c r="G34" s="216" t="e">
        <f>IF(SUMIFS('[1]Report Data'!$I:$I,'[1]Report Data'!$A:$A,[1]STAT!$B34,'[1]Report Data'!$B:$B,[1]STAT!G$6)=0,"N/A",SUMIFS('[1]Report Data'!$I:$I,'[1]Report Data'!$A:$A,[1]STAT!$B34,'[1]Report Data'!$B:$B,[1]STAT!G$6))</f>
        <v>#VALUE!</v>
      </c>
      <c r="H34" s="203"/>
      <c r="I34" s="216" t="e">
        <f>IF(SUMIFS('[1]Report Data'!$I:$I,'[1]Report Data'!$A:$A,[1]STAT!$B34,'[1]Report Data'!$B:$B,[1]STAT!I$6)=0,"N/A",SUMIFS('[1]Report Data'!$I:$I,'[1]Report Data'!$A:$A,[1]STAT!$B34,'[1]Report Data'!$B:$B,[1]STAT!I$6))</f>
        <v>#VALUE!</v>
      </c>
      <c r="J34" s="216"/>
      <c r="K34" s="216" t="e">
        <f>IF(SUMIFS('[1]Report Data'!$I:$I,'[1]Report Data'!$A:$A,[1]STAT!$B34,'[1]Report Data'!$B:$B,[1]STAT!K$6)=0,"N/A",SUMIFS('[1]Report Data'!$I:$I,'[1]Report Data'!$A:$A,[1]STAT!$B34,'[1]Report Data'!$B:$B,[1]STAT!K$6))</f>
        <v>#VALUE!</v>
      </c>
      <c r="L34" s="203"/>
      <c r="M34" s="217" t="e">
        <f>SUMIF('[1]Report Data'!$A:$A,[1]STAT!$A34,'[1]Report Data'!C:C)</f>
        <v>#VALUE!</v>
      </c>
      <c r="N34" s="217"/>
      <c r="O34" s="167" t="e">
        <f>SUMIF('[1]Report Data'!$A:$A,[1]STAT!$A34,'[1]Report Data'!E:E)</f>
        <v>#VALUE!</v>
      </c>
      <c r="P34" s="167"/>
      <c r="Q34" s="167" t="e">
        <f>SUMIF('[1]Report Data'!$A:$A,[1]STAT!$A34,'[1]Report Data'!G:G)</f>
        <v>#VALUE!</v>
      </c>
      <c r="R34" s="167"/>
      <c r="S34" s="167" t="e">
        <f>SUMIF('[1]Report Data'!$A:$A,[1]STAT!$A34,'[1]Report Data'!I:I)</f>
        <v>#VALUE!</v>
      </c>
      <c r="T34" s="167"/>
      <c r="U34" s="167" t="e">
        <f>SUMIF('[1]Report Data'!$A:$A,[1]STAT!$A34,'[1]Report Data'!K:K)</f>
        <v>#VALUE!</v>
      </c>
      <c r="V34" s="167"/>
      <c r="W34" s="167" t="e">
        <f>SUMIF('[1]Report Data'!$A:$A,[1]STAT!$A34,'[1]Report Data'!M:M)</f>
        <v>#VALUE!</v>
      </c>
      <c r="X34" s="167"/>
      <c r="Y34" s="167" t="e">
        <f>SUMIF('[1]Report Data'!$A:$A,[1]STAT!$A34,'[1]Report Data'!O:O)</f>
        <v>#VALUE!</v>
      </c>
      <c r="Z34" s="167"/>
      <c r="AA34" s="167" t="e">
        <f>SUMIF('[1]Report Data'!$A:$A,[1]STAT!$A34,'[1]Report Data'!Q:Q)</f>
        <v>#VALUE!</v>
      </c>
      <c r="AB34" s="167"/>
      <c r="AC34" s="167" t="e">
        <f>SUMIF('[1]Report Data'!$A:$A,[1]STAT!$A34,'[1]Report Data'!S:S)</f>
        <v>#VALUE!</v>
      </c>
      <c r="AD34" s="167"/>
      <c r="AE34" s="167" t="e">
        <f>SUMIF('[1]Report Data'!$A:$A,[1]STAT!$A34,'[1]Report Data'!S:S)</f>
        <v>#VALUE!</v>
      </c>
      <c r="AF34" s="167"/>
      <c r="AG34" s="176"/>
      <c r="AH34" s="297" t="e">
        <f>$Y34-'PAGE 29'!$L$8</f>
        <v>#VALUE!</v>
      </c>
      <c r="AI34" s="288"/>
      <c r="AJ34" s="297" t="e">
        <f>$AA34-'PAGE 29'!$P$8</f>
        <v>#VALUE!</v>
      </c>
      <c r="AK34" s="288"/>
      <c r="AL34" s="297" t="e">
        <f>$AE34-'PAGE 29'!$T$8</f>
        <v>#VALUE!</v>
      </c>
    </row>
    <row r="35" spans="1:38" ht="15">
      <c r="A35" s="193" t="s">
        <v>442</v>
      </c>
      <c r="B35" s="242" t="s">
        <v>443</v>
      </c>
      <c r="C35" s="203" t="s">
        <v>154</v>
      </c>
      <c r="D35" s="205" t="str">
        <f t="shared" si="0"/>
        <v xml:space="preserve">   OUTPATIENT GROSS REVENUE %</v>
      </c>
      <c r="E35" s="216" t="e">
        <f>IF(SUMIFS('[1]Report Data'!$I:$I,'[1]Report Data'!$A:$A,[1]STAT!$B35,'[1]Report Data'!$B:$B,[1]STAT!E$6)=0,"N/A",SUMIFS('[1]Report Data'!$I:$I,'[1]Report Data'!$A:$A,[1]STAT!$B35,'[1]Report Data'!$B:$B,[1]STAT!E$6))</f>
        <v>#VALUE!</v>
      </c>
      <c r="F35" s="216"/>
      <c r="G35" s="216" t="e">
        <f>IF(SUMIFS('[1]Report Data'!$I:$I,'[1]Report Data'!$A:$A,[1]STAT!$B35,'[1]Report Data'!$B:$B,[1]STAT!G$6)=0,"N/A",SUMIFS('[1]Report Data'!$I:$I,'[1]Report Data'!$A:$A,[1]STAT!$B35,'[1]Report Data'!$B:$B,[1]STAT!G$6))</f>
        <v>#VALUE!</v>
      </c>
      <c r="H35" s="216"/>
      <c r="I35" s="216" t="e">
        <f>IF(SUMIFS('[1]Report Data'!$I:$I,'[1]Report Data'!$A:$A,[1]STAT!$B35,'[1]Report Data'!$B:$B,[1]STAT!I$6)=0,"N/A",SUMIFS('[1]Report Data'!$I:$I,'[1]Report Data'!$A:$A,[1]STAT!$B35,'[1]Report Data'!$B:$B,[1]STAT!I$6))</f>
        <v>#VALUE!</v>
      </c>
      <c r="J35" s="216"/>
      <c r="K35" s="216" t="e">
        <f>IF(SUMIFS('[1]Report Data'!$I:$I,'[1]Report Data'!$A:$A,[1]STAT!$B35,'[1]Report Data'!$B:$B,[1]STAT!K$6)=0,"N/A",SUMIFS('[1]Report Data'!$I:$I,'[1]Report Data'!$A:$A,[1]STAT!$B35,'[1]Report Data'!$B:$B,[1]STAT!K$6))</f>
        <v>#VALUE!</v>
      </c>
      <c r="L35" s="203"/>
      <c r="M35" s="217" t="e">
        <f>SUMIF('[1]Report Data'!$A:$A,[1]STAT!$A35,'[1]Report Data'!C:C)</f>
        <v>#VALUE!</v>
      </c>
      <c r="N35" s="217"/>
      <c r="O35" s="167" t="e">
        <f>SUMIF('[1]Report Data'!$A:$A,[1]STAT!$A35,'[1]Report Data'!E:E)</f>
        <v>#VALUE!</v>
      </c>
      <c r="P35" s="167"/>
      <c r="Q35" s="167" t="e">
        <f>SUMIF('[1]Report Data'!$A:$A,[1]STAT!$A35,'[1]Report Data'!G:G)</f>
        <v>#VALUE!</v>
      </c>
      <c r="R35" s="167"/>
      <c r="S35" s="167" t="e">
        <f>SUMIF('[1]Report Data'!$A:$A,[1]STAT!$A35,'[1]Report Data'!I:I)</f>
        <v>#VALUE!</v>
      </c>
      <c r="T35" s="167"/>
      <c r="U35" s="167" t="e">
        <f>SUMIF('[1]Report Data'!$A:$A,[1]STAT!$A35,'[1]Report Data'!K:K)</f>
        <v>#VALUE!</v>
      </c>
      <c r="V35" s="167"/>
      <c r="W35" s="167" t="e">
        <f>SUMIF('[1]Report Data'!$A:$A,[1]STAT!$A35,'[1]Report Data'!M:M)</f>
        <v>#VALUE!</v>
      </c>
      <c r="X35" s="167"/>
      <c r="Y35" s="167" t="e">
        <f>SUMIF('[1]Report Data'!$A:$A,[1]STAT!$A35,'[1]Report Data'!O:O)</f>
        <v>#VALUE!</v>
      </c>
      <c r="Z35" s="167"/>
      <c r="AA35" s="167" t="e">
        <f>SUMIF('[1]Report Data'!$A:$A,[1]STAT!$A35,'[1]Report Data'!Q:Q)</f>
        <v>#VALUE!</v>
      </c>
      <c r="AB35" s="167"/>
      <c r="AC35" s="167" t="e">
        <f>SUMIF('[1]Report Data'!$A:$A,[1]STAT!$A35,'[1]Report Data'!S:S)</f>
        <v>#VALUE!</v>
      </c>
      <c r="AD35" s="167"/>
      <c r="AE35" s="167" t="e">
        <f>SUMIF('[1]Report Data'!$A:$A,[1]STAT!$A35,'[1]Report Data'!S:S)</f>
        <v>#VALUE!</v>
      </c>
      <c r="AF35" s="167"/>
      <c r="AG35" s="176"/>
      <c r="AH35" s="297" t="e">
        <f>$Y35-'PAGE 30'!$L$8</f>
        <v>#VALUE!</v>
      </c>
      <c r="AI35" s="288"/>
      <c r="AJ35" s="297" t="e">
        <f>$AA35-'PAGE 30'!$P$8</f>
        <v>#VALUE!</v>
      </c>
      <c r="AK35" s="288"/>
      <c r="AL35" s="297" t="e">
        <f>$AE35-'PAGE 30'!$T$8</f>
        <v>#VALUE!</v>
      </c>
    </row>
    <row r="36" spans="1:38" ht="15">
      <c r="A36" s="193" t="s">
        <v>444</v>
      </c>
      <c r="B36" s="242" t="s">
        <v>445</v>
      </c>
      <c r="C36" s="203" t="s">
        <v>154</v>
      </c>
      <c r="D36" s="205" t="str">
        <f t="shared" si="0"/>
        <v xml:space="preserve">   INPATIENT GROSS REVENUE %</v>
      </c>
      <c r="E36" s="216" t="e">
        <f>IF(SUMIFS('[1]Report Data'!$I:$I,'[1]Report Data'!$A:$A,[1]STAT!$B36,'[1]Report Data'!$B:$B,[1]STAT!E$6)=0,"N/A",SUMIFS('[1]Report Data'!$I:$I,'[1]Report Data'!$A:$A,[1]STAT!$B36,'[1]Report Data'!$B:$B,[1]STAT!E$6))</f>
        <v>#VALUE!</v>
      </c>
      <c r="F36" s="216"/>
      <c r="G36" s="216" t="e">
        <f>IF(SUMIFS('[1]Report Data'!$I:$I,'[1]Report Data'!$A:$A,[1]STAT!$B36,'[1]Report Data'!$B:$B,[1]STAT!G$6)=0,"N/A",SUMIFS('[1]Report Data'!$I:$I,'[1]Report Data'!$A:$A,[1]STAT!$B36,'[1]Report Data'!$B:$B,[1]STAT!G$6))</f>
        <v>#VALUE!</v>
      </c>
      <c r="H36" s="216"/>
      <c r="I36" s="216" t="e">
        <f>IF(SUMIFS('[1]Report Data'!$I:$I,'[1]Report Data'!$A:$A,[1]STAT!$B36,'[1]Report Data'!$B:$B,[1]STAT!I$6)=0,"N/A",SUMIFS('[1]Report Data'!$I:$I,'[1]Report Data'!$A:$A,[1]STAT!$B36,'[1]Report Data'!$B:$B,[1]STAT!I$6))</f>
        <v>#VALUE!</v>
      </c>
      <c r="J36" s="216"/>
      <c r="K36" s="216" t="e">
        <f>IF(SUMIFS('[1]Report Data'!$I:$I,'[1]Report Data'!$A:$A,[1]STAT!$B36,'[1]Report Data'!$B:$B,[1]STAT!K$6)=0,"N/A",SUMIFS('[1]Report Data'!$I:$I,'[1]Report Data'!$A:$A,[1]STAT!$B36,'[1]Report Data'!$B:$B,[1]STAT!K$6))</f>
        <v>#VALUE!</v>
      </c>
      <c r="L36" s="203"/>
      <c r="M36" s="217" t="e">
        <f>SUMIF('[1]Report Data'!$A:$A,[1]STAT!$A36,'[1]Report Data'!C:C)</f>
        <v>#VALUE!</v>
      </c>
      <c r="N36" s="217"/>
      <c r="O36" s="167" t="e">
        <f>SUMIF('[1]Report Data'!$A:$A,[1]STAT!$A36,'[1]Report Data'!E:E)</f>
        <v>#VALUE!</v>
      </c>
      <c r="P36" s="167"/>
      <c r="Q36" s="167" t="e">
        <f>SUMIF('[1]Report Data'!$A:$A,[1]STAT!$A36,'[1]Report Data'!G:G)</f>
        <v>#VALUE!</v>
      </c>
      <c r="R36" s="167"/>
      <c r="S36" s="167" t="e">
        <f>SUMIF('[1]Report Data'!$A:$A,[1]STAT!$A36,'[1]Report Data'!I:I)</f>
        <v>#VALUE!</v>
      </c>
      <c r="T36" s="167"/>
      <c r="U36" s="167" t="e">
        <f>SUMIF('[1]Report Data'!$A:$A,[1]STAT!$A36,'[1]Report Data'!K:K)</f>
        <v>#VALUE!</v>
      </c>
      <c r="V36" s="167"/>
      <c r="W36" s="167" t="e">
        <f>SUMIF('[1]Report Data'!$A:$A,[1]STAT!$A36,'[1]Report Data'!M:M)</f>
        <v>#VALUE!</v>
      </c>
      <c r="X36" s="167"/>
      <c r="Y36" s="167" t="e">
        <f>SUMIF('[1]Report Data'!$A:$A,[1]STAT!$A36,'[1]Report Data'!O:O)</f>
        <v>#VALUE!</v>
      </c>
      <c r="Z36" s="167"/>
      <c r="AA36" s="167" t="e">
        <f>SUMIF('[1]Report Data'!$A:$A,[1]STAT!$A36,'[1]Report Data'!Q:Q)</f>
        <v>#VALUE!</v>
      </c>
      <c r="AB36" s="167"/>
      <c r="AC36" s="167" t="e">
        <f>SUMIF('[1]Report Data'!$A:$A,[1]STAT!$A36,'[1]Report Data'!S:S)</f>
        <v>#VALUE!</v>
      </c>
      <c r="AD36" s="167"/>
      <c r="AE36" s="167" t="e">
        <f>SUMIF('[1]Report Data'!$A:$A,[1]STAT!$A36,'[1]Report Data'!S:S)</f>
        <v>#VALUE!</v>
      </c>
      <c r="AF36" s="167"/>
      <c r="AG36" s="176"/>
      <c r="AH36" s="297" t="e">
        <f>$Y36-'PAGE 31'!$L$8</f>
        <v>#VALUE!</v>
      </c>
      <c r="AI36" s="288"/>
      <c r="AJ36" s="297" t="e">
        <f>$AA36-'PAGE 31'!$P$8</f>
        <v>#VALUE!</v>
      </c>
      <c r="AK36" s="288"/>
      <c r="AL36" s="297" t="e">
        <f>$AE36-'PAGE 31'!$T$8</f>
        <v>#VALUE!</v>
      </c>
    </row>
    <row r="37" spans="1:38" ht="15">
      <c r="A37" s="242" t="s">
        <v>446</v>
      </c>
      <c r="B37" s="242"/>
      <c r="C37" s="203" t="s">
        <v>154</v>
      </c>
      <c r="D37" s="205" t="str">
        <f t="shared" si="0"/>
        <v xml:space="preserve">   PHYSICIAN GROSS REVENUE %</v>
      </c>
      <c r="E37" s="216" t="e">
        <f>IF(SUMIFS('[1]Report Data'!$I:$I,'[1]Report Data'!$A:$A,[1]STAT!$B37,'[1]Report Data'!$B:$B,[1]STAT!E$6)=0,"N/A",SUMIFS('[1]Report Data'!$I:$I,'[1]Report Data'!$A:$A,[1]STAT!$B37,'[1]Report Data'!$B:$B,[1]STAT!E$6))</f>
        <v>#VALUE!</v>
      </c>
      <c r="F37" s="216"/>
      <c r="G37" s="216" t="e">
        <f>IF(SUMIFS('[1]Report Data'!$I:$I,'[1]Report Data'!$A:$A,[1]STAT!$B37,'[1]Report Data'!$B:$B,[1]STAT!G$6)=0,"N/A",SUMIFS('[1]Report Data'!$I:$I,'[1]Report Data'!$A:$A,[1]STAT!$B37,'[1]Report Data'!$B:$B,[1]STAT!G$6))</f>
        <v>#VALUE!</v>
      </c>
      <c r="H37" s="216"/>
      <c r="I37" s="216" t="e">
        <f>IF(SUMIFS('[1]Report Data'!$I:$I,'[1]Report Data'!$A:$A,[1]STAT!$B37,'[1]Report Data'!$B:$B,[1]STAT!I$6)=0,"N/A",SUMIFS('[1]Report Data'!$I:$I,'[1]Report Data'!$A:$A,[1]STAT!$B37,'[1]Report Data'!$B:$B,[1]STAT!I$6))</f>
        <v>#VALUE!</v>
      </c>
      <c r="J37" s="216"/>
      <c r="K37" s="216" t="e">
        <f>IF(SUMIFS('[1]Report Data'!$I:$I,'[1]Report Data'!$A:$A,[1]STAT!$B37,'[1]Report Data'!$B:$B,[1]STAT!K$6)=0,"N/A",SUMIFS('[1]Report Data'!$I:$I,'[1]Report Data'!$A:$A,[1]STAT!$B37,'[1]Report Data'!$B:$B,[1]STAT!K$6))</f>
        <v>#VALUE!</v>
      </c>
      <c r="L37" s="203"/>
      <c r="M37" s="217" t="e">
        <f>SUMIF('[1]Report Data'!$A:$A,[1]STAT!$A37,'[1]Report Data'!C:C)</f>
        <v>#VALUE!</v>
      </c>
      <c r="N37" s="217"/>
      <c r="O37" s="167" t="e">
        <f>SUMIF('[1]Report Data'!$A:$A,[1]STAT!$A37,'[1]Report Data'!E:E)</f>
        <v>#VALUE!</v>
      </c>
      <c r="P37" s="167"/>
      <c r="Q37" s="167" t="e">
        <f>SUMIF('[1]Report Data'!$A:$A,[1]STAT!$A37,'[1]Report Data'!G:G)</f>
        <v>#VALUE!</v>
      </c>
      <c r="R37" s="167"/>
      <c r="S37" s="167" t="e">
        <f>SUMIF('[1]Report Data'!$A:$A,[1]STAT!$A37,'[1]Report Data'!I:I)</f>
        <v>#VALUE!</v>
      </c>
      <c r="T37" s="167"/>
      <c r="U37" s="167" t="e">
        <f>SUMIF('[1]Report Data'!$A:$A,[1]STAT!$A37,'[1]Report Data'!K:K)</f>
        <v>#VALUE!</v>
      </c>
      <c r="V37" s="167"/>
      <c r="W37" s="167" t="e">
        <f>SUMIF('[1]Report Data'!$A:$A,[1]STAT!$A37,'[1]Report Data'!M:M)</f>
        <v>#VALUE!</v>
      </c>
      <c r="X37" s="167"/>
      <c r="Y37" s="167" t="e">
        <f>SUMIF('[1]Report Data'!$A:$A,[1]STAT!$A37,'[1]Report Data'!O:O)</f>
        <v>#VALUE!</v>
      </c>
      <c r="Z37" s="167"/>
      <c r="AA37" s="167" t="e">
        <f>SUMIF('[1]Report Data'!$A:$A,[1]STAT!$A37,'[1]Report Data'!Q:Q)</f>
        <v>#VALUE!</v>
      </c>
      <c r="AB37" s="167"/>
      <c r="AC37" s="167" t="e">
        <f>SUMIF('[1]Report Data'!$A:$A,[1]STAT!$A37,'[1]Report Data'!S:S)</f>
        <v>#VALUE!</v>
      </c>
      <c r="AD37" s="167"/>
      <c r="AE37" s="167" t="e">
        <f>SUMIF('[1]Report Data'!$A:$A,[1]STAT!$A37,'[1]Report Data'!S:S)</f>
        <v>#VALUE!</v>
      </c>
      <c r="AF37" s="167"/>
      <c r="AG37" s="176"/>
      <c r="AH37" s="297" t="s">
        <v>508</v>
      </c>
      <c r="AI37" s="288"/>
      <c r="AJ37" s="297" t="s">
        <v>508</v>
      </c>
      <c r="AK37" s="288"/>
      <c r="AL37" s="297" t="s">
        <v>508</v>
      </c>
    </row>
    <row r="38" spans="1:38" ht="15">
      <c r="A38" s="193" t="s">
        <v>447</v>
      </c>
      <c r="B38" s="242" t="s">
        <v>448</v>
      </c>
      <c r="C38" s="203" t="s">
        <v>154</v>
      </c>
      <c r="D38" s="205" t="str">
        <f t="shared" si="0"/>
        <v xml:space="preserve">   SNF/REHAB/SWING GROSS REVENUE %</v>
      </c>
      <c r="E38" s="203" t="e">
        <f>IF(SUMIFS('[1]Report Data'!$I:$I,'[1]Report Data'!$A:$A,[1]STAT!$B38,'[1]Report Data'!$B:$B,[1]STAT!E$6)=0,"N/A",SUMIFS('[1]Report Data'!$I:$I,'[1]Report Data'!$A:$A,[1]STAT!$B38,'[1]Report Data'!$B:$B,[1]STAT!E$6))</f>
        <v>#VALUE!</v>
      </c>
      <c r="F38" s="203"/>
      <c r="G38" s="203" t="e">
        <f>IF(SUMIFS('[1]Report Data'!$I:$I,'[1]Report Data'!$A:$A,[1]STAT!$B38,'[1]Report Data'!$B:$B,[1]STAT!G$6)=0,"N/A",SUMIFS('[1]Report Data'!$I:$I,'[1]Report Data'!$A:$A,[1]STAT!$B38,'[1]Report Data'!$B:$B,[1]STAT!G$6))</f>
        <v>#VALUE!</v>
      </c>
      <c r="H38" s="203"/>
      <c r="I38" s="203" t="e">
        <f>IF(SUMIFS('[1]Report Data'!$I:$I,'[1]Report Data'!$A:$A,[1]STAT!$B38,'[1]Report Data'!$B:$B,[1]STAT!I$6)=0,"N/A",SUMIFS('[1]Report Data'!$I:$I,'[1]Report Data'!$A:$A,[1]STAT!$B38,'[1]Report Data'!$B:$B,[1]STAT!I$6))</f>
        <v>#VALUE!</v>
      </c>
      <c r="J38" s="203"/>
      <c r="K38" s="203" t="e">
        <f>IF(SUMIFS('[1]Report Data'!$I:$I,'[1]Report Data'!$A:$A,[1]STAT!$B38,'[1]Report Data'!$B:$B,[1]STAT!K$6)=0,"N/A",SUMIFS('[1]Report Data'!$I:$I,'[1]Report Data'!$A:$A,[1]STAT!$B38,'[1]Report Data'!$B:$B,[1]STAT!K$6))</f>
        <v>#VALUE!</v>
      </c>
      <c r="L38" s="203"/>
      <c r="M38" s="217" t="e">
        <f>SUMIF('[1]Report Data'!$A:$A,[1]STAT!$A38,'[1]Report Data'!C:C)</f>
        <v>#VALUE!</v>
      </c>
      <c r="N38" s="217"/>
      <c r="O38" s="167" t="e">
        <f>SUMIF('[1]Report Data'!$A:$A,[1]STAT!$A38,'[1]Report Data'!E:E)</f>
        <v>#VALUE!</v>
      </c>
      <c r="P38" s="167"/>
      <c r="Q38" s="167" t="e">
        <f>SUMIF('[1]Report Data'!$A:$A,[1]STAT!$A38,'[1]Report Data'!G:G)</f>
        <v>#VALUE!</v>
      </c>
      <c r="R38" s="167"/>
      <c r="S38" s="167" t="e">
        <f>SUMIF('[1]Report Data'!$A:$A,[1]STAT!$A38,'[1]Report Data'!I:I)</f>
        <v>#VALUE!</v>
      </c>
      <c r="T38" s="167"/>
      <c r="U38" s="167" t="e">
        <f>SUMIF('[1]Report Data'!$A:$A,[1]STAT!$A38,'[1]Report Data'!K:K)</f>
        <v>#VALUE!</v>
      </c>
      <c r="V38" s="167"/>
      <c r="W38" s="167" t="e">
        <f>SUMIF('[1]Report Data'!$A:$A,[1]STAT!$A38,'[1]Report Data'!M:M)</f>
        <v>#VALUE!</v>
      </c>
      <c r="X38" s="167"/>
      <c r="Y38" s="167" t="e">
        <f>SUMIF('[1]Report Data'!$A:$A,[1]STAT!$A38,'[1]Report Data'!O:O)</f>
        <v>#VALUE!</v>
      </c>
      <c r="Z38" s="167"/>
      <c r="AA38" s="167" t="e">
        <f>SUMIF('[1]Report Data'!$A:$A,[1]STAT!$A38,'[1]Report Data'!Q:Q)</f>
        <v>#VALUE!</v>
      </c>
      <c r="AB38" s="167"/>
      <c r="AC38" s="167" t="e">
        <f>SUMIF('[1]Report Data'!$A:$A,[1]STAT!$A38,'[1]Report Data'!S:S)</f>
        <v>#VALUE!</v>
      </c>
      <c r="AD38" s="167"/>
      <c r="AE38" s="167" t="e">
        <f>SUMIF('[1]Report Data'!$A:$A,[1]STAT!$A38,'[1]Report Data'!S:S)</f>
        <v>#VALUE!</v>
      </c>
      <c r="AF38" s="167"/>
      <c r="AG38" s="176"/>
      <c r="AH38" s="297" t="e">
        <f>$Y38-'PAGE 32'!$L$8</f>
        <v>#VALUE!</v>
      </c>
      <c r="AI38" s="288"/>
      <c r="AJ38" s="297" t="e">
        <f>$AA38-'PAGE 32'!$P$8</f>
        <v>#VALUE!</v>
      </c>
      <c r="AK38" s="288"/>
      <c r="AL38" s="297" t="e">
        <f>$AE38-'PAGE 32'!$T$8</f>
        <v>#VALUE!</v>
      </c>
    </row>
    <row r="39" spans="1:38" ht="15">
      <c r="A39" s="242" t="s">
        <v>449</v>
      </c>
      <c r="B39" s="242" t="s">
        <v>450</v>
      </c>
      <c r="C39" s="203" t="s">
        <v>154</v>
      </c>
      <c r="D39" s="205" t="str">
        <f t="shared" si="0"/>
        <v xml:space="preserve">   ALL NET PATIENT REVENUE % WITH DSH &amp; GME</v>
      </c>
      <c r="E39" s="203" t="e">
        <f>IF(SUMIFS('[1]Report Data'!$I:$I,'[1]Report Data'!$A:$A,[1]STAT!$B39,'[1]Report Data'!$B:$B,[1]STAT!E$6)=0,"N/A",SUMIFS('[1]Report Data'!$I:$I,'[1]Report Data'!$A:$A,[1]STAT!$B39,'[1]Report Data'!$B:$B,[1]STAT!E$6))</f>
        <v>#VALUE!</v>
      </c>
      <c r="F39" s="203"/>
      <c r="G39" s="203" t="e">
        <f>IF(SUMIFS('[1]Report Data'!$I:$I,'[1]Report Data'!$A:$A,[1]STAT!$B39,'[1]Report Data'!$B:$B,[1]STAT!G$6)=0,"N/A",SUMIFS('[1]Report Data'!$I:$I,'[1]Report Data'!$A:$A,[1]STAT!$B39,'[1]Report Data'!$B:$B,[1]STAT!G$6))</f>
        <v>#VALUE!</v>
      </c>
      <c r="H39" s="203"/>
      <c r="I39" s="203" t="e">
        <f>IF(SUMIFS('[1]Report Data'!$I:$I,'[1]Report Data'!$A:$A,[1]STAT!$B39,'[1]Report Data'!$B:$B,[1]STAT!I$6)=0,"N/A",SUMIFS('[1]Report Data'!$I:$I,'[1]Report Data'!$A:$A,[1]STAT!$B39,'[1]Report Data'!$B:$B,[1]STAT!I$6))</f>
        <v>#VALUE!</v>
      </c>
      <c r="J39" s="203"/>
      <c r="K39" s="203" t="e">
        <f>IF(SUMIFS('[1]Report Data'!$I:$I,'[1]Report Data'!$A:$A,[1]STAT!$B39,'[1]Report Data'!$B:$B,[1]STAT!K$6)=0,"N/A",SUMIFS('[1]Report Data'!$I:$I,'[1]Report Data'!$A:$A,[1]STAT!$B39,'[1]Report Data'!$B:$B,[1]STAT!K$6))</f>
        <v>#VALUE!</v>
      </c>
      <c r="L39" s="203"/>
      <c r="M39" s="217" t="e">
        <f>SUMIF('[1]Report Data'!$A:$A,[1]STAT!$A39,'[1]Report Data'!C:C)</f>
        <v>#VALUE!</v>
      </c>
      <c r="N39" s="217"/>
      <c r="O39" s="167" t="e">
        <f>SUMIF('[1]Report Data'!$A:$A,[1]STAT!$A39,'[1]Report Data'!E:E)</f>
        <v>#VALUE!</v>
      </c>
      <c r="P39" s="167"/>
      <c r="Q39" s="167" t="e">
        <f>SUMIF('[1]Report Data'!$A:$A,[1]STAT!$A39,'[1]Report Data'!G:G)</f>
        <v>#VALUE!</v>
      </c>
      <c r="R39" s="167"/>
      <c r="S39" s="167" t="e">
        <f>SUMIF('[1]Report Data'!$A:$A,[1]STAT!$A39,'[1]Report Data'!I:I)</f>
        <v>#VALUE!</v>
      </c>
      <c r="T39" s="167"/>
      <c r="U39" s="167" t="e">
        <f>SUMIF('[1]Report Data'!$A:$A,[1]STAT!$A39,'[1]Report Data'!K:K)</f>
        <v>#VALUE!</v>
      </c>
      <c r="V39" s="167"/>
      <c r="W39" s="167" t="e">
        <f>SUMIF('[1]Report Data'!$A:$A,[1]STAT!$A39,'[1]Report Data'!M:M)</f>
        <v>#VALUE!</v>
      </c>
      <c r="X39" s="167"/>
      <c r="Y39" s="167" t="e">
        <f>SUMIF('[1]Report Data'!$A:$A,[1]STAT!$A39,'[1]Report Data'!O:O)</f>
        <v>#VALUE!</v>
      </c>
      <c r="Z39" s="167"/>
      <c r="AA39" s="167" t="e">
        <f>SUMIF('[1]Report Data'!$A:$A,[1]STAT!$A39,'[1]Report Data'!Q:Q)</f>
        <v>#VALUE!</v>
      </c>
      <c r="AB39" s="167"/>
      <c r="AC39" s="167" t="e">
        <f>SUMIF('[1]Report Data'!$A:$A,[1]STAT!$A39,'[1]Report Data'!S:S)</f>
        <v>#VALUE!</v>
      </c>
      <c r="AD39" s="167"/>
      <c r="AE39" s="167" t="e">
        <f>SUMIF('[1]Report Data'!$A:$A,[1]STAT!$A39,'[1]Report Data'!S:S)</f>
        <v>#VALUE!</v>
      </c>
      <c r="AF39" s="167"/>
      <c r="AG39" s="176"/>
      <c r="AH39" s="297" t="e">
        <f>$Y39-'PAGE 33'!$L$8</f>
        <v>#VALUE!</v>
      </c>
      <c r="AI39" s="288"/>
      <c r="AJ39" s="297" t="e">
        <f>$AA39-'PAGE 33'!$P$8</f>
        <v>#VALUE!</v>
      </c>
      <c r="AK39" s="288"/>
      <c r="AL39" s="297" t="e">
        <f>$AE39-'PAGE 33'!$T$8</f>
        <v>#VALUE!</v>
      </c>
    </row>
    <row r="40" spans="1:38" ht="15">
      <c r="A40" s="193" t="s">
        <v>451</v>
      </c>
      <c r="B40" s="242" t="s">
        <v>452</v>
      </c>
      <c r="C40" s="203" t="s">
        <v>154</v>
      </c>
      <c r="D40" s="205" t="str">
        <f t="shared" si="0"/>
        <v xml:space="preserve">   MEDICARE NET PATIENT REVENUE % INCLUDING PHYS</v>
      </c>
      <c r="E40" s="203" t="e">
        <f>IF(SUMIFS('[1]Report Data'!$I:$I,'[1]Report Data'!$A:$A,[1]STAT!$B40,'[1]Report Data'!$B:$B,[1]STAT!E$6)=0,"N/A",SUMIFS('[1]Report Data'!$I:$I,'[1]Report Data'!$A:$A,[1]STAT!$B40,'[1]Report Data'!$B:$B,[1]STAT!E$6))</f>
        <v>#VALUE!</v>
      </c>
      <c r="F40" s="203"/>
      <c r="G40" s="203" t="e">
        <f>IF(SUMIFS('[1]Report Data'!$I:$I,'[1]Report Data'!$A:$A,[1]STAT!$B40,'[1]Report Data'!$B:$B,[1]STAT!G$6)=0,"N/A",SUMIFS('[1]Report Data'!$I:$I,'[1]Report Data'!$A:$A,[1]STAT!$B40,'[1]Report Data'!$B:$B,[1]STAT!G$6))</f>
        <v>#VALUE!</v>
      </c>
      <c r="H40" s="203"/>
      <c r="I40" s="203" t="e">
        <f>IF(SUMIFS('[1]Report Data'!$I:$I,'[1]Report Data'!$A:$A,[1]STAT!$B40,'[1]Report Data'!$B:$B,[1]STAT!I$6)=0,"N/A",SUMIFS('[1]Report Data'!$I:$I,'[1]Report Data'!$A:$A,[1]STAT!$B40,'[1]Report Data'!$B:$B,[1]STAT!I$6))</f>
        <v>#VALUE!</v>
      </c>
      <c r="J40" s="203"/>
      <c r="K40" s="203" t="e">
        <f>IF(SUMIFS('[1]Report Data'!$I:$I,'[1]Report Data'!$A:$A,[1]STAT!$B40,'[1]Report Data'!$B:$B,[1]STAT!K$6)=0,"N/A",SUMIFS('[1]Report Data'!$I:$I,'[1]Report Data'!$A:$A,[1]STAT!$B40,'[1]Report Data'!$B:$B,[1]STAT!K$6))</f>
        <v>#VALUE!</v>
      </c>
      <c r="L40" s="203"/>
      <c r="M40" s="217" t="e">
        <f>SUMIF('[1]Report Data'!$A:$A,[1]STAT!$A40,'[1]Report Data'!C:C)</f>
        <v>#VALUE!</v>
      </c>
      <c r="N40" s="217"/>
      <c r="O40" s="167" t="e">
        <f>SUMIF('[1]Report Data'!$A:$A,[1]STAT!$A40,'[1]Report Data'!E:E)</f>
        <v>#VALUE!</v>
      </c>
      <c r="P40" s="167"/>
      <c r="Q40" s="167" t="e">
        <f>SUMIF('[1]Report Data'!$A:$A,[1]STAT!$A40,'[1]Report Data'!G:G)</f>
        <v>#VALUE!</v>
      </c>
      <c r="R40" s="167"/>
      <c r="S40" s="167" t="e">
        <f>SUMIF('[1]Report Data'!$A:$A,[1]STAT!$A40,'[1]Report Data'!I:I)</f>
        <v>#VALUE!</v>
      </c>
      <c r="T40" s="167"/>
      <c r="U40" s="167" t="e">
        <f>SUMIF('[1]Report Data'!$A:$A,[1]STAT!$A40,'[1]Report Data'!K:K)</f>
        <v>#VALUE!</v>
      </c>
      <c r="V40" s="167"/>
      <c r="W40" s="167" t="e">
        <f>SUMIF('[1]Report Data'!$A:$A,[1]STAT!$A40,'[1]Report Data'!M:M)</f>
        <v>#VALUE!</v>
      </c>
      <c r="X40" s="167"/>
      <c r="Y40" s="167" t="e">
        <f>SUMIF('[1]Report Data'!$A:$A,[1]STAT!$A40,'[1]Report Data'!O:O)</f>
        <v>#VALUE!</v>
      </c>
      <c r="Z40" s="167"/>
      <c r="AA40" s="167" t="e">
        <f>SUMIF('[1]Report Data'!$A:$A,[1]STAT!$A40,'[1]Report Data'!Q:Q)</f>
        <v>#VALUE!</v>
      </c>
      <c r="AB40" s="167"/>
      <c r="AC40" s="167" t="e">
        <f>SUMIF('[1]Report Data'!$A:$A,[1]STAT!$A40,'[1]Report Data'!S:S)</f>
        <v>#VALUE!</v>
      </c>
      <c r="AD40" s="167"/>
      <c r="AE40" s="167" t="e">
        <f>SUMIF('[1]Report Data'!$A:$A,[1]STAT!$A40,'[1]Report Data'!S:S)</f>
        <v>#VALUE!</v>
      </c>
      <c r="AF40" s="167"/>
      <c r="AG40" s="176"/>
      <c r="AH40" s="297" t="e">
        <f>$Y40-'PAGE 34'!$L$8</f>
        <v>#VALUE!</v>
      </c>
      <c r="AI40" s="288"/>
      <c r="AJ40" s="297" t="e">
        <f>$AA40-'PAGE 34'!$P$8</f>
        <v>#VALUE!</v>
      </c>
      <c r="AK40" s="288"/>
      <c r="AL40" s="297" t="e">
        <f>$AE40-'PAGE 34'!$T$8</f>
        <v>#VALUE!</v>
      </c>
    </row>
    <row r="41" spans="1:38" ht="15">
      <c r="A41" s="193" t="s">
        <v>453</v>
      </c>
      <c r="B41" s="242" t="s">
        <v>454</v>
      </c>
      <c r="C41" s="203" t="s">
        <v>154</v>
      </c>
      <c r="D41" s="205" t="str">
        <f t="shared" si="0"/>
        <v xml:space="preserve">   MEDICAID NET PATIENT REVENUE % INCLUDING PHYS</v>
      </c>
      <c r="E41" s="203" t="e">
        <f>IF(SUMIFS('[1]Report Data'!$I:$I,'[1]Report Data'!$A:$A,[1]STAT!$B41,'[1]Report Data'!$B:$B,[1]STAT!E$6)=0,"N/A",SUMIFS('[1]Report Data'!$I:$I,'[1]Report Data'!$A:$A,[1]STAT!$B41,'[1]Report Data'!$B:$B,[1]STAT!E$6))</f>
        <v>#VALUE!</v>
      </c>
      <c r="F41" s="203"/>
      <c r="G41" s="203" t="e">
        <f>IF(SUMIFS('[1]Report Data'!$I:$I,'[1]Report Data'!$A:$A,[1]STAT!$B41,'[1]Report Data'!$B:$B,[1]STAT!G$6)=0,"N/A",SUMIFS('[1]Report Data'!$I:$I,'[1]Report Data'!$A:$A,[1]STAT!$B41,'[1]Report Data'!$B:$B,[1]STAT!G$6))</f>
        <v>#VALUE!</v>
      </c>
      <c r="H41" s="203"/>
      <c r="I41" s="203" t="e">
        <f>IF(SUMIFS('[1]Report Data'!$I:$I,'[1]Report Data'!$A:$A,[1]STAT!$B41,'[1]Report Data'!$B:$B,[1]STAT!I$6)=0,"N/A",SUMIFS('[1]Report Data'!$I:$I,'[1]Report Data'!$A:$A,[1]STAT!$B41,'[1]Report Data'!$B:$B,[1]STAT!I$6))</f>
        <v>#VALUE!</v>
      </c>
      <c r="J41" s="203"/>
      <c r="K41" s="203" t="e">
        <f>IF(SUMIFS('[1]Report Data'!$I:$I,'[1]Report Data'!$A:$A,[1]STAT!$B41,'[1]Report Data'!$B:$B,[1]STAT!K$6)=0,"N/A",SUMIFS('[1]Report Data'!$I:$I,'[1]Report Data'!$A:$A,[1]STAT!$B41,'[1]Report Data'!$B:$B,[1]STAT!K$6))</f>
        <v>#VALUE!</v>
      </c>
      <c r="L41" s="203"/>
      <c r="M41" s="217" t="e">
        <f>SUMIF('[1]Report Data'!$A:$A,[1]STAT!$A41,'[1]Report Data'!C:C)</f>
        <v>#VALUE!</v>
      </c>
      <c r="N41" s="217"/>
      <c r="O41" s="167" t="e">
        <f>SUMIF('[1]Report Data'!$A:$A,[1]STAT!$A41,'[1]Report Data'!E:E)</f>
        <v>#VALUE!</v>
      </c>
      <c r="P41" s="167"/>
      <c r="Q41" s="167" t="e">
        <f>SUMIF('[1]Report Data'!$A:$A,[1]STAT!$A41,'[1]Report Data'!G:G)</f>
        <v>#VALUE!</v>
      </c>
      <c r="R41" s="167"/>
      <c r="S41" s="167" t="e">
        <f>SUMIF('[1]Report Data'!$A:$A,[1]STAT!$A41,'[1]Report Data'!I:I)</f>
        <v>#VALUE!</v>
      </c>
      <c r="T41" s="167"/>
      <c r="U41" s="167" t="e">
        <f>SUMIF('[1]Report Data'!$A:$A,[1]STAT!$A41,'[1]Report Data'!K:K)</f>
        <v>#VALUE!</v>
      </c>
      <c r="V41" s="167"/>
      <c r="W41" s="167" t="e">
        <f>SUMIF('[1]Report Data'!$A:$A,[1]STAT!$A41,'[1]Report Data'!M:M)</f>
        <v>#VALUE!</v>
      </c>
      <c r="X41" s="167"/>
      <c r="Y41" s="167" t="e">
        <f>SUMIF('[1]Report Data'!$A:$A,[1]STAT!$A41,'[1]Report Data'!O:O)</f>
        <v>#VALUE!</v>
      </c>
      <c r="Z41" s="167"/>
      <c r="AA41" s="167" t="e">
        <f>SUMIF('[1]Report Data'!$A:$A,[1]STAT!$A41,'[1]Report Data'!Q:Q)</f>
        <v>#VALUE!</v>
      </c>
      <c r="AB41" s="167"/>
      <c r="AC41" s="167" t="e">
        <f>SUMIF('[1]Report Data'!$A:$A,[1]STAT!$A41,'[1]Report Data'!S:S)</f>
        <v>#VALUE!</v>
      </c>
      <c r="AD41" s="167"/>
      <c r="AE41" s="167" t="e">
        <f>SUMIF('[1]Report Data'!$A:$A,[1]STAT!$A41,'[1]Report Data'!S:S)</f>
        <v>#VALUE!</v>
      </c>
      <c r="AF41" s="167"/>
      <c r="AG41" s="176"/>
      <c r="AH41" s="297" t="e">
        <f>$Y41-'PAGE 35'!$L$8</f>
        <v>#VALUE!</v>
      </c>
      <c r="AI41" s="288"/>
      <c r="AJ41" s="297" t="e">
        <f>$AA41-'PAGE 35'!$P$8</f>
        <v>#VALUE!</v>
      </c>
      <c r="AK41" s="288"/>
      <c r="AL41" s="297" t="e">
        <f>$AE41-'PAGE 35'!$T$8</f>
        <v>#VALUE!</v>
      </c>
    </row>
    <row r="42" spans="1:38" ht="15">
      <c r="A42" s="193" t="s">
        <v>455</v>
      </c>
      <c r="B42" s="242" t="s">
        <v>456</v>
      </c>
      <c r="C42" s="203" t="s">
        <v>154</v>
      </c>
      <c r="D42" s="205" t="str">
        <f t="shared" si="0"/>
        <v xml:space="preserve">   COMMERCIAL/SELF PAY NET PATIENT REV % INCLUDING PHYS</v>
      </c>
      <c r="E42" s="203" t="e">
        <f>IF(SUMIFS('[1]Report Data'!$I:$I,'[1]Report Data'!$A:$A,[1]STAT!$B42,'[1]Report Data'!$B:$B,[1]STAT!E$6)=0,"N/A",SUMIFS('[1]Report Data'!$I:$I,'[1]Report Data'!$A:$A,[1]STAT!$B42,'[1]Report Data'!$B:$B,[1]STAT!E$6))</f>
        <v>#VALUE!</v>
      </c>
      <c r="F42" s="203"/>
      <c r="G42" s="203" t="e">
        <f>IF(SUMIFS('[1]Report Data'!$I:$I,'[1]Report Data'!$A:$A,[1]STAT!$B42,'[1]Report Data'!$B:$B,[1]STAT!G$6)=0,"N/A",SUMIFS('[1]Report Data'!$I:$I,'[1]Report Data'!$A:$A,[1]STAT!$B42,'[1]Report Data'!$B:$B,[1]STAT!G$6))</f>
        <v>#VALUE!</v>
      </c>
      <c r="H42" s="203"/>
      <c r="I42" s="203" t="e">
        <f>IF(SUMIFS('[1]Report Data'!$I:$I,'[1]Report Data'!$A:$A,[1]STAT!$B42,'[1]Report Data'!$B:$B,[1]STAT!I$6)=0,"N/A",SUMIFS('[1]Report Data'!$I:$I,'[1]Report Data'!$A:$A,[1]STAT!$B42,'[1]Report Data'!$B:$B,[1]STAT!I$6))</f>
        <v>#VALUE!</v>
      </c>
      <c r="J42" s="203"/>
      <c r="K42" s="203" t="e">
        <f>IF(SUMIFS('[1]Report Data'!$I:$I,'[1]Report Data'!$A:$A,[1]STAT!$B42,'[1]Report Data'!$B:$B,[1]STAT!K$6)=0,"N/A",SUMIFS('[1]Report Data'!$I:$I,'[1]Report Data'!$A:$A,[1]STAT!$B42,'[1]Report Data'!$B:$B,[1]STAT!K$6))</f>
        <v>#VALUE!</v>
      </c>
      <c r="L42" s="203"/>
      <c r="M42" s="217" t="e">
        <f>SUMIF('[1]Report Data'!$A:$A,[1]STAT!$A42,'[1]Report Data'!C:C)</f>
        <v>#VALUE!</v>
      </c>
      <c r="N42" s="217"/>
      <c r="O42" s="167" t="e">
        <f>SUMIF('[1]Report Data'!$A:$A,[1]STAT!$A42,'[1]Report Data'!E:E)</f>
        <v>#VALUE!</v>
      </c>
      <c r="P42" s="167"/>
      <c r="Q42" s="167" t="e">
        <f>SUMIF('[1]Report Data'!$A:$A,[1]STAT!$A42,'[1]Report Data'!G:G)</f>
        <v>#VALUE!</v>
      </c>
      <c r="R42" s="167"/>
      <c r="S42" s="167" t="e">
        <f>SUMIF('[1]Report Data'!$A:$A,[1]STAT!$A42,'[1]Report Data'!I:I)</f>
        <v>#VALUE!</v>
      </c>
      <c r="T42" s="167"/>
      <c r="U42" s="167" t="e">
        <f>SUMIF('[1]Report Data'!$A:$A,[1]STAT!$A42,'[1]Report Data'!K:K)</f>
        <v>#VALUE!</v>
      </c>
      <c r="V42" s="167"/>
      <c r="W42" s="167" t="e">
        <f>SUMIF('[1]Report Data'!$A:$A,[1]STAT!$A42,'[1]Report Data'!M:M)</f>
        <v>#VALUE!</v>
      </c>
      <c r="X42" s="167"/>
      <c r="Y42" s="167" t="e">
        <f>SUMIF('[1]Report Data'!$A:$A,[1]STAT!$A42,'[1]Report Data'!O:O)</f>
        <v>#VALUE!</v>
      </c>
      <c r="Z42" s="167"/>
      <c r="AA42" s="167" t="e">
        <f>SUMIF('[1]Report Data'!$A:$A,[1]STAT!$A42,'[1]Report Data'!Q:Q)</f>
        <v>#VALUE!</v>
      </c>
      <c r="AB42" s="167"/>
      <c r="AC42" s="167" t="e">
        <f>SUMIF('[1]Report Data'!$A:$A,[1]STAT!$A42,'[1]Report Data'!S:S)</f>
        <v>#VALUE!</v>
      </c>
      <c r="AD42" s="167"/>
      <c r="AE42" s="167" t="e">
        <f>SUMIF('[1]Report Data'!$A:$A,[1]STAT!$A42,'[1]Report Data'!S:S)</f>
        <v>#VALUE!</v>
      </c>
      <c r="AF42" s="167"/>
      <c r="AG42" s="176"/>
      <c r="AH42" s="297" t="e">
        <f>$Y42-'PAGE 36'!$L$8</f>
        <v>#VALUE!</v>
      </c>
      <c r="AI42" s="288"/>
      <c r="AJ42" s="297" t="e">
        <f>$AA42-'PAGE 36'!$P$8</f>
        <v>#VALUE!</v>
      </c>
      <c r="AK42" s="288"/>
      <c r="AL42" s="297" t="e">
        <f>$AE42-'PAGE 36'!$T$8</f>
        <v>#VALUE!</v>
      </c>
    </row>
    <row r="43" spans="1:38" ht="15">
      <c r="A43" s="196"/>
      <c r="B43" s="196"/>
      <c r="C43" s="208"/>
      <c r="D43" s="209"/>
      <c r="E43" s="208"/>
      <c r="F43" s="208"/>
      <c r="G43" s="208"/>
      <c r="H43" s="208"/>
      <c r="I43" s="208"/>
      <c r="J43" s="208"/>
      <c r="K43" s="208"/>
      <c r="L43" s="208"/>
      <c r="M43" s="210"/>
      <c r="N43" s="210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361"/>
      <c r="AI43" s="361"/>
      <c r="AJ43" s="292"/>
      <c r="AK43" s="292"/>
      <c r="AL43" s="296"/>
    </row>
    <row r="44" spans="1:38" ht="15">
      <c r="A44" s="283"/>
      <c r="B44" s="283"/>
      <c r="C44" s="211"/>
      <c r="D44" s="212"/>
      <c r="E44" s="211"/>
      <c r="F44" s="211"/>
      <c r="G44" s="211"/>
      <c r="H44" s="211"/>
      <c r="I44" s="211"/>
      <c r="J44" s="211"/>
      <c r="K44" s="211"/>
      <c r="L44" s="211"/>
      <c r="M44" s="213"/>
      <c r="N44" s="213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293"/>
      <c r="AI44" s="293"/>
      <c r="AJ44" s="293"/>
      <c r="AK44" s="293"/>
      <c r="AL44" s="293"/>
    </row>
    <row r="45" spans="1:38" ht="15">
      <c r="A45" s="193" t="s">
        <v>457</v>
      </c>
      <c r="B45" s="242" t="s">
        <v>458</v>
      </c>
      <c r="C45" s="203" t="s">
        <v>162</v>
      </c>
      <c r="D45" s="205" t="str">
        <f t="shared" si="0"/>
        <v xml:space="preserve">   ADJUSTED ADMISSIONS PER FTE</v>
      </c>
      <c r="E45" s="203" t="e">
        <f>IF(SUMIFS('[1]Report Data'!$I:$I,'[1]Report Data'!$A:$A,[1]STAT!$B45,'[1]Report Data'!$B:$B,[1]STAT!E$6)=0,"N/A",SUMIFS('[1]Report Data'!$I:$I,'[1]Report Data'!$A:$A,[1]STAT!$B45,'[1]Report Data'!$B:$B,[1]STAT!E$6))</f>
        <v>#VALUE!</v>
      </c>
      <c r="F45" s="203"/>
      <c r="G45" s="203" t="e">
        <f>IF(SUMIFS('[1]Report Data'!$I:$I,'[1]Report Data'!$A:$A,[1]STAT!$B45,'[1]Report Data'!$B:$B,[1]STAT!G$6)=0,"N/A",SUMIFS('[1]Report Data'!$I:$I,'[1]Report Data'!$A:$A,[1]STAT!$B45,'[1]Report Data'!$B:$B,[1]STAT!G$6))</f>
        <v>#VALUE!</v>
      </c>
      <c r="H45" s="203"/>
      <c r="I45" s="203" t="e">
        <f>IF(SUMIFS('[1]Report Data'!$I:$I,'[1]Report Data'!$A:$A,[1]STAT!$B45,'[1]Report Data'!$B:$B,[1]STAT!I$6)=0,"N/A",SUMIFS('[1]Report Data'!$I:$I,'[1]Report Data'!$A:$A,[1]STAT!$B45,'[1]Report Data'!$B:$B,[1]STAT!I$6))</f>
        <v>#VALUE!</v>
      </c>
      <c r="J45" s="203"/>
      <c r="K45" s="203" t="e">
        <f>IF(SUMIFS('[1]Report Data'!$I:$I,'[1]Report Data'!$A:$A,[1]STAT!$B45,'[1]Report Data'!$B:$B,[1]STAT!K$6)=0,"N/A",SUMIFS('[1]Report Data'!$I:$I,'[1]Report Data'!$A:$A,[1]STAT!$B45,'[1]Report Data'!$B:$B,[1]STAT!K$6))</f>
        <v>#VALUE!</v>
      </c>
      <c r="L45" s="203"/>
      <c r="M45" s="215" t="e">
        <f>SUMIF('[1]Report Data'!$A:$A,[1]STAT!$A45,'[1]Report Data'!C:C)</f>
        <v>#VALUE!</v>
      </c>
      <c r="N45" s="215"/>
      <c r="O45" s="179" t="e">
        <f>SUMIF('[1]Report Data'!$A:$A,[1]STAT!$A45,'[1]Report Data'!E:E)</f>
        <v>#VALUE!</v>
      </c>
      <c r="P45" s="179"/>
      <c r="Q45" s="179" t="e">
        <f>SUMIF('[1]Report Data'!$A:$A,[1]STAT!$A45,'[1]Report Data'!G:G)</f>
        <v>#VALUE!</v>
      </c>
      <c r="R45" s="179"/>
      <c r="S45" s="179" t="e">
        <f>SUMIF('[1]Report Data'!$A:$A,[1]STAT!$A45,'[1]Report Data'!I:I)</f>
        <v>#VALUE!</v>
      </c>
      <c r="T45" s="179"/>
      <c r="U45" s="179" t="e">
        <f>SUMIF('[1]Report Data'!$A:$A,[1]STAT!$A45,'[1]Report Data'!K:K)</f>
        <v>#VALUE!</v>
      </c>
      <c r="V45" s="179"/>
      <c r="W45" s="179" t="e">
        <f>SUMIF('[1]Report Data'!$A:$A,[1]STAT!$A45,'[1]Report Data'!M:M)</f>
        <v>#VALUE!</v>
      </c>
      <c r="X45" s="179"/>
      <c r="Y45" s="179" t="e">
        <f>SUMIF('[1]Report Data'!$A:$A,[1]STAT!$A45,'[1]Report Data'!O:O)</f>
        <v>#VALUE!</v>
      </c>
      <c r="Z45" s="179"/>
      <c r="AA45" s="179" t="e">
        <f>SUMIF('[1]Report Data'!$A:$A,[1]STAT!$A45,'[1]Report Data'!Q:Q)</f>
        <v>#VALUE!</v>
      </c>
      <c r="AB45" s="179"/>
      <c r="AC45" s="179" t="e">
        <f>SUMIF('[1]Report Data'!$A:$A,[1]STAT!$A45,'[1]Report Data'!S:S)</f>
        <v>#VALUE!</v>
      </c>
      <c r="AD45" s="179"/>
      <c r="AE45" s="179" t="e">
        <f>SUMIF('[1]Report Data'!$A:$A,[1]STAT!$A45,'[1]Report Data'!S:S)</f>
        <v>#VALUE!</v>
      </c>
      <c r="AF45" s="179"/>
      <c r="AG45" s="176"/>
      <c r="AH45" s="286" t="e">
        <f>$Y45-'PAGE 37'!$L$8</f>
        <v>#VALUE!</v>
      </c>
      <c r="AI45" s="288"/>
      <c r="AJ45" s="286" t="e">
        <f>$AA45-'PAGE 37'!$P$8</f>
        <v>#VALUE!</v>
      </c>
      <c r="AK45" s="288"/>
      <c r="AL45" s="286" t="e">
        <f>$AE45-'PAGE 37'!$T$8</f>
        <v>#VALUE!</v>
      </c>
    </row>
    <row r="46" spans="1:38" ht="15">
      <c r="A46" s="193" t="s">
        <v>459</v>
      </c>
      <c r="B46" s="242" t="s">
        <v>460</v>
      </c>
      <c r="C46" s="203" t="s">
        <v>162</v>
      </c>
      <c r="D46" s="205" t="str">
        <f t="shared" si="0"/>
        <v xml:space="preserve">   FTES PER 100 ADJ DISCHARGES</v>
      </c>
      <c r="E46" s="203" t="e">
        <f>IF(SUMIFS('[1]Report Data'!$I:$I,'[1]Report Data'!$A:$A,[1]STAT!$B46,'[1]Report Data'!$B:$B,[1]STAT!E$6)=0,"N/A",SUMIFS('[1]Report Data'!$I:$I,'[1]Report Data'!$A:$A,[1]STAT!$B46,'[1]Report Data'!$B:$B,[1]STAT!E$6))</f>
        <v>#VALUE!</v>
      </c>
      <c r="F46" s="203"/>
      <c r="G46" s="203" t="e">
        <f>IF(SUMIFS('[1]Report Data'!$I:$I,'[1]Report Data'!$A:$A,[1]STAT!$B46,'[1]Report Data'!$B:$B,[1]STAT!G$6)=0,"N/A",SUMIFS('[1]Report Data'!$I:$I,'[1]Report Data'!$A:$A,[1]STAT!$B46,'[1]Report Data'!$B:$B,[1]STAT!G$6))</f>
        <v>#VALUE!</v>
      </c>
      <c r="H46" s="203"/>
      <c r="I46" s="203" t="e">
        <f>IF(SUMIFS('[1]Report Data'!$I:$I,'[1]Report Data'!$A:$A,[1]STAT!$B46,'[1]Report Data'!$B:$B,[1]STAT!I$6)=0,"N/A",SUMIFS('[1]Report Data'!$I:$I,'[1]Report Data'!$A:$A,[1]STAT!$B46,'[1]Report Data'!$B:$B,[1]STAT!I$6))</f>
        <v>#VALUE!</v>
      </c>
      <c r="J46" s="203"/>
      <c r="K46" s="203" t="e">
        <f>IF(SUMIFS('[1]Report Data'!$I:$I,'[1]Report Data'!$A:$A,[1]STAT!$B46,'[1]Report Data'!$B:$B,[1]STAT!K$6)=0,"N/A",SUMIFS('[1]Report Data'!$I:$I,'[1]Report Data'!$A:$A,[1]STAT!$B46,'[1]Report Data'!$B:$B,[1]STAT!K$6))</f>
        <v>#VALUE!</v>
      </c>
      <c r="L46" s="203"/>
      <c r="M46" s="215" t="e">
        <f>SUMIF('[1]Report Data'!$A:$A,[1]STAT!$A46,'[1]Report Data'!C:C)</f>
        <v>#VALUE!</v>
      </c>
      <c r="N46" s="215"/>
      <c r="O46" s="179" t="e">
        <f>SUMIF('[1]Report Data'!$A:$A,[1]STAT!$A46,'[1]Report Data'!E:E)</f>
        <v>#VALUE!</v>
      </c>
      <c r="P46" s="179"/>
      <c r="Q46" s="179" t="e">
        <f>SUMIF('[1]Report Data'!$A:$A,[1]STAT!$A46,'[1]Report Data'!G:G)</f>
        <v>#VALUE!</v>
      </c>
      <c r="R46" s="179"/>
      <c r="S46" s="179" t="e">
        <f>SUMIF('[1]Report Data'!$A:$A,[1]STAT!$A46,'[1]Report Data'!I:I)</f>
        <v>#VALUE!</v>
      </c>
      <c r="T46" s="179"/>
      <c r="U46" s="179" t="e">
        <f>SUMIF('[1]Report Data'!$A:$A,[1]STAT!$A46,'[1]Report Data'!K:K)</f>
        <v>#VALUE!</v>
      </c>
      <c r="V46" s="179"/>
      <c r="W46" s="179" t="e">
        <f>SUMIF('[1]Report Data'!$A:$A,[1]STAT!$A46,'[1]Report Data'!M:M)</f>
        <v>#VALUE!</v>
      </c>
      <c r="X46" s="179"/>
      <c r="Y46" s="179" t="e">
        <f>SUMIF('[1]Report Data'!$A:$A,[1]STAT!$A46,'[1]Report Data'!O:O)</f>
        <v>#VALUE!</v>
      </c>
      <c r="Z46" s="179"/>
      <c r="AA46" s="179" t="e">
        <f>SUMIF('[1]Report Data'!$A:$A,[1]STAT!$A46,'[1]Report Data'!Q:Q)</f>
        <v>#VALUE!</v>
      </c>
      <c r="AB46" s="179"/>
      <c r="AC46" s="179" t="e">
        <f>SUMIF('[1]Report Data'!$A:$A,[1]STAT!$A46,'[1]Report Data'!S:S)</f>
        <v>#VALUE!</v>
      </c>
      <c r="AD46" s="179"/>
      <c r="AE46" s="179" t="e">
        <f>SUMIF('[1]Report Data'!$A:$A,[1]STAT!$A46,'[1]Report Data'!S:S)</f>
        <v>#VALUE!</v>
      </c>
      <c r="AF46" s="179"/>
      <c r="AG46" s="176"/>
      <c r="AH46" s="286" t="e">
        <f>$Y46-'PAGE 38'!$L$8</f>
        <v>#VALUE!</v>
      </c>
      <c r="AI46" s="288"/>
      <c r="AJ46" s="286" t="e">
        <f>$AA46-'PAGE 38'!$P$8</f>
        <v>#VALUE!</v>
      </c>
      <c r="AK46" s="288"/>
      <c r="AL46" s="286" t="e">
        <f>$AE46-'PAGE 38'!$T$8</f>
        <v>#VALUE!</v>
      </c>
    </row>
    <row r="47" spans="1:38" ht="15">
      <c r="A47" s="193" t="s">
        <v>461</v>
      </c>
      <c r="B47" s="242" t="s">
        <v>462</v>
      </c>
      <c r="C47" s="203" t="s">
        <v>162</v>
      </c>
      <c r="D47" s="205" t="str">
        <f t="shared" si="0"/>
        <v xml:space="preserve">   FTES PER ADJUSTED OCCUPIED BED</v>
      </c>
      <c r="E47" s="203" t="e">
        <f>IF(SUMIFS('[1]Report Data'!$I:$I,'[1]Report Data'!$A:$A,[1]STAT!$B47,'[1]Report Data'!$B:$B,[1]STAT!E$6)=0,"N/A",SUMIFS('[1]Report Data'!$I:$I,'[1]Report Data'!$A:$A,[1]STAT!$B47,'[1]Report Data'!$B:$B,[1]STAT!E$6))</f>
        <v>#VALUE!</v>
      </c>
      <c r="F47" s="203"/>
      <c r="G47" s="203" t="e">
        <f>IF(SUMIFS('[1]Report Data'!$I:$I,'[1]Report Data'!$A:$A,[1]STAT!$B47,'[1]Report Data'!$B:$B,[1]STAT!G$6)=0,"N/A",SUMIFS('[1]Report Data'!$I:$I,'[1]Report Data'!$A:$A,[1]STAT!$B47,'[1]Report Data'!$B:$B,[1]STAT!G$6))</f>
        <v>#VALUE!</v>
      </c>
      <c r="H47" s="203"/>
      <c r="I47" s="214" t="e">
        <f>IF(SUMIFS('[1]Report Data'!$I:$I,'[1]Report Data'!$A:$A,[1]STAT!$B47,'[1]Report Data'!$B:$B,[1]STAT!I$6)=0,"N/A",SUMIFS('[1]Report Data'!$I:$I,'[1]Report Data'!$A:$A,[1]STAT!$B47,'[1]Report Data'!$B:$B,[1]STAT!I$6))</f>
        <v>#VALUE!</v>
      </c>
      <c r="J47" s="214"/>
      <c r="K47" s="214" t="e">
        <f>IF(SUMIFS('[1]Report Data'!$I:$I,'[1]Report Data'!$A:$A,[1]STAT!$B47,'[1]Report Data'!$B:$B,[1]STAT!K$6)=0,"N/A",SUMIFS('[1]Report Data'!$I:$I,'[1]Report Data'!$A:$A,[1]STAT!$B47,'[1]Report Data'!$B:$B,[1]STAT!K$6))</f>
        <v>#VALUE!</v>
      </c>
      <c r="L47" s="203"/>
      <c r="M47" s="215" t="e">
        <f>SUMIF('[1]Report Data'!$A:$A,[1]STAT!$A47,'[1]Report Data'!C:C)</f>
        <v>#VALUE!</v>
      </c>
      <c r="N47" s="215"/>
      <c r="O47" s="179" t="e">
        <f>SUMIF('[1]Report Data'!$A:$A,[1]STAT!$A47,'[1]Report Data'!E:E)</f>
        <v>#VALUE!</v>
      </c>
      <c r="P47" s="179"/>
      <c r="Q47" s="179" t="e">
        <f>SUMIF('[1]Report Data'!$A:$A,[1]STAT!$A47,'[1]Report Data'!G:G)</f>
        <v>#VALUE!</v>
      </c>
      <c r="R47" s="179"/>
      <c r="S47" s="179" t="e">
        <f>SUMIF('[1]Report Data'!$A:$A,[1]STAT!$A47,'[1]Report Data'!I:I)</f>
        <v>#VALUE!</v>
      </c>
      <c r="T47" s="179"/>
      <c r="U47" s="179" t="e">
        <f>SUMIF('[1]Report Data'!$A:$A,[1]STAT!$A47,'[1]Report Data'!K:K)</f>
        <v>#VALUE!</v>
      </c>
      <c r="V47" s="179"/>
      <c r="W47" s="179" t="e">
        <f>SUMIF('[1]Report Data'!$A:$A,[1]STAT!$A47,'[1]Report Data'!M:M)</f>
        <v>#VALUE!</v>
      </c>
      <c r="X47" s="179"/>
      <c r="Y47" s="179" t="e">
        <f>SUMIF('[1]Report Data'!$A:$A,[1]STAT!$A47,'[1]Report Data'!O:O)</f>
        <v>#VALUE!</v>
      </c>
      <c r="Z47" s="179"/>
      <c r="AA47" s="179" t="e">
        <f>SUMIF('[1]Report Data'!$A:$A,[1]STAT!$A47,'[1]Report Data'!Q:Q)</f>
        <v>#VALUE!</v>
      </c>
      <c r="AB47" s="179"/>
      <c r="AC47" s="179" t="e">
        <f>SUMIF('[1]Report Data'!$A:$A,[1]STAT!$A47,'[1]Report Data'!S:S)</f>
        <v>#VALUE!</v>
      </c>
      <c r="AD47" s="179"/>
      <c r="AE47" s="179" t="e">
        <f>SUMIF('[1]Report Data'!$A:$A,[1]STAT!$A47,'[1]Report Data'!S:S)</f>
        <v>#VALUE!</v>
      </c>
      <c r="AF47" s="179"/>
      <c r="AG47" s="176"/>
      <c r="AH47" s="286" t="e">
        <f>$Y47-'PAGE 39'!$L$8</f>
        <v>#VALUE!</v>
      </c>
      <c r="AI47" s="288"/>
      <c r="AJ47" s="286" t="e">
        <f>$AA47-'PAGE 39'!$P$8</f>
        <v>#VALUE!</v>
      </c>
      <c r="AK47" s="288"/>
      <c r="AL47" s="286" t="e">
        <f>$AE47-'PAGE 39'!$T$8</f>
        <v>#VALUE!</v>
      </c>
    </row>
    <row r="48" spans="1:38" ht="15">
      <c r="A48" s="193" t="s">
        <v>463</v>
      </c>
      <c r="B48" s="242" t="s">
        <v>464</v>
      </c>
      <c r="C48" s="203" t="s">
        <v>162</v>
      </c>
      <c r="D48" s="205" t="str">
        <f t="shared" si="0"/>
        <v xml:space="preserve">   RETURN ON ASSETS</v>
      </c>
      <c r="E48" s="216" t="e">
        <f>IF(SUMIFS('[1]Report Data'!$I:$I,'[1]Report Data'!$A:$A,[1]STAT!$B48,'[1]Report Data'!$B:$B,[1]STAT!E$6)=0,"N/A",SUMIFS('[1]Report Data'!$I:$I,'[1]Report Data'!$A:$A,[1]STAT!$B48,'[1]Report Data'!$B:$B,[1]STAT!E$6))</f>
        <v>#VALUE!</v>
      </c>
      <c r="F48" s="216"/>
      <c r="G48" s="216" t="e">
        <f>IF(SUMIFS('[1]Report Data'!$I:$I,'[1]Report Data'!$A:$A,[1]STAT!$B48,'[1]Report Data'!$B:$B,[1]STAT!G$6)=0,"N/A",SUMIFS('[1]Report Data'!$I:$I,'[1]Report Data'!$A:$A,[1]STAT!$B48,'[1]Report Data'!$B:$B,[1]STAT!G$6))</f>
        <v>#VALUE!</v>
      </c>
      <c r="H48" s="203"/>
      <c r="I48" s="216" t="e">
        <f>IF(SUMIFS('[1]Report Data'!$I:$I,'[1]Report Data'!$A:$A,[1]STAT!$B48,'[1]Report Data'!$B:$B,[1]STAT!I$6)=0,"N/A",SUMIFS('[1]Report Data'!$I:$I,'[1]Report Data'!$A:$A,[1]STAT!$B48,'[1]Report Data'!$B:$B,[1]STAT!I$6))</f>
        <v>#VALUE!</v>
      </c>
      <c r="J48" s="216"/>
      <c r="K48" s="216" t="e">
        <f>IF(SUMIFS('[1]Report Data'!$I:$I,'[1]Report Data'!$A:$A,[1]STAT!$B48,'[1]Report Data'!$B:$B,[1]STAT!K$6)=0,"N/A",SUMIFS('[1]Report Data'!$I:$I,'[1]Report Data'!$A:$A,[1]STAT!$B48,'[1]Report Data'!$B:$B,[1]STAT!K$6))</f>
        <v>#VALUE!</v>
      </c>
      <c r="L48" s="203"/>
      <c r="M48" s="217" t="e">
        <f>SUMIF('[1]Report Data'!$A:$A,[1]STAT!$A48,'[1]Report Data'!C:C)</f>
        <v>#VALUE!</v>
      </c>
      <c r="N48" s="217"/>
      <c r="O48" s="167" t="e">
        <f>SUMIF('[1]Report Data'!$A:$A,[1]STAT!$A48,'[1]Report Data'!E:E)</f>
        <v>#VALUE!</v>
      </c>
      <c r="P48" s="167"/>
      <c r="Q48" s="167" t="e">
        <f>SUMIF('[1]Report Data'!$A:$A,[1]STAT!$A48,'[1]Report Data'!G:G)</f>
        <v>#VALUE!</v>
      </c>
      <c r="R48" s="167"/>
      <c r="S48" s="167" t="e">
        <f>SUMIF('[1]Report Data'!$A:$A,[1]STAT!$A48,'[1]Report Data'!I:I)</f>
        <v>#VALUE!</v>
      </c>
      <c r="T48" s="167"/>
      <c r="U48" s="167" t="e">
        <f>SUMIF('[1]Report Data'!$A:$A,[1]STAT!$A48,'[1]Report Data'!K:K)</f>
        <v>#VALUE!</v>
      </c>
      <c r="V48" s="167"/>
      <c r="W48" s="167" t="e">
        <f>SUMIF('[1]Report Data'!$A:$A,[1]STAT!$A48,'[1]Report Data'!M:M)</f>
        <v>#VALUE!</v>
      </c>
      <c r="X48" s="167"/>
      <c r="Y48" s="167" t="e">
        <f>SUMIF('[1]Report Data'!$A:$A,[1]STAT!$A48,'[1]Report Data'!O:O)</f>
        <v>#VALUE!</v>
      </c>
      <c r="Z48" s="167"/>
      <c r="AA48" s="167" t="e">
        <f>SUMIF('[1]Report Data'!$A:$A,[1]STAT!$A48,'[1]Report Data'!Q:Q)</f>
        <v>#VALUE!</v>
      </c>
      <c r="AB48" s="167"/>
      <c r="AC48" s="167" t="e">
        <f>SUMIF('[1]Report Data'!$A:$A,[1]STAT!$A48,'[1]Report Data'!S:S)</f>
        <v>#VALUE!</v>
      </c>
      <c r="AD48" s="167"/>
      <c r="AE48" s="167" t="e">
        <f>SUMIF('[1]Report Data'!$A:$A,[1]STAT!$A48,'[1]Report Data'!S:S)</f>
        <v>#VALUE!</v>
      </c>
      <c r="AF48" s="167"/>
      <c r="AG48" s="176"/>
      <c r="AH48" s="297" t="e">
        <f>$Y48-'PAGE 41'!$L$8</f>
        <v>#VALUE!</v>
      </c>
      <c r="AI48" s="288"/>
      <c r="AJ48" s="297" t="e">
        <f>$AA48-'PAGE 41'!$P$8</f>
        <v>#VALUE!</v>
      </c>
      <c r="AK48" s="288"/>
      <c r="AL48" s="297" t="e">
        <f>$AE48-'PAGE 41'!$T$8</f>
        <v>#VALUE!</v>
      </c>
    </row>
    <row r="49" spans="1:38" ht="15">
      <c r="A49" s="193" t="s">
        <v>465</v>
      </c>
      <c r="B49" s="242" t="s">
        <v>466</v>
      </c>
      <c r="C49" s="203" t="s">
        <v>162</v>
      </c>
      <c r="D49" s="205" t="str">
        <f t="shared" si="0"/>
        <v xml:space="preserve">   OVERHEAD EXPENSE W/ FRINGE, AS A % OF TOTAL OPERATING EXP</v>
      </c>
      <c r="E49" s="203" t="e">
        <f>IF(SUMIFS('[1]Report Data'!$I:$I,'[1]Report Data'!$A:$A,[1]STAT!$B49,'[1]Report Data'!$B:$B,[1]STAT!E$6)=0,"N/A",SUMIFS('[1]Report Data'!$I:$I,'[1]Report Data'!$A:$A,[1]STAT!$B49,'[1]Report Data'!$B:$B,[1]STAT!E$6))</f>
        <v>#VALUE!</v>
      </c>
      <c r="F49" s="203"/>
      <c r="G49" s="203" t="e">
        <f>IF(SUMIFS('[1]Report Data'!$I:$I,'[1]Report Data'!$A:$A,[1]STAT!$B49,'[1]Report Data'!$B:$B,[1]STAT!G$6)=0,"N/A",SUMIFS('[1]Report Data'!$I:$I,'[1]Report Data'!$A:$A,[1]STAT!$B49,'[1]Report Data'!$B:$B,[1]STAT!G$6))</f>
        <v>#VALUE!</v>
      </c>
      <c r="H49" s="203"/>
      <c r="I49" s="203" t="e">
        <f>IF(SUMIFS('[1]Report Data'!$I:$I,'[1]Report Data'!$A:$A,[1]STAT!$B49,'[1]Report Data'!$B:$B,[1]STAT!I$6)=0,"N/A",SUMIFS('[1]Report Data'!$I:$I,'[1]Report Data'!$A:$A,[1]STAT!$B49,'[1]Report Data'!$B:$B,[1]STAT!I$6))</f>
        <v>#VALUE!</v>
      </c>
      <c r="J49" s="203"/>
      <c r="K49" s="203" t="e">
        <f>IF(SUMIFS('[1]Report Data'!$I:$I,'[1]Report Data'!$A:$A,[1]STAT!$B49,'[1]Report Data'!$B:$B,[1]STAT!K$6)=0,"N/A",SUMIFS('[1]Report Data'!$I:$I,'[1]Report Data'!$A:$A,[1]STAT!$B49,'[1]Report Data'!$B:$B,[1]STAT!K$6))</f>
        <v>#VALUE!</v>
      </c>
      <c r="L49" s="203"/>
      <c r="M49" s="217" t="e">
        <f>SUMIF('[1]Report Data'!$A:$A,[1]STAT!$A49,'[1]Report Data'!C:C)</f>
        <v>#VALUE!</v>
      </c>
      <c r="N49" s="217"/>
      <c r="O49" s="167" t="e">
        <f>SUMIF('[1]Report Data'!$A:$A,[1]STAT!$A49,'[1]Report Data'!E:E)</f>
        <v>#VALUE!</v>
      </c>
      <c r="P49" s="167"/>
      <c r="Q49" s="167" t="e">
        <f>SUMIF('[1]Report Data'!$A:$A,[1]STAT!$A49,'[1]Report Data'!G:G)</f>
        <v>#VALUE!</v>
      </c>
      <c r="R49" s="167"/>
      <c r="S49" s="167" t="e">
        <f>SUMIF('[1]Report Data'!$A:$A,[1]STAT!$A49,'[1]Report Data'!I:I)</f>
        <v>#VALUE!</v>
      </c>
      <c r="T49" s="167"/>
      <c r="U49" s="167" t="e">
        <f>SUMIF('[1]Report Data'!$A:$A,[1]STAT!$A49,'[1]Report Data'!K:K)</f>
        <v>#VALUE!</v>
      </c>
      <c r="V49" s="167"/>
      <c r="W49" s="167" t="e">
        <f>SUMIF('[1]Report Data'!$A:$A,[1]STAT!$A49,'[1]Report Data'!M:M)</f>
        <v>#VALUE!</v>
      </c>
      <c r="X49" s="167"/>
      <c r="Y49" s="167" t="e">
        <f>SUMIF('[1]Report Data'!$A:$A,[1]STAT!$A49,'[1]Report Data'!O:O)</f>
        <v>#VALUE!</v>
      </c>
      <c r="Z49" s="167"/>
      <c r="AA49" s="167" t="e">
        <f>SUMIF('[1]Report Data'!$A:$A,[1]STAT!$A49,'[1]Report Data'!Q:Q)</f>
        <v>#VALUE!</v>
      </c>
      <c r="AB49" s="167"/>
      <c r="AC49" s="167" t="e">
        <f>SUMIF('[1]Report Data'!$A:$A,[1]STAT!$A49,'[1]Report Data'!S:S)</f>
        <v>#VALUE!</v>
      </c>
      <c r="AD49" s="167"/>
      <c r="AE49" s="167" t="e">
        <f>SUMIF('[1]Report Data'!$A:$A,[1]STAT!$A49,'[1]Report Data'!S:S)</f>
        <v>#VALUE!</v>
      </c>
      <c r="AF49" s="167"/>
      <c r="AG49" s="176"/>
      <c r="AH49" s="297" t="e">
        <f>$Y49-'PAGE 40'!$L$8</f>
        <v>#VALUE!</v>
      </c>
      <c r="AI49" s="288"/>
      <c r="AJ49" s="297" t="e">
        <f>$AA49-'PAGE 40'!$P$8</f>
        <v>#VALUE!</v>
      </c>
      <c r="AK49" s="288"/>
      <c r="AL49" s="297" t="e">
        <f>$AE49-'PAGE 40'!$T$8</f>
        <v>#VALUE!</v>
      </c>
    </row>
    <row r="50" spans="1:38" ht="15">
      <c r="A50" s="196"/>
      <c r="B50" s="196"/>
      <c r="C50" s="208"/>
      <c r="D50" s="209"/>
      <c r="E50" s="208"/>
      <c r="F50" s="208"/>
      <c r="G50" s="208"/>
      <c r="H50" s="208"/>
      <c r="I50" s="208"/>
      <c r="J50" s="208"/>
      <c r="K50" s="208"/>
      <c r="L50" s="208"/>
      <c r="M50" s="210"/>
      <c r="N50" s="210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361"/>
      <c r="AI50" s="361"/>
      <c r="AJ50" s="292"/>
      <c r="AK50" s="292"/>
      <c r="AL50" s="296"/>
    </row>
    <row r="51" spans="1:38" ht="15">
      <c r="A51" s="283"/>
      <c r="B51" s="283"/>
      <c r="C51" s="211"/>
      <c r="D51" s="212"/>
      <c r="E51" s="211"/>
      <c r="F51" s="211"/>
      <c r="G51" s="211"/>
      <c r="H51" s="211"/>
      <c r="I51" s="211"/>
      <c r="J51" s="211"/>
      <c r="K51" s="211"/>
      <c r="L51" s="211"/>
      <c r="M51" s="213"/>
      <c r="N51" s="213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293"/>
      <c r="AI51" s="293"/>
      <c r="AJ51" s="293"/>
      <c r="AK51" s="293"/>
      <c r="AL51" s="293"/>
    </row>
    <row r="52" spans="1:38" ht="15">
      <c r="A52" s="242" t="s">
        <v>467</v>
      </c>
      <c r="B52" s="242" t="s">
        <v>468</v>
      </c>
      <c r="C52" s="203" t="s">
        <v>174</v>
      </c>
      <c r="D52" s="205" t="str">
        <f t="shared" si="0"/>
        <v xml:space="preserve">   COST PER ADJUSTED ADMISSION</v>
      </c>
      <c r="E52" s="203" t="e">
        <f>IF(SUMIFS('[1]Report Data'!$I:$I,'[1]Report Data'!$A:$A,[1]STAT!$B52,'[1]Report Data'!$B:$B,[1]STAT!E$6)=0,"N/A",SUMIFS('[1]Report Data'!$I:$I,'[1]Report Data'!$A:$A,[1]STAT!$B52,'[1]Report Data'!$B:$B,[1]STAT!E$6))</f>
        <v>#VALUE!</v>
      </c>
      <c r="F52" s="203"/>
      <c r="G52" s="218" t="e">
        <f>IF(SUMIFS('[1]Report Data'!$I:$I,'[1]Report Data'!$A:$A,[1]STAT!$B52,'[1]Report Data'!$B:$B,[1]STAT!G$6)=0,"N/A",SUMIFS('[1]Report Data'!$I:$I,'[1]Report Data'!$A:$A,[1]STAT!$B52,'[1]Report Data'!$B:$B,[1]STAT!G$6))</f>
        <v>#VALUE!</v>
      </c>
      <c r="H52" s="203"/>
      <c r="I52" s="218" t="e">
        <f>IF(SUMIFS('[1]Report Data'!$I:$I,'[1]Report Data'!$A:$A,[1]STAT!$B52,'[1]Report Data'!$B:$B,[1]STAT!I$6)=0,"N/A",SUMIFS('[1]Report Data'!$I:$I,'[1]Report Data'!$A:$A,[1]STAT!$B52,'[1]Report Data'!$B:$B,[1]STAT!I$6))</f>
        <v>#VALUE!</v>
      </c>
      <c r="J52" s="218"/>
      <c r="K52" s="218" t="e">
        <f>IF(SUMIFS('[1]Report Data'!$I:$I,'[1]Report Data'!$A:$A,[1]STAT!$B52,'[1]Report Data'!$B:$B,[1]STAT!K$6)=0,"N/A",SUMIFS('[1]Report Data'!$I:$I,'[1]Report Data'!$A:$A,[1]STAT!$B52,'[1]Report Data'!$B:$B,[1]STAT!K$6))</f>
        <v>#VALUE!</v>
      </c>
      <c r="L52" s="203"/>
      <c r="M52" s="207" t="e">
        <f>SUMIF('[1]Report Data'!$A:$A,[1]STAT!$A52,'[1]Report Data'!C:C)</f>
        <v>#VALUE!</v>
      </c>
      <c r="N52" s="207"/>
      <c r="O52" s="176" t="e">
        <f>SUMIF('[1]Report Data'!$A:$A,[1]STAT!$A52,'[1]Report Data'!E:E)</f>
        <v>#VALUE!</v>
      </c>
      <c r="P52" s="176"/>
      <c r="Q52" s="176" t="e">
        <f>SUMIF('[1]Report Data'!$A:$A,[1]STAT!$A52,'[1]Report Data'!G:G)</f>
        <v>#VALUE!</v>
      </c>
      <c r="R52" s="176"/>
      <c r="S52" s="176" t="e">
        <f>SUMIF('[1]Report Data'!$A:$A,[1]STAT!$A52,'[1]Report Data'!I:I)</f>
        <v>#VALUE!</v>
      </c>
      <c r="T52" s="176"/>
      <c r="U52" s="176" t="e">
        <f>SUMIF('[1]Report Data'!$A:$A,[1]STAT!$A52,'[1]Report Data'!K:K)</f>
        <v>#VALUE!</v>
      </c>
      <c r="V52" s="176"/>
      <c r="W52" s="176" t="e">
        <f>SUMIF('[1]Report Data'!$A:$A,[1]STAT!$A52,'[1]Report Data'!M:M)</f>
        <v>#VALUE!</v>
      </c>
      <c r="X52" s="176"/>
      <c r="Y52" s="176" t="e">
        <f>SUMIF('[1]Report Data'!$A:$A,[1]STAT!$A52,'[1]Report Data'!O:O)</f>
        <v>#VALUE!</v>
      </c>
      <c r="Z52" s="176"/>
      <c r="AA52" s="176" t="e">
        <f>SUMIF('[1]Report Data'!$A:$A,[1]STAT!$A52,'[1]Report Data'!Q:Q)</f>
        <v>#VALUE!</v>
      </c>
      <c r="AB52" s="176"/>
      <c r="AC52" s="176" t="e">
        <f>SUMIF('[1]Report Data'!$A:$A,[1]STAT!$A52,'[1]Report Data'!S:S)</f>
        <v>#VALUE!</v>
      </c>
      <c r="AD52" s="176"/>
      <c r="AE52" s="176" t="e">
        <f>SUMIF('[1]Report Data'!$A:$A,[1]STAT!$A52,'[1]Report Data'!S:S)</f>
        <v>#VALUE!</v>
      </c>
      <c r="AF52" s="176"/>
      <c r="AG52" s="176"/>
      <c r="AH52" s="180" t="e">
        <f>$Y52-'PAGE 42'!$L$8</f>
        <v>#VALUE!</v>
      </c>
      <c r="AI52" s="288"/>
      <c r="AJ52" s="180" t="e">
        <f>$AA52-'PAGE 42'!$P$8</f>
        <v>#VALUE!</v>
      </c>
      <c r="AK52" s="288"/>
      <c r="AL52" s="180" t="e">
        <f>$AE52-'PAGE 42'!$T$8</f>
        <v>#VALUE!</v>
      </c>
    </row>
    <row r="53" spans="1:38" ht="15">
      <c r="A53" s="242" t="s">
        <v>469</v>
      </c>
      <c r="B53" s="242" t="s">
        <v>470</v>
      </c>
      <c r="C53" s="203" t="s">
        <v>174</v>
      </c>
      <c r="D53" s="205" t="str">
        <f t="shared" si="0"/>
        <v xml:space="preserve">   SALARY PER FTE - NON-MD</v>
      </c>
      <c r="E53" s="218" t="e">
        <f>IF(SUMIFS('[1]Report Data'!$I:$I,'[1]Report Data'!$A:$A,[1]STAT!$B53,'[1]Report Data'!$B:$B,[1]STAT!E$6)=0,"N/A",SUMIFS('[1]Report Data'!$I:$I,'[1]Report Data'!$A:$A,[1]STAT!$B53,'[1]Report Data'!$B:$B,[1]STAT!E$6))</f>
        <v>#VALUE!</v>
      </c>
      <c r="F53" s="218"/>
      <c r="G53" s="218" t="e">
        <f>IF(SUMIFS('[1]Report Data'!$I:$I,'[1]Report Data'!$A:$A,[1]STAT!$B53,'[1]Report Data'!$B:$B,[1]STAT!G$6)=0,"N/A",SUMIFS('[1]Report Data'!$I:$I,'[1]Report Data'!$A:$A,[1]STAT!$B53,'[1]Report Data'!$B:$B,[1]STAT!G$6))</f>
        <v>#VALUE!</v>
      </c>
      <c r="H53" s="218"/>
      <c r="I53" s="218" t="e">
        <f>IF(SUMIFS('[1]Report Data'!$I:$I,'[1]Report Data'!$A:$A,[1]STAT!$B53,'[1]Report Data'!$B:$B,[1]STAT!I$6)=0,"N/A",SUMIFS('[1]Report Data'!$I:$I,'[1]Report Data'!$A:$A,[1]STAT!$B53,'[1]Report Data'!$B:$B,[1]STAT!I$6))</f>
        <v>#VALUE!</v>
      </c>
      <c r="J53" s="218"/>
      <c r="K53" s="218" t="e">
        <f>IF(SUMIFS('[1]Report Data'!$I:$I,'[1]Report Data'!$A:$A,[1]STAT!$B53,'[1]Report Data'!$B:$B,[1]STAT!K$6)=0,"N/A",SUMIFS('[1]Report Data'!$I:$I,'[1]Report Data'!$A:$A,[1]STAT!$B53,'[1]Report Data'!$B:$B,[1]STAT!K$6))</f>
        <v>#VALUE!</v>
      </c>
      <c r="L53" s="203"/>
      <c r="M53" s="207" t="e">
        <f>SUMIF('[1]Report Data'!$A:$A,[1]STAT!$A53,'[1]Report Data'!C:C)</f>
        <v>#VALUE!</v>
      </c>
      <c r="N53" s="207"/>
      <c r="O53" s="176" t="e">
        <f>SUMIF('[1]Report Data'!$A:$A,[1]STAT!$A53,'[1]Report Data'!E:E)</f>
        <v>#VALUE!</v>
      </c>
      <c r="P53" s="176"/>
      <c r="Q53" s="176" t="e">
        <f>SUMIF('[1]Report Data'!$A:$A,[1]STAT!$A53,'[1]Report Data'!G:G)</f>
        <v>#VALUE!</v>
      </c>
      <c r="R53" s="176"/>
      <c r="S53" s="176" t="e">
        <f>SUMIF('[1]Report Data'!$A:$A,[1]STAT!$A53,'[1]Report Data'!I:I)</f>
        <v>#VALUE!</v>
      </c>
      <c r="T53" s="176"/>
      <c r="U53" s="176" t="e">
        <f>SUMIF('[1]Report Data'!$A:$A,[1]STAT!$A53,'[1]Report Data'!K:K)</f>
        <v>#VALUE!</v>
      </c>
      <c r="V53" s="176"/>
      <c r="W53" s="176" t="e">
        <f>SUMIF('[1]Report Data'!$A:$A,[1]STAT!$A53,'[1]Report Data'!M:M)</f>
        <v>#VALUE!</v>
      </c>
      <c r="X53" s="176"/>
      <c r="Y53" s="176" t="e">
        <f>SUMIF('[1]Report Data'!$A:$A,[1]STAT!$A53,'[1]Report Data'!O:O)</f>
        <v>#VALUE!</v>
      </c>
      <c r="Z53" s="176"/>
      <c r="AA53" s="176" t="e">
        <f>SUMIF('[1]Report Data'!$A:$A,[1]STAT!$A53,'[1]Report Data'!Q:Q)</f>
        <v>#VALUE!</v>
      </c>
      <c r="AB53" s="176"/>
      <c r="AC53" s="176" t="e">
        <f>SUMIF('[1]Report Data'!$A:$A,[1]STAT!$A53,'[1]Report Data'!S:S)</f>
        <v>#VALUE!</v>
      </c>
      <c r="AD53" s="176"/>
      <c r="AE53" s="176" t="e">
        <f>SUMIF('[1]Report Data'!$A:$A,[1]STAT!$A53,'[1]Report Data'!S:S)</f>
        <v>#VALUE!</v>
      </c>
      <c r="AF53" s="176"/>
      <c r="AG53" s="176"/>
      <c r="AH53" s="180" t="e">
        <f>$Y53-'PAGE 43'!$L$8</f>
        <v>#VALUE!</v>
      </c>
      <c r="AI53" s="288"/>
      <c r="AJ53" s="180" t="e">
        <f>$AA53-'PAGE 43'!$P$8</f>
        <v>#VALUE!</v>
      </c>
      <c r="AK53" s="288"/>
      <c r="AL53" s="180" t="e">
        <f>$AE53-'PAGE 43'!$T$8</f>
        <v>#VALUE!</v>
      </c>
    </row>
    <row r="54" spans="1:38" ht="15">
      <c r="A54" s="242" t="s">
        <v>471</v>
      </c>
      <c r="B54" s="242" t="s">
        <v>472</v>
      </c>
      <c r="C54" s="203" t="s">
        <v>174</v>
      </c>
      <c r="D54" s="205" t="str">
        <f t="shared" si="0"/>
        <v xml:space="preserve">   SALARY &amp; BENEFITS PER FTE - NON-MD</v>
      </c>
      <c r="E54" s="203" t="e">
        <f>IF(SUMIFS('[1]Report Data'!$I:$I,'[1]Report Data'!$A:$A,[1]STAT!$B54,'[1]Report Data'!$B:$B,[1]STAT!E$6)=0,"N/A",SUMIFS('[1]Report Data'!$I:$I,'[1]Report Data'!$A:$A,[1]STAT!$B54,'[1]Report Data'!$B:$B,[1]STAT!E$6))</f>
        <v>#VALUE!</v>
      </c>
      <c r="F54" s="203"/>
      <c r="G54" s="203" t="e">
        <f>IF(SUMIFS('[1]Report Data'!$I:$I,'[1]Report Data'!$A:$A,[1]STAT!$B54,'[1]Report Data'!$B:$B,[1]STAT!G$6)=0,"N/A",SUMIFS('[1]Report Data'!$I:$I,'[1]Report Data'!$A:$A,[1]STAT!$B54,'[1]Report Data'!$B:$B,[1]STAT!G$6))</f>
        <v>#VALUE!</v>
      </c>
      <c r="H54" s="203"/>
      <c r="I54" s="203" t="e">
        <f>IF(SUMIFS('[1]Report Data'!$I:$I,'[1]Report Data'!$A:$A,[1]STAT!$B54,'[1]Report Data'!$B:$B,[1]STAT!I$6)=0,"N/A",SUMIFS('[1]Report Data'!$I:$I,'[1]Report Data'!$A:$A,[1]STAT!$B54,'[1]Report Data'!$B:$B,[1]STAT!I$6))</f>
        <v>#VALUE!</v>
      </c>
      <c r="J54" s="203"/>
      <c r="K54" s="203" t="e">
        <f>IF(SUMIFS('[1]Report Data'!$I:$I,'[1]Report Data'!$A:$A,[1]STAT!$B54,'[1]Report Data'!$B:$B,[1]STAT!K$6)=0,"N/A",SUMIFS('[1]Report Data'!$I:$I,'[1]Report Data'!$A:$A,[1]STAT!$B54,'[1]Report Data'!$B:$B,[1]STAT!K$6))</f>
        <v>#VALUE!</v>
      </c>
      <c r="L54" s="203"/>
      <c r="M54" s="207" t="e">
        <f>SUMIF('[1]Report Data'!$A:$A,[1]STAT!$A54,'[1]Report Data'!C:C)</f>
        <v>#VALUE!</v>
      </c>
      <c r="N54" s="207"/>
      <c r="O54" s="176" t="e">
        <f>SUMIF('[1]Report Data'!$A:$A,[1]STAT!$A54,'[1]Report Data'!E:E)</f>
        <v>#VALUE!</v>
      </c>
      <c r="P54" s="176"/>
      <c r="Q54" s="176" t="e">
        <f>SUMIF('[1]Report Data'!$A:$A,[1]STAT!$A54,'[1]Report Data'!G:G)</f>
        <v>#VALUE!</v>
      </c>
      <c r="R54" s="176"/>
      <c r="S54" s="176" t="e">
        <f>SUMIF('[1]Report Data'!$A:$A,[1]STAT!$A54,'[1]Report Data'!I:I)</f>
        <v>#VALUE!</v>
      </c>
      <c r="T54" s="176"/>
      <c r="U54" s="176" t="e">
        <f>SUMIF('[1]Report Data'!$A:$A,[1]STAT!$A54,'[1]Report Data'!K:K)</f>
        <v>#VALUE!</v>
      </c>
      <c r="V54" s="176"/>
      <c r="W54" s="176" t="e">
        <f>SUMIF('[1]Report Data'!$A:$A,[1]STAT!$A54,'[1]Report Data'!M:M)</f>
        <v>#VALUE!</v>
      </c>
      <c r="X54" s="176"/>
      <c r="Y54" s="176" t="e">
        <f>SUMIF('[1]Report Data'!$A:$A,[1]STAT!$A54,'[1]Report Data'!O:O)</f>
        <v>#VALUE!</v>
      </c>
      <c r="Z54" s="176"/>
      <c r="AA54" s="176" t="e">
        <f>SUMIF('[1]Report Data'!$A:$A,[1]STAT!$A54,'[1]Report Data'!Q:Q)</f>
        <v>#VALUE!</v>
      </c>
      <c r="AB54" s="176"/>
      <c r="AC54" s="176" t="e">
        <f>SUMIF('[1]Report Data'!$A:$A,[1]STAT!$A54,'[1]Report Data'!S:S)</f>
        <v>#VALUE!</v>
      </c>
      <c r="AD54" s="176"/>
      <c r="AE54" s="176" t="e">
        <f>SUMIF('[1]Report Data'!$A:$A,[1]STAT!$A54,'[1]Report Data'!S:S)</f>
        <v>#VALUE!</v>
      </c>
      <c r="AF54" s="176"/>
      <c r="AG54" s="176"/>
      <c r="AH54" s="180" t="e">
        <f>$Y54-'PAGE 44'!$L$8</f>
        <v>#VALUE!</v>
      </c>
      <c r="AI54" s="288"/>
      <c r="AJ54" s="180" t="e">
        <f>$AA54-'PAGE 44'!$P$8</f>
        <v>#VALUE!</v>
      </c>
      <c r="AK54" s="288"/>
      <c r="AL54" s="180" t="e">
        <f>$AE54-'PAGE 44'!$T$8</f>
        <v>#VALUE!</v>
      </c>
    </row>
    <row r="55" spans="1:38" ht="15">
      <c r="A55" s="242" t="s">
        <v>473</v>
      </c>
      <c r="B55" s="242" t="s">
        <v>474</v>
      </c>
      <c r="C55" s="203" t="s">
        <v>174</v>
      </c>
      <c r="D55" s="205" t="str">
        <f t="shared" si="0"/>
        <v xml:space="preserve">   FRINGE BENEFIT % - NON-MD</v>
      </c>
      <c r="E55" s="216" t="e">
        <f>IF(SUMIFS('[1]Report Data'!$I:$I,'[1]Report Data'!$A:$A,[1]STAT!$B55,'[1]Report Data'!$B:$B,[1]STAT!E$6)=0,"N/A",SUMIFS('[1]Report Data'!$I:$I,'[1]Report Data'!$A:$A,[1]STAT!$B55,'[1]Report Data'!$B:$B,[1]STAT!E$6))</f>
        <v>#VALUE!</v>
      </c>
      <c r="F55" s="216"/>
      <c r="G55" s="216" t="e">
        <f>IF(SUMIFS('[1]Report Data'!$I:$I,'[1]Report Data'!$A:$A,[1]STAT!$B55,'[1]Report Data'!$B:$B,[1]STAT!G$6)=0,"N/A",SUMIFS('[1]Report Data'!$I:$I,'[1]Report Data'!$A:$A,[1]STAT!$B55,'[1]Report Data'!$B:$B,[1]STAT!G$6))</f>
        <v>#VALUE!</v>
      </c>
      <c r="H55" s="216"/>
      <c r="I55" s="216" t="e">
        <f>IF(SUMIFS('[1]Report Data'!$I:$I,'[1]Report Data'!$A:$A,[1]STAT!$B55,'[1]Report Data'!$B:$B,[1]STAT!I$6)=0,"N/A",SUMIFS('[1]Report Data'!$I:$I,'[1]Report Data'!$A:$A,[1]STAT!$B55,'[1]Report Data'!$B:$B,[1]STAT!I$6))</f>
        <v>#VALUE!</v>
      </c>
      <c r="J55" s="216"/>
      <c r="K55" s="216" t="e">
        <f>IF(SUMIFS('[1]Report Data'!$I:$I,'[1]Report Data'!$A:$A,[1]STAT!$B55,'[1]Report Data'!$B:$B,[1]STAT!K$6)=0,"N/A",SUMIFS('[1]Report Data'!$I:$I,'[1]Report Data'!$A:$A,[1]STAT!$B55,'[1]Report Data'!$B:$B,[1]STAT!K$6))</f>
        <v>#VALUE!</v>
      </c>
      <c r="L55" s="203"/>
      <c r="M55" s="217" t="e">
        <f>SUMIF('[1]Report Data'!$A:$A,[1]STAT!$A55,'[1]Report Data'!C:C)</f>
        <v>#VALUE!</v>
      </c>
      <c r="N55" s="217"/>
      <c r="O55" s="167" t="e">
        <f>SUMIF('[1]Report Data'!$A:$A,[1]STAT!$A55,'[1]Report Data'!E:E)</f>
        <v>#VALUE!</v>
      </c>
      <c r="P55" s="167"/>
      <c r="Q55" s="167" t="e">
        <f>SUMIF('[1]Report Data'!$A:$A,[1]STAT!$A55,'[1]Report Data'!G:G)</f>
        <v>#VALUE!</v>
      </c>
      <c r="R55" s="167"/>
      <c r="S55" s="167" t="e">
        <f>SUMIF('[1]Report Data'!$A:$A,[1]STAT!$A55,'[1]Report Data'!I:I)</f>
        <v>#VALUE!</v>
      </c>
      <c r="T55" s="167"/>
      <c r="U55" s="167" t="e">
        <f>SUMIF('[1]Report Data'!$A:$A,[1]STAT!$A55,'[1]Report Data'!K:K)</f>
        <v>#VALUE!</v>
      </c>
      <c r="V55" s="167"/>
      <c r="W55" s="167" t="e">
        <f>SUMIF('[1]Report Data'!$A:$A,[1]STAT!$A55,'[1]Report Data'!M:M)</f>
        <v>#VALUE!</v>
      </c>
      <c r="X55" s="167"/>
      <c r="Y55" s="167" t="e">
        <f>SUMIF('[1]Report Data'!$A:$A,[1]STAT!$A55,'[1]Report Data'!O:O)</f>
        <v>#VALUE!</v>
      </c>
      <c r="Z55" s="167"/>
      <c r="AA55" s="167" t="e">
        <f>SUMIF('[1]Report Data'!$A:$A,[1]STAT!$A55,'[1]Report Data'!Q:Q)</f>
        <v>#VALUE!</v>
      </c>
      <c r="AB55" s="167"/>
      <c r="AC55" s="167" t="e">
        <f>SUMIF('[1]Report Data'!$A:$A,[1]STAT!$A55,'[1]Report Data'!S:S)</f>
        <v>#VALUE!</v>
      </c>
      <c r="AD55" s="167"/>
      <c r="AE55" s="167" t="e">
        <f>SUMIF('[1]Report Data'!$A:$A,[1]STAT!$A55,'[1]Report Data'!S:S)</f>
        <v>#VALUE!</v>
      </c>
      <c r="AF55" s="167"/>
      <c r="AG55" s="176"/>
      <c r="AH55" s="180" t="e">
        <f>$Y55-'PAGE 45'!$L$8</f>
        <v>#VALUE!</v>
      </c>
      <c r="AI55" s="288"/>
      <c r="AJ55" s="180" t="e">
        <f>$AA55-'PAGE 45'!$P$8</f>
        <v>#VALUE!</v>
      </c>
      <c r="AK55" s="288"/>
      <c r="AL55" s="180" t="e">
        <f>$AE55-'PAGE 45'!$T$8</f>
        <v>#VALUE!</v>
      </c>
    </row>
    <row r="56" spans="1:38" ht="15">
      <c r="A56" s="242" t="s">
        <v>475</v>
      </c>
      <c r="B56" s="242" t="s">
        <v>476</v>
      </c>
      <c r="C56" s="203" t="s">
        <v>174</v>
      </c>
      <c r="D56" s="205" t="str">
        <f t="shared" si="0"/>
        <v xml:space="preserve">   COMPENSATION RATIO</v>
      </c>
      <c r="E56" s="216" t="e">
        <f>IF(SUMIFS('[1]Report Data'!$I:$I,'[1]Report Data'!$A:$A,[1]STAT!$B56,'[1]Report Data'!$B:$B,[1]STAT!E$6)=0,"N/A",SUMIFS('[1]Report Data'!$I:$I,'[1]Report Data'!$A:$A,[1]STAT!$B56,'[1]Report Data'!$B:$B,[1]STAT!E$6))</f>
        <v>#VALUE!</v>
      </c>
      <c r="F56" s="216"/>
      <c r="G56" s="216" t="e">
        <f>IF(SUMIFS('[1]Report Data'!$I:$I,'[1]Report Data'!$A:$A,[1]STAT!$B56,'[1]Report Data'!$B:$B,[1]STAT!G$6)=0,"N/A",SUMIFS('[1]Report Data'!$I:$I,'[1]Report Data'!$A:$A,[1]STAT!$B56,'[1]Report Data'!$B:$B,[1]STAT!G$6))</f>
        <v>#VALUE!</v>
      </c>
      <c r="H56" s="216"/>
      <c r="I56" s="216" t="e">
        <f>IF(SUMIFS('[1]Report Data'!$I:$I,'[1]Report Data'!$A:$A,[1]STAT!$B56,'[1]Report Data'!$B:$B,[1]STAT!I$6)=0,"N/A",SUMIFS('[1]Report Data'!$I:$I,'[1]Report Data'!$A:$A,[1]STAT!$B56,'[1]Report Data'!$B:$B,[1]STAT!I$6))</f>
        <v>#VALUE!</v>
      </c>
      <c r="J56" s="216"/>
      <c r="K56" s="216" t="e">
        <f>IF(SUMIFS('[1]Report Data'!$I:$I,'[1]Report Data'!$A:$A,[1]STAT!$B56,'[1]Report Data'!$B:$B,[1]STAT!K$6)=0,"N/A",SUMIFS('[1]Report Data'!$I:$I,'[1]Report Data'!$A:$A,[1]STAT!$B56,'[1]Report Data'!$B:$B,[1]STAT!K$6))</f>
        <v>#VALUE!</v>
      </c>
      <c r="L56" s="203"/>
      <c r="M56" s="217" t="e">
        <f>SUMIF('[1]Report Data'!$A:$A,[1]STAT!$A56,'[1]Report Data'!C:C)</f>
        <v>#VALUE!</v>
      </c>
      <c r="N56" s="217"/>
      <c r="O56" s="167" t="e">
        <f>SUMIF('[1]Report Data'!$A:$A,[1]STAT!$A56,'[1]Report Data'!E:E)</f>
        <v>#VALUE!</v>
      </c>
      <c r="P56" s="167"/>
      <c r="Q56" s="167" t="e">
        <f>SUMIF('[1]Report Data'!$A:$A,[1]STAT!$A56,'[1]Report Data'!G:G)</f>
        <v>#VALUE!</v>
      </c>
      <c r="R56" s="167"/>
      <c r="S56" s="167" t="e">
        <f>SUMIF('[1]Report Data'!$A:$A,[1]STAT!$A56,'[1]Report Data'!I:I)</f>
        <v>#VALUE!</v>
      </c>
      <c r="T56" s="167"/>
      <c r="U56" s="167" t="e">
        <f>SUMIF('[1]Report Data'!$A:$A,[1]STAT!$A56,'[1]Report Data'!K:K)</f>
        <v>#VALUE!</v>
      </c>
      <c r="V56" s="167"/>
      <c r="W56" s="167" t="e">
        <f>SUMIF('[1]Report Data'!$A:$A,[1]STAT!$A56,'[1]Report Data'!M:M)</f>
        <v>#VALUE!</v>
      </c>
      <c r="X56" s="167"/>
      <c r="Y56" s="167" t="e">
        <f>SUMIF('[1]Report Data'!$A:$A,[1]STAT!$A56,'[1]Report Data'!O:O)</f>
        <v>#VALUE!</v>
      </c>
      <c r="Z56" s="167"/>
      <c r="AA56" s="167" t="e">
        <f>SUMIF('[1]Report Data'!$A:$A,[1]STAT!$A56,'[1]Report Data'!Q:Q)</f>
        <v>#VALUE!</v>
      </c>
      <c r="AB56" s="167"/>
      <c r="AC56" s="167" t="e">
        <f>SUMIF('[1]Report Data'!$A:$A,[1]STAT!$A56,'[1]Report Data'!S:S)</f>
        <v>#VALUE!</v>
      </c>
      <c r="AD56" s="167"/>
      <c r="AE56" s="167" t="e">
        <f>SUMIF('[1]Report Data'!$A:$A,[1]STAT!$A56,'[1]Report Data'!S:S)</f>
        <v>#VALUE!</v>
      </c>
      <c r="AF56" s="167"/>
      <c r="AG56" s="176"/>
      <c r="AH56" s="180" t="e">
        <f>$Y56-'PAGE 46'!$L$8</f>
        <v>#VALUE!</v>
      </c>
      <c r="AI56" s="288"/>
      <c r="AJ56" s="180" t="e">
        <f>$AA56-'PAGE 46'!$P$8</f>
        <v>#VALUE!</v>
      </c>
      <c r="AK56" s="288"/>
      <c r="AL56" s="180" t="e">
        <f>$AE56-'PAGE 46'!$T$8</f>
        <v>#VALUE!</v>
      </c>
    </row>
    <row r="57" spans="1:38" ht="15">
      <c r="A57" s="242" t="s">
        <v>477</v>
      </c>
      <c r="B57" s="242" t="s">
        <v>478</v>
      </c>
      <c r="C57" s="203" t="s">
        <v>174</v>
      </c>
      <c r="D57" s="205" t="str">
        <f t="shared" si="0"/>
        <v xml:space="preserve">   CAPITAL COST % OF TOTAL EXPENSE</v>
      </c>
      <c r="E57" s="216" t="e">
        <f>IF(SUMIFS('[1]Report Data'!$I:$I,'[1]Report Data'!$A:$A,[1]STAT!$B57,'[1]Report Data'!$B:$B,[1]STAT!E$6)=0,"N/A",SUMIFS('[1]Report Data'!$I:$I,'[1]Report Data'!$A:$A,[1]STAT!$B57,'[1]Report Data'!$B:$B,[1]STAT!E$6))</f>
        <v>#VALUE!</v>
      </c>
      <c r="F57" s="216"/>
      <c r="G57" s="216" t="e">
        <f>IF(SUMIFS('[1]Report Data'!$I:$I,'[1]Report Data'!$A:$A,[1]STAT!$B57,'[1]Report Data'!$B:$B,[1]STAT!G$6)=0,"N/A",SUMIFS('[1]Report Data'!$I:$I,'[1]Report Data'!$A:$A,[1]STAT!$B57,'[1]Report Data'!$B:$B,[1]STAT!G$6))</f>
        <v>#VALUE!</v>
      </c>
      <c r="H57" s="216"/>
      <c r="I57" s="216" t="e">
        <f>IF(SUMIFS('[1]Report Data'!$I:$I,'[1]Report Data'!$A:$A,[1]STAT!$B57,'[1]Report Data'!$B:$B,[1]STAT!I$6)=0,"N/A",SUMIFS('[1]Report Data'!$I:$I,'[1]Report Data'!$A:$A,[1]STAT!$B57,'[1]Report Data'!$B:$B,[1]STAT!I$6))</f>
        <v>#VALUE!</v>
      </c>
      <c r="J57" s="216"/>
      <c r="K57" s="216" t="e">
        <f>IF(SUMIFS('[1]Report Data'!$I:$I,'[1]Report Data'!$A:$A,[1]STAT!$B57,'[1]Report Data'!$B:$B,[1]STAT!K$6)=0,"N/A",SUMIFS('[1]Report Data'!$I:$I,'[1]Report Data'!$A:$A,[1]STAT!$B57,'[1]Report Data'!$B:$B,[1]STAT!K$6))</f>
        <v>#VALUE!</v>
      </c>
      <c r="L57" s="203"/>
      <c r="M57" s="217" t="e">
        <f>SUMIF('[1]Report Data'!$A:$A,[1]STAT!$A57,'[1]Report Data'!C:C)</f>
        <v>#VALUE!</v>
      </c>
      <c r="N57" s="217"/>
      <c r="O57" s="167" t="e">
        <f>SUMIF('[1]Report Data'!$A:$A,[1]STAT!$A57,'[1]Report Data'!E:E)</f>
        <v>#VALUE!</v>
      </c>
      <c r="P57" s="167"/>
      <c r="Q57" s="167" t="e">
        <f>SUMIF('[1]Report Data'!$A:$A,[1]STAT!$A57,'[1]Report Data'!G:G)</f>
        <v>#VALUE!</v>
      </c>
      <c r="R57" s="167"/>
      <c r="S57" s="167" t="e">
        <f>SUMIF('[1]Report Data'!$A:$A,[1]STAT!$A57,'[1]Report Data'!I:I)</f>
        <v>#VALUE!</v>
      </c>
      <c r="T57" s="167"/>
      <c r="U57" s="167" t="e">
        <f>SUMIF('[1]Report Data'!$A:$A,[1]STAT!$A57,'[1]Report Data'!K:K)</f>
        <v>#VALUE!</v>
      </c>
      <c r="V57" s="167"/>
      <c r="W57" s="167" t="e">
        <f>SUMIF('[1]Report Data'!$A:$A,[1]STAT!$A57,'[1]Report Data'!M:M)</f>
        <v>#VALUE!</v>
      </c>
      <c r="X57" s="167"/>
      <c r="Y57" s="167" t="e">
        <f>SUMIF('[1]Report Data'!$A:$A,[1]STAT!$A57,'[1]Report Data'!O:O)</f>
        <v>#VALUE!</v>
      </c>
      <c r="Z57" s="167"/>
      <c r="AA57" s="167" t="e">
        <f>SUMIF('[1]Report Data'!$A:$A,[1]STAT!$A57,'[1]Report Data'!Q:Q)</f>
        <v>#VALUE!</v>
      </c>
      <c r="AB57" s="167"/>
      <c r="AC57" s="167" t="e">
        <f>SUMIF('[1]Report Data'!$A:$A,[1]STAT!$A57,'[1]Report Data'!S:S)</f>
        <v>#VALUE!</v>
      </c>
      <c r="AD57" s="167"/>
      <c r="AE57" s="167" t="e">
        <f>SUMIF('[1]Report Data'!$A:$A,[1]STAT!$A57,'[1]Report Data'!S:S)</f>
        <v>#VALUE!</v>
      </c>
      <c r="AF57" s="167"/>
      <c r="AG57" s="176"/>
      <c r="AH57" s="180" t="e">
        <f>$Y57-'PAGE 47'!$L$8</f>
        <v>#VALUE!</v>
      </c>
      <c r="AI57" s="288"/>
      <c r="AJ57" s="180" t="e">
        <f>$AA57-'PAGE 47'!$P$8</f>
        <v>#VALUE!</v>
      </c>
      <c r="AK57" s="288"/>
      <c r="AL57" s="180" t="e">
        <f>$AE57-'PAGE 47'!$T$8</f>
        <v>#VALUE!</v>
      </c>
    </row>
    <row r="58" spans="1:38" ht="15">
      <c r="A58" s="242" t="s">
        <v>479</v>
      </c>
      <c r="B58" s="242" t="s">
        <v>480</v>
      </c>
      <c r="C58" s="203" t="s">
        <v>174</v>
      </c>
      <c r="D58" s="205" t="str">
        <f t="shared" si="0"/>
        <v xml:space="preserve">   CAPITAL COST PER ADJUSTED ADMISSION</v>
      </c>
      <c r="E58" s="203" t="e">
        <f>IF(SUMIFS('[1]Report Data'!$I:$I,'[1]Report Data'!$A:$A,[1]STAT!$B58,'[1]Report Data'!$B:$B,[1]STAT!E$6)=0,"N/A",SUMIFS('[1]Report Data'!$I:$I,'[1]Report Data'!$A:$A,[1]STAT!$B58,'[1]Report Data'!$B:$B,[1]STAT!E$6))</f>
        <v>#VALUE!</v>
      </c>
      <c r="F58" s="203"/>
      <c r="G58" s="203" t="e">
        <f>IF(SUMIFS('[1]Report Data'!$I:$I,'[1]Report Data'!$A:$A,[1]STAT!$B58,'[1]Report Data'!$B:$B,[1]STAT!G$6)=0,"N/A",SUMIFS('[1]Report Data'!$I:$I,'[1]Report Data'!$A:$A,[1]STAT!$B58,'[1]Report Data'!$B:$B,[1]STAT!G$6))</f>
        <v>#VALUE!</v>
      </c>
      <c r="H58" s="203"/>
      <c r="I58" s="203" t="e">
        <f>IF(SUMIFS('[1]Report Data'!$I:$I,'[1]Report Data'!$A:$A,[1]STAT!$B58,'[1]Report Data'!$B:$B,[1]STAT!I$6)=0,"N/A",SUMIFS('[1]Report Data'!$I:$I,'[1]Report Data'!$A:$A,[1]STAT!$B58,'[1]Report Data'!$B:$B,[1]STAT!I$6))</f>
        <v>#VALUE!</v>
      </c>
      <c r="J58" s="203"/>
      <c r="K58" s="203" t="e">
        <f>IF(SUMIFS('[1]Report Data'!$I:$I,'[1]Report Data'!$A:$A,[1]STAT!$B58,'[1]Report Data'!$B:$B,[1]STAT!K$6)=0,"N/A",SUMIFS('[1]Report Data'!$I:$I,'[1]Report Data'!$A:$A,[1]STAT!$B58,'[1]Report Data'!$B:$B,[1]STAT!K$6))</f>
        <v>#VALUE!</v>
      </c>
      <c r="L58" s="203"/>
      <c r="M58" s="207" t="e">
        <f>SUMIF('[1]Report Data'!$A:$A,[1]STAT!$A58,'[1]Report Data'!C:C)</f>
        <v>#VALUE!</v>
      </c>
      <c r="N58" s="207"/>
      <c r="O58" s="176" t="e">
        <f>SUMIF('[1]Report Data'!$A:$A,[1]STAT!$A58,'[1]Report Data'!E:E)</f>
        <v>#VALUE!</v>
      </c>
      <c r="P58" s="176"/>
      <c r="Q58" s="176" t="e">
        <f>SUMIF('[1]Report Data'!$A:$A,[1]STAT!$A58,'[1]Report Data'!G:G)</f>
        <v>#VALUE!</v>
      </c>
      <c r="R58" s="176"/>
      <c r="S58" s="176" t="e">
        <f>SUMIF('[1]Report Data'!$A:$A,[1]STAT!$A58,'[1]Report Data'!I:I)</f>
        <v>#VALUE!</v>
      </c>
      <c r="T58" s="176"/>
      <c r="U58" s="176" t="e">
        <f>SUMIF('[1]Report Data'!$A:$A,[1]STAT!$A58,'[1]Report Data'!K:K)</f>
        <v>#VALUE!</v>
      </c>
      <c r="V58" s="176"/>
      <c r="W58" s="176" t="e">
        <f>SUMIF('[1]Report Data'!$A:$A,[1]STAT!$A58,'[1]Report Data'!M:M)</f>
        <v>#VALUE!</v>
      </c>
      <c r="X58" s="176"/>
      <c r="Y58" s="176" t="e">
        <f>SUMIF('[1]Report Data'!$A:$A,[1]STAT!$A58,'[1]Report Data'!O:O)</f>
        <v>#VALUE!</v>
      </c>
      <c r="Z58" s="176"/>
      <c r="AA58" s="176" t="e">
        <f>SUMIF('[1]Report Data'!$A:$A,[1]STAT!$A58,'[1]Report Data'!Q:Q)</f>
        <v>#VALUE!</v>
      </c>
      <c r="AB58" s="176"/>
      <c r="AC58" s="176" t="e">
        <f>SUMIF('[1]Report Data'!$A:$A,[1]STAT!$A58,'[1]Report Data'!S:S)</f>
        <v>#VALUE!</v>
      </c>
      <c r="AD58" s="176"/>
      <c r="AE58" s="176" t="e">
        <f>SUMIF('[1]Report Data'!$A:$A,[1]STAT!$A58,'[1]Report Data'!S:S)</f>
        <v>#VALUE!</v>
      </c>
      <c r="AF58" s="176"/>
      <c r="AG58" s="176"/>
      <c r="AH58" s="180" t="e">
        <f>$Y58-'PAGE 48'!$L$8</f>
        <v>#VALUE!</v>
      </c>
      <c r="AI58" s="288"/>
      <c r="AJ58" s="180" t="e">
        <f>$AA58-'PAGE 48'!$P$8</f>
        <v>#VALUE!</v>
      </c>
      <c r="AK58" s="288"/>
      <c r="AL58" s="180" t="e">
        <f>$AE58-'PAGE 48'!$T$8</f>
        <v>#VALUE!</v>
      </c>
    </row>
    <row r="59" spans="1:38" ht="15">
      <c r="A59" s="242" t="s">
        <v>481</v>
      </c>
      <c r="B59" s="242" t="s">
        <v>482</v>
      </c>
      <c r="C59" s="203" t="s">
        <v>174</v>
      </c>
      <c r="D59" s="205" t="str">
        <f t="shared" si="0"/>
        <v xml:space="preserve">   CONTRACTUAL ALLOWANCE %</v>
      </c>
      <c r="E59" s="216" t="e">
        <f>IF(SUMIFS('[1]Report Data'!$I:$I,'[1]Report Data'!$A:$A,[1]STAT!$B59,'[1]Report Data'!$B:$B,[1]STAT!E$6)=0,"N/A",SUMIFS('[1]Report Data'!$I:$I,'[1]Report Data'!$A:$A,[1]STAT!$B59,'[1]Report Data'!$B:$B,[1]STAT!E$6))</f>
        <v>#VALUE!</v>
      </c>
      <c r="F59" s="216"/>
      <c r="G59" s="216" t="e">
        <f>IF(SUMIFS('[1]Report Data'!$I:$I,'[1]Report Data'!$A:$A,[1]STAT!$B59,'[1]Report Data'!$B:$B,[1]STAT!G$6)=0,"N/A",SUMIFS('[1]Report Data'!$I:$I,'[1]Report Data'!$A:$A,[1]STAT!$B59,'[1]Report Data'!$B:$B,[1]STAT!G$6))</f>
        <v>#VALUE!</v>
      </c>
      <c r="H59" s="216"/>
      <c r="I59" s="216" t="e">
        <f>IF(SUMIFS('[1]Report Data'!$I:$I,'[1]Report Data'!$A:$A,[1]STAT!$B59,'[1]Report Data'!$B:$B,[1]STAT!I$6)=0,"N/A",SUMIFS('[1]Report Data'!$I:$I,'[1]Report Data'!$A:$A,[1]STAT!$B59,'[1]Report Data'!$B:$B,[1]STAT!I$6))</f>
        <v>#VALUE!</v>
      </c>
      <c r="J59" s="216"/>
      <c r="K59" s="216" t="e">
        <f>IF(SUMIFS('[1]Report Data'!$I:$I,'[1]Report Data'!$A:$A,[1]STAT!$B59,'[1]Report Data'!$B:$B,[1]STAT!K$6)=0,"N/A",SUMIFS('[1]Report Data'!$I:$I,'[1]Report Data'!$A:$A,[1]STAT!$B59,'[1]Report Data'!$B:$B,[1]STAT!K$6))</f>
        <v>#VALUE!</v>
      </c>
      <c r="L59" s="203"/>
      <c r="M59" s="217" t="e">
        <f>SUMIF('[1]Report Data'!$A:$A,[1]STAT!$A59,'[1]Report Data'!C:C)</f>
        <v>#VALUE!</v>
      </c>
      <c r="N59" s="217"/>
      <c r="O59" s="167" t="e">
        <f>SUMIF('[1]Report Data'!$A:$A,[1]STAT!$A59,'[1]Report Data'!E:E)</f>
        <v>#VALUE!</v>
      </c>
      <c r="P59" s="167"/>
      <c r="Q59" s="167" t="e">
        <f>SUMIF('[1]Report Data'!$A:$A,[1]STAT!$A59,'[1]Report Data'!G:G)</f>
        <v>#VALUE!</v>
      </c>
      <c r="R59" s="167"/>
      <c r="S59" s="167" t="e">
        <f>SUMIF('[1]Report Data'!$A:$A,[1]STAT!$A59,'[1]Report Data'!I:I)</f>
        <v>#VALUE!</v>
      </c>
      <c r="T59" s="167"/>
      <c r="U59" s="167" t="e">
        <f>SUMIF('[1]Report Data'!$A:$A,[1]STAT!$A59,'[1]Report Data'!K:K)</f>
        <v>#VALUE!</v>
      </c>
      <c r="V59" s="167"/>
      <c r="W59" s="167" t="e">
        <f>SUMIF('[1]Report Data'!$A:$A,[1]STAT!$A59,'[1]Report Data'!M:M)</f>
        <v>#VALUE!</v>
      </c>
      <c r="X59" s="167"/>
      <c r="Y59" s="167" t="e">
        <f>SUMIF('[1]Report Data'!$A:$A,[1]STAT!$A59,'[1]Report Data'!O:O)</f>
        <v>#VALUE!</v>
      </c>
      <c r="Z59" s="167"/>
      <c r="AA59" s="167" t="e">
        <f>SUMIF('[1]Report Data'!$A:$A,[1]STAT!$A59,'[1]Report Data'!Q:Q)</f>
        <v>#VALUE!</v>
      </c>
      <c r="AB59" s="167"/>
      <c r="AC59" s="167" t="e">
        <f>SUMIF('[1]Report Data'!$A:$A,[1]STAT!$A59,'[1]Report Data'!S:S)</f>
        <v>#VALUE!</v>
      </c>
      <c r="AD59" s="167"/>
      <c r="AE59" s="167" t="e">
        <f>SUMIF('[1]Report Data'!$A:$A,[1]STAT!$A59,'[1]Report Data'!S:S)</f>
        <v>#VALUE!</v>
      </c>
      <c r="AF59" s="167"/>
      <c r="AG59" s="176"/>
      <c r="AH59" s="180" t="e">
        <f>$Y59-'PAGE 49'!$L$8</f>
        <v>#VALUE!</v>
      </c>
      <c r="AI59" s="288"/>
      <c r="AJ59" s="180" t="e">
        <f>$AA59-'PAGE 49'!$P$8</f>
        <v>#VALUE!</v>
      </c>
      <c r="AK59" s="288"/>
      <c r="AL59" s="180" t="e">
        <f>$AE59-'PAGE 49'!$T$8</f>
        <v>#VALUE!</v>
      </c>
    </row>
    <row r="60" spans="1:38" ht="15">
      <c r="A60" s="196"/>
      <c r="B60" s="196"/>
      <c r="C60" s="208"/>
      <c r="D60" s="209"/>
      <c r="E60" s="208"/>
      <c r="F60" s="208"/>
      <c r="G60" s="208"/>
      <c r="H60" s="208"/>
      <c r="I60" s="208"/>
      <c r="J60" s="208"/>
      <c r="K60" s="208"/>
      <c r="L60" s="208"/>
      <c r="M60" s="210"/>
      <c r="N60" s="210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361"/>
      <c r="AI60" s="361"/>
      <c r="AJ60" s="292"/>
      <c r="AK60" s="292"/>
      <c r="AL60" s="296"/>
    </row>
    <row r="61" spans="1:38" ht="15">
      <c r="A61" s="283"/>
      <c r="B61" s="283"/>
      <c r="C61" s="211"/>
      <c r="D61" s="212"/>
      <c r="E61" s="211"/>
      <c r="F61" s="211"/>
      <c r="G61" s="211"/>
      <c r="H61" s="211"/>
      <c r="I61" s="211"/>
      <c r="J61" s="211"/>
      <c r="K61" s="211"/>
      <c r="L61" s="211"/>
      <c r="M61" s="213"/>
      <c r="N61" s="213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293"/>
      <c r="AI61" s="293"/>
      <c r="AJ61" s="293"/>
      <c r="AK61" s="293"/>
      <c r="AL61" s="293"/>
    </row>
    <row r="62" spans="1:38" ht="15">
      <c r="A62" s="193" t="s">
        <v>483</v>
      </c>
      <c r="B62" s="242" t="s">
        <v>484</v>
      </c>
      <c r="C62" s="203" t="s">
        <v>190</v>
      </c>
      <c r="D62" s="205" t="str">
        <f t="shared" si="0"/>
        <v xml:space="preserve">   CURRENT RATIO</v>
      </c>
      <c r="E62" s="214" t="e">
        <f>IF(SUMIFS('[1]Report Data'!$I:$I,'[1]Report Data'!$A:$A,[1]STAT!$B62,'[1]Report Data'!$B:$B,[1]STAT!E$6)=0,"N/A",SUMIFS('[1]Report Data'!$I:$I,'[1]Report Data'!$A:$A,[1]STAT!$B62,'[1]Report Data'!$B:$B,[1]STAT!E$6))</f>
        <v>#VALUE!</v>
      </c>
      <c r="F62" s="214"/>
      <c r="G62" s="214" t="e">
        <f>IF(SUMIFS('[1]Report Data'!$I:$I,'[1]Report Data'!$A:$A,[1]STAT!$B62,'[1]Report Data'!$B:$B,[1]STAT!G$6)=0,"N/A",SUMIFS('[1]Report Data'!$I:$I,'[1]Report Data'!$A:$A,[1]STAT!$B62,'[1]Report Data'!$B:$B,[1]STAT!G$6))</f>
        <v>#VALUE!</v>
      </c>
      <c r="H62" s="214"/>
      <c r="I62" s="214" t="e">
        <f>IF(SUMIFS('[1]Report Data'!$I:$I,'[1]Report Data'!$A:$A,[1]STAT!$B62,'[1]Report Data'!$B:$B,[1]STAT!I$6)=0,"N/A",SUMIFS('[1]Report Data'!$I:$I,'[1]Report Data'!$A:$A,[1]STAT!$B62,'[1]Report Data'!$B:$B,[1]STAT!I$6))</f>
        <v>#VALUE!</v>
      </c>
      <c r="J62" s="214"/>
      <c r="K62" s="214" t="e">
        <f>IF(SUMIFS('[1]Report Data'!$I:$I,'[1]Report Data'!$A:$A,[1]STAT!$B62,'[1]Report Data'!$B:$B,[1]STAT!K$6)=0,"N/A",SUMIFS('[1]Report Data'!$I:$I,'[1]Report Data'!$A:$A,[1]STAT!$B62,'[1]Report Data'!$B:$B,[1]STAT!K$6))</f>
        <v>#VALUE!</v>
      </c>
      <c r="L62" s="203"/>
      <c r="M62" s="215" t="e">
        <f>SUMIF('[1]Report Data'!$A:$A,[1]STAT!$A62,'[1]Report Data'!C:C)</f>
        <v>#VALUE!</v>
      </c>
      <c r="N62" s="215"/>
      <c r="O62" s="179" t="e">
        <f>SUMIF('[1]Report Data'!$A:$A,[1]STAT!$A62,'[1]Report Data'!E:E)</f>
        <v>#VALUE!</v>
      </c>
      <c r="P62" s="179"/>
      <c r="Q62" s="179" t="e">
        <f>SUMIF('[1]Report Data'!$A:$A,[1]STAT!$A62,'[1]Report Data'!G:G)</f>
        <v>#VALUE!</v>
      </c>
      <c r="R62" s="179"/>
      <c r="S62" s="179" t="e">
        <f>SUMIF('[1]Report Data'!$A:$A,[1]STAT!$A62,'[1]Report Data'!I:I)</f>
        <v>#VALUE!</v>
      </c>
      <c r="T62" s="179"/>
      <c r="U62" s="179" t="e">
        <f>SUMIF('[1]Report Data'!$A:$A,[1]STAT!$A62,'[1]Report Data'!K:K)</f>
        <v>#VALUE!</v>
      </c>
      <c r="V62" s="179"/>
      <c r="W62" s="179" t="e">
        <f>SUMIF('[1]Report Data'!$A:$A,[1]STAT!$A62,'[1]Report Data'!M:M)</f>
        <v>#VALUE!</v>
      </c>
      <c r="X62" s="179"/>
      <c r="Y62" s="179" t="e">
        <f>SUMIF('[1]Report Data'!$A:$A,[1]STAT!$A62,'[1]Report Data'!O:O)</f>
        <v>#VALUE!</v>
      </c>
      <c r="Z62" s="179"/>
      <c r="AA62" s="179" t="e">
        <f>SUMIF('[1]Report Data'!$A:$A,[1]STAT!$A62,'[1]Report Data'!Q:Q)</f>
        <v>#VALUE!</v>
      </c>
      <c r="AB62" s="179"/>
      <c r="AC62" s="179" t="e">
        <f>SUMIF('[1]Report Data'!$A:$A,[1]STAT!$A62,'[1]Report Data'!S:S)</f>
        <v>#VALUE!</v>
      </c>
      <c r="AD62" s="179"/>
      <c r="AE62" s="179" t="e">
        <f>SUMIF('[1]Report Data'!$A:$A,[1]STAT!$A62,'[1]Report Data'!S:S)</f>
        <v>#VALUE!</v>
      </c>
      <c r="AF62" s="179"/>
      <c r="AG62" s="176"/>
      <c r="AH62" s="180" t="e">
        <f>$Y62-'PAGE 50'!$L$8</f>
        <v>#VALUE!</v>
      </c>
      <c r="AI62" s="288"/>
      <c r="AJ62" s="180" t="e">
        <f>$AA62-'PAGE 50'!$P$8</f>
        <v>#VALUE!</v>
      </c>
      <c r="AK62" s="288"/>
      <c r="AL62" s="180" t="e">
        <f>$AE62-'PAGE 50'!$T$8</f>
        <v>#VALUE!</v>
      </c>
    </row>
    <row r="63" spans="1:38" ht="15">
      <c r="A63" s="193" t="s">
        <v>485</v>
      </c>
      <c r="B63" s="242" t="s">
        <v>486</v>
      </c>
      <c r="C63" s="203" t="s">
        <v>190</v>
      </c>
      <c r="D63" s="205" t="str">
        <f t="shared" si="0"/>
        <v xml:space="preserve">   DAYS PAYABLE</v>
      </c>
      <c r="E63" s="203" t="e">
        <f>IF(SUMIFS('[1]Report Data'!$I:$I,'[1]Report Data'!$A:$A,[1]STAT!$B63,'[1]Report Data'!$B:$B,[1]STAT!E$6)=0,"N/A",SUMIFS('[1]Report Data'!$I:$I,'[1]Report Data'!$A:$A,[1]STAT!$B63,'[1]Report Data'!$B:$B,[1]STAT!E$6))</f>
        <v>#VALUE!</v>
      </c>
      <c r="F63" s="203"/>
      <c r="G63" s="203" t="e">
        <f>IF(SUMIFS('[1]Report Data'!$I:$I,'[1]Report Data'!$A:$A,[1]STAT!$B63,'[1]Report Data'!$B:$B,[1]STAT!G$6)=0,"N/A",SUMIFS('[1]Report Data'!$I:$I,'[1]Report Data'!$A:$A,[1]STAT!$B63,'[1]Report Data'!$B:$B,[1]STAT!G$6))</f>
        <v>#VALUE!</v>
      </c>
      <c r="H63" s="203"/>
      <c r="I63" s="203" t="e">
        <f>IF(SUMIFS('[1]Report Data'!$I:$I,'[1]Report Data'!$A:$A,[1]STAT!$B63,'[1]Report Data'!$B:$B,[1]STAT!I$6)=0,"N/A",SUMIFS('[1]Report Data'!$I:$I,'[1]Report Data'!$A:$A,[1]STAT!$B63,'[1]Report Data'!$B:$B,[1]STAT!I$6))</f>
        <v>#VALUE!</v>
      </c>
      <c r="J63" s="203"/>
      <c r="K63" s="203" t="e">
        <f>IF(SUMIFS('[1]Report Data'!$I:$I,'[1]Report Data'!$A:$A,[1]STAT!$B63,'[1]Report Data'!$B:$B,[1]STAT!K$6)=0,"N/A",SUMIFS('[1]Report Data'!$I:$I,'[1]Report Data'!$A:$A,[1]STAT!$B63,'[1]Report Data'!$B:$B,[1]STAT!K$6))</f>
        <v>#VALUE!</v>
      </c>
      <c r="L63" s="203"/>
      <c r="M63" s="215" t="e">
        <f>SUMIF('[1]Report Data'!$A:$A,[1]STAT!$A63,'[1]Report Data'!C:C)</f>
        <v>#VALUE!</v>
      </c>
      <c r="N63" s="215"/>
      <c r="O63" s="179" t="e">
        <f>SUMIF('[1]Report Data'!$A:$A,[1]STAT!$A63,'[1]Report Data'!E:E)</f>
        <v>#VALUE!</v>
      </c>
      <c r="P63" s="179"/>
      <c r="Q63" s="179" t="e">
        <f>SUMIF('[1]Report Data'!$A:$A,[1]STAT!$A63,'[1]Report Data'!G:G)</f>
        <v>#VALUE!</v>
      </c>
      <c r="R63" s="179"/>
      <c r="S63" s="179" t="e">
        <f>SUMIF('[1]Report Data'!$A:$A,[1]STAT!$A63,'[1]Report Data'!I:I)</f>
        <v>#VALUE!</v>
      </c>
      <c r="T63" s="179"/>
      <c r="U63" s="179" t="e">
        <f>SUMIF('[1]Report Data'!$A:$A,[1]STAT!$A63,'[1]Report Data'!K:K)</f>
        <v>#VALUE!</v>
      </c>
      <c r="V63" s="179"/>
      <c r="W63" s="179" t="e">
        <f>SUMIF('[1]Report Data'!$A:$A,[1]STAT!$A63,'[1]Report Data'!M:M)</f>
        <v>#VALUE!</v>
      </c>
      <c r="X63" s="179"/>
      <c r="Y63" s="179" t="e">
        <f>SUMIF('[1]Report Data'!$A:$A,[1]STAT!$A63,'[1]Report Data'!O:O)</f>
        <v>#VALUE!</v>
      </c>
      <c r="Z63" s="179"/>
      <c r="AA63" s="179" t="e">
        <f>SUMIF('[1]Report Data'!$A:$A,[1]STAT!$A63,'[1]Report Data'!Q:Q)</f>
        <v>#VALUE!</v>
      </c>
      <c r="AB63" s="179"/>
      <c r="AC63" s="179" t="e">
        <f>SUMIF('[1]Report Data'!$A:$A,[1]STAT!$A63,'[1]Report Data'!S:S)</f>
        <v>#VALUE!</v>
      </c>
      <c r="AD63" s="179"/>
      <c r="AE63" s="179" t="e">
        <f>SUMIF('[1]Report Data'!$A:$A,[1]STAT!$A63,'[1]Report Data'!S:S)</f>
        <v>#VALUE!</v>
      </c>
      <c r="AF63" s="179"/>
      <c r="AG63" s="176"/>
      <c r="AH63" s="180" t="e">
        <f>$Y63-'PAGE 51'!$L$8</f>
        <v>#VALUE!</v>
      </c>
      <c r="AI63" s="288"/>
      <c r="AJ63" s="180" t="e">
        <f>$AA63-'PAGE 51'!$P$8</f>
        <v>#VALUE!</v>
      </c>
      <c r="AK63" s="288"/>
      <c r="AL63" s="180" t="e">
        <f>$AE63-'PAGE 51'!$T$8</f>
        <v>#VALUE!</v>
      </c>
    </row>
    <row r="64" spans="1:38" ht="15">
      <c r="A64" s="193" t="s">
        <v>487</v>
      </c>
      <c r="B64" s="242" t="s">
        <v>488</v>
      </c>
      <c r="C64" s="203" t="s">
        <v>190</v>
      </c>
      <c r="D64" s="205" t="str">
        <f t="shared" si="0"/>
        <v xml:space="preserve">   DAYS RECEIVABLE</v>
      </c>
      <c r="E64" s="203" t="e">
        <f>IF(SUMIFS('[1]Report Data'!$I:$I,'[1]Report Data'!$A:$A,[1]STAT!$B64,'[1]Report Data'!$B:$B,[1]STAT!E$6)=0,"N/A",SUMIFS('[1]Report Data'!$I:$I,'[1]Report Data'!$A:$A,[1]STAT!$B64,'[1]Report Data'!$B:$B,[1]STAT!E$6))</f>
        <v>#VALUE!</v>
      </c>
      <c r="F64" s="203"/>
      <c r="G64" s="203" t="e">
        <f>IF(SUMIFS('[1]Report Data'!$I:$I,'[1]Report Data'!$A:$A,[1]STAT!$B64,'[1]Report Data'!$B:$B,[1]STAT!G$6)=0,"N/A",SUMIFS('[1]Report Data'!$I:$I,'[1]Report Data'!$A:$A,[1]STAT!$B64,'[1]Report Data'!$B:$B,[1]STAT!G$6))</f>
        <v>#VALUE!</v>
      </c>
      <c r="H64" s="203"/>
      <c r="I64" s="203" t="e">
        <f>IF(SUMIFS('[1]Report Data'!$I:$I,'[1]Report Data'!$A:$A,[1]STAT!$B64,'[1]Report Data'!$B:$B,[1]STAT!I$6)=0,"N/A",SUMIFS('[1]Report Data'!$I:$I,'[1]Report Data'!$A:$A,[1]STAT!$B64,'[1]Report Data'!$B:$B,[1]STAT!I$6))</f>
        <v>#VALUE!</v>
      </c>
      <c r="J64" s="203"/>
      <c r="K64" s="203" t="e">
        <f>IF(SUMIFS('[1]Report Data'!$I:$I,'[1]Report Data'!$A:$A,[1]STAT!$B64,'[1]Report Data'!$B:$B,[1]STAT!K$6)=0,"N/A",SUMIFS('[1]Report Data'!$I:$I,'[1]Report Data'!$A:$A,[1]STAT!$B64,'[1]Report Data'!$B:$B,[1]STAT!K$6))</f>
        <v>#VALUE!</v>
      </c>
      <c r="L64" s="203"/>
      <c r="M64" s="215" t="e">
        <f>SUMIF('[1]Report Data'!$A:$A,[1]STAT!$A64,'[1]Report Data'!C:C)</f>
        <v>#VALUE!</v>
      </c>
      <c r="N64" s="215"/>
      <c r="O64" s="179" t="e">
        <f>SUMIF('[1]Report Data'!$A:$A,[1]STAT!$A64,'[1]Report Data'!E:E)</f>
        <v>#VALUE!</v>
      </c>
      <c r="P64" s="179"/>
      <c r="Q64" s="179" t="e">
        <f>SUMIF('[1]Report Data'!$A:$A,[1]STAT!$A64,'[1]Report Data'!G:G)</f>
        <v>#VALUE!</v>
      </c>
      <c r="R64" s="179"/>
      <c r="S64" s="179" t="e">
        <f>SUMIF('[1]Report Data'!$A:$A,[1]STAT!$A64,'[1]Report Data'!I:I)</f>
        <v>#VALUE!</v>
      </c>
      <c r="T64" s="179"/>
      <c r="U64" s="179" t="e">
        <f>SUMIF('[1]Report Data'!$A:$A,[1]STAT!$A64,'[1]Report Data'!K:K)</f>
        <v>#VALUE!</v>
      </c>
      <c r="V64" s="179"/>
      <c r="W64" s="179" t="e">
        <f>SUMIF('[1]Report Data'!$A:$A,[1]STAT!$A64,'[1]Report Data'!M:M)</f>
        <v>#VALUE!</v>
      </c>
      <c r="X64" s="179"/>
      <c r="Y64" s="179" t="e">
        <f>SUMIF('[1]Report Data'!$A:$A,[1]STAT!$A64,'[1]Report Data'!O:O)</f>
        <v>#VALUE!</v>
      </c>
      <c r="Z64" s="179"/>
      <c r="AA64" s="179" t="e">
        <f>SUMIF('[1]Report Data'!$A:$A,[1]STAT!$A64,'[1]Report Data'!Q:Q)</f>
        <v>#VALUE!</v>
      </c>
      <c r="AB64" s="179"/>
      <c r="AC64" s="179" t="e">
        <f>SUMIF('[1]Report Data'!$A:$A,[1]STAT!$A64,'[1]Report Data'!S:S)</f>
        <v>#VALUE!</v>
      </c>
      <c r="AD64" s="179"/>
      <c r="AE64" s="179" t="e">
        <f>SUMIF('[1]Report Data'!$A:$A,[1]STAT!$A64,'[1]Report Data'!S:S)</f>
        <v>#VALUE!</v>
      </c>
      <c r="AF64" s="179"/>
      <c r="AG64" s="176"/>
      <c r="AH64" s="180" t="e">
        <f>$Y64-'PAGE 52'!$L$8</f>
        <v>#VALUE!</v>
      </c>
      <c r="AI64" s="288"/>
      <c r="AJ64" s="180" t="e">
        <f>$AA64-'PAGE 52'!$P$8</f>
        <v>#VALUE!</v>
      </c>
      <c r="AK64" s="288"/>
      <c r="AL64" s="180" t="e">
        <f>$AE64-'PAGE 52'!$T$8</f>
        <v>#VALUE!</v>
      </c>
    </row>
    <row r="65" spans="1:38" ht="15">
      <c r="A65" s="193" t="s">
        <v>489</v>
      </c>
      <c r="B65" s="242" t="s">
        <v>490</v>
      </c>
      <c r="C65" s="203" t="s">
        <v>190</v>
      </c>
      <c r="D65" s="205" t="str">
        <f t="shared" si="0"/>
        <v xml:space="preserve">   DAYS CASH ON HAND</v>
      </c>
      <c r="E65" s="203" t="e">
        <f>IF(SUMIFS('[1]Report Data'!$I:$I,'[1]Report Data'!$A:$A,[1]STAT!$B65,'[1]Report Data'!$B:$B,[1]STAT!E$6)=0,"N/A",SUMIFS('[1]Report Data'!$I:$I,'[1]Report Data'!$A:$A,[1]STAT!$B65,'[1]Report Data'!$B:$B,[1]STAT!E$6))</f>
        <v>#VALUE!</v>
      </c>
      <c r="F65" s="203"/>
      <c r="G65" s="203" t="e">
        <f>IF(SUMIFS('[1]Report Data'!$I:$I,'[1]Report Data'!$A:$A,[1]STAT!$B65,'[1]Report Data'!$B:$B,[1]STAT!G$6)=0,"N/A",SUMIFS('[1]Report Data'!$I:$I,'[1]Report Data'!$A:$A,[1]STAT!$B65,'[1]Report Data'!$B:$B,[1]STAT!G$6))</f>
        <v>#VALUE!</v>
      </c>
      <c r="H65" s="203"/>
      <c r="I65" s="203" t="e">
        <f>IF(SUMIFS('[1]Report Data'!$I:$I,'[1]Report Data'!$A:$A,[1]STAT!$B65,'[1]Report Data'!$B:$B,[1]STAT!I$6)=0,"N/A",SUMIFS('[1]Report Data'!$I:$I,'[1]Report Data'!$A:$A,[1]STAT!$B65,'[1]Report Data'!$B:$B,[1]STAT!I$6))</f>
        <v>#VALUE!</v>
      </c>
      <c r="J65" s="203"/>
      <c r="K65" s="203" t="e">
        <f>IF(SUMIFS('[1]Report Data'!$I:$I,'[1]Report Data'!$A:$A,[1]STAT!$B65,'[1]Report Data'!$B:$B,[1]STAT!K$6)=0,"N/A",SUMIFS('[1]Report Data'!$I:$I,'[1]Report Data'!$A:$A,[1]STAT!$B65,'[1]Report Data'!$B:$B,[1]STAT!K$6))</f>
        <v>#VALUE!</v>
      </c>
      <c r="L65" s="203"/>
      <c r="M65" s="215" t="e">
        <f>SUMIF('[1]Report Data'!$A:$A,[1]STAT!$A65,'[1]Report Data'!C:C)</f>
        <v>#VALUE!</v>
      </c>
      <c r="N65" s="215"/>
      <c r="O65" s="179" t="e">
        <f>SUMIF('[1]Report Data'!$A:$A,[1]STAT!$A65,'[1]Report Data'!E:E)</f>
        <v>#VALUE!</v>
      </c>
      <c r="P65" s="179"/>
      <c r="Q65" s="179" t="e">
        <f>SUMIF('[1]Report Data'!$A:$A,[1]STAT!$A65,'[1]Report Data'!G:G)</f>
        <v>#VALUE!</v>
      </c>
      <c r="R65" s="179"/>
      <c r="S65" s="179" t="e">
        <f>SUMIF('[1]Report Data'!$A:$A,[1]STAT!$A65,'[1]Report Data'!I:I)</f>
        <v>#VALUE!</v>
      </c>
      <c r="T65" s="179"/>
      <c r="U65" s="179" t="e">
        <f>SUMIF('[1]Report Data'!$A:$A,[1]STAT!$A65,'[1]Report Data'!K:K)</f>
        <v>#VALUE!</v>
      </c>
      <c r="V65" s="179"/>
      <c r="W65" s="179" t="e">
        <f>SUMIF('[1]Report Data'!$A:$A,[1]STAT!$A65,'[1]Report Data'!M:M)</f>
        <v>#VALUE!</v>
      </c>
      <c r="X65" s="179"/>
      <c r="Y65" s="179" t="e">
        <f>SUMIF('[1]Report Data'!$A:$A,[1]STAT!$A65,'[1]Report Data'!O:O)</f>
        <v>#VALUE!</v>
      </c>
      <c r="Z65" s="179"/>
      <c r="AA65" s="179" t="e">
        <f>SUMIF('[1]Report Data'!$A:$A,[1]STAT!$A65,'[1]Report Data'!Q:Q)</f>
        <v>#VALUE!</v>
      </c>
      <c r="AB65" s="179"/>
      <c r="AC65" s="179" t="e">
        <f>SUMIF('[1]Report Data'!$A:$A,[1]STAT!$A65,'[1]Report Data'!S:S)</f>
        <v>#VALUE!</v>
      </c>
      <c r="AD65" s="179"/>
      <c r="AE65" s="179" t="e">
        <f>SUMIF('[1]Report Data'!$A:$A,[1]STAT!$A65,'[1]Report Data'!S:S)</f>
        <v>#VALUE!</v>
      </c>
      <c r="AF65" s="179"/>
      <c r="AG65" s="176"/>
      <c r="AH65" s="180" t="e">
        <f>$Y65-'PAGE 53'!$L$8</f>
        <v>#VALUE!</v>
      </c>
      <c r="AI65" s="288"/>
      <c r="AJ65" s="180" t="e">
        <f>$AA65-'PAGE 53'!$P$8</f>
        <v>#VALUE!</v>
      </c>
      <c r="AK65" s="288"/>
      <c r="AL65" s="180" t="e">
        <f>$AE65-'PAGE 53'!$T$8</f>
        <v>#VALUE!</v>
      </c>
    </row>
    <row r="66" spans="1:38" ht="15">
      <c r="A66" s="193" t="s">
        <v>491</v>
      </c>
      <c r="B66" s="242" t="s">
        <v>492</v>
      </c>
      <c r="C66" s="203" t="s">
        <v>190</v>
      </c>
      <c r="D66" s="205" t="str">
        <f t="shared" si="0"/>
        <v xml:space="preserve">   CASH FLOW MARGIN</v>
      </c>
      <c r="E66" s="203" t="e">
        <f>IF(SUMIFS('[1]Report Data'!$I:$I,'[1]Report Data'!$A:$A,[1]STAT!$B66,'[1]Report Data'!$B:$B,[1]STAT!E$6)=0,"N/A",SUMIFS('[1]Report Data'!$I:$I,'[1]Report Data'!$A:$A,[1]STAT!$B66,'[1]Report Data'!$B:$B,[1]STAT!E$6))</f>
        <v>#VALUE!</v>
      </c>
      <c r="F66" s="203"/>
      <c r="G66" s="203" t="e">
        <f>IF(SUMIFS('[1]Report Data'!$I:$I,'[1]Report Data'!$A:$A,[1]STAT!$B66,'[1]Report Data'!$B:$B,[1]STAT!G$6)=0,"N/A",SUMIFS('[1]Report Data'!$I:$I,'[1]Report Data'!$A:$A,[1]STAT!$B66,'[1]Report Data'!$B:$B,[1]STAT!G$6))</f>
        <v>#VALUE!</v>
      </c>
      <c r="H66" s="203"/>
      <c r="I66" s="203" t="e">
        <f>IF(SUMIFS('[1]Report Data'!$I:$I,'[1]Report Data'!$A:$A,[1]STAT!$B66,'[1]Report Data'!$B:$B,[1]STAT!I$6)=0,"N/A",SUMIFS('[1]Report Data'!$I:$I,'[1]Report Data'!$A:$A,[1]STAT!$B66,'[1]Report Data'!$B:$B,[1]STAT!I$6))</f>
        <v>#VALUE!</v>
      </c>
      <c r="J66" s="203"/>
      <c r="K66" s="203" t="e">
        <f>IF(SUMIFS('[1]Report Data'!$I:$I,'[1]Report Data'!$A:$A,[1]STAT!$B66,'[1]Report Data'!$B:$B,[1]STAT!K$6)=0,"N/A",SUMIFS('[1]Report Data'!$I:$I,'[1]Report Data'!$A:$A,[1]STAT!$B66,'[1]Report Data'!$B:$B,[1]STAT!K$6))</f>
        <v>#VALUE!</v>
      </c>
      <c r="L66" s="203"/>
      <c r="M66" s="217" t="e">
        <f>SUMIF('[1]Report Data'!$A:$A,[1]STAT!$A66,'[1]Report Data'!C:C)</f>
        <v>#VALUE!</v>
      </c>
      <c r="N66" s="217"/>
      <c r="O66" s="167" t="e">
        <f>SUMIF('[1]Report Data'!$A:$A,[1]STAT!$A66,'[1]Report Data'!E:E)</f>
        <v>#VALUE!</v>
      </c>
      <c r="P66" s="167"/>
      <c r="Q66" s="167" t="e">
        <f>SUMIF('[1]Report Data'!$A:$A,[1]STAT!$A66,'[1]Report Data'!G:G)</f>
        <v>#VALUE!</v>
      </c>
      <c r="R66" s="167"/>
      <c r="S66" s="167" t="e">
        <f>SUMIF('[1]Report Data'!$A:$A,[1]STAT!$A66,'[1]Report Data'!I:I)</f>
        <v>#VALUE!</v>
      </c>
      <c r="T66" s="167"/>
      <c r="U66" s="167" t="e">
        <f>SUMIF('[1]Report Data'!$A:$A,[1]STAT!$A66,'[1]Report Data'!K:K)</f>
        <v>#VALUE!</v>
      </c>
      <c r="V66" s="167"/>
      <c r="W66" s="167" t="e">
        <f>SUMIF('[1]Report Data'!$A:$A,[1]STAT!$A66,'[1]Report Data'!M:M)</f>
        <v>#VALUE!</v>
      </c>
      <c r="X66" s="167"/>
      <c r="Y66" s="167" t="e">
        <f>SUMIF('[1]Report Data'!$A:$A,[1]STAT!$A66,'[1]Report Data'!O:O)</f>
        <v>#VALUE!</v>
      </c>
      <c r="Z66" s="167"/>
      <c r="AA66" s="167" t="e">
        <f>SUMIF('[1]Report Data'!$A:$A,[1]STAT!$A66,'[1]Report Data'!Q:Q)</f>
        <v>#VALUE!</v>
      </c>
      <c r="AB66" s="167"/>
      <c r="AC66" s="167" t="e">
        <f>SUMIF('[1]Report Data'!$A:$A,[1]STAT!$A66,'[1]Report Data'!S:S)</f>
        <v>#VALUE!</v>
      </c>
      <c r="AD66" s="167"/>
      <c r="AE66" s="167" t="e">
        <f>SUMIF('[1]Report Data'!$A:$A,[1]STAT!$A66,'[1]Report Data'!S:S)</f>
        <v>#VALUE!</v>
      </c>
      <c r="AF66" s="167"/>
      <c r="AG66" s="176"/>
      <c r="AH66" s="180" t="e">
        <f>$Y66-'PAGE 54'!$L$8</f>
        <v>#VALUE!</v>
      </c>
      <c r="AI66" s="288"/>
      <c r="AJ66" s="180" t="e">
        <f>$AA66-'PAGE 54'!$P$8</f>
        <v>#VALUE!</v>
      </c>
      <c r="AK66" s="288"/>
      <c r="AL66" s="180" t="e">
        <f>$AE66-'PAGE 54'!$T$8</f>
        <v>#VALUE!</v>
      </c>
    </row>
    <row r="67" spans="1:38" ht="15">
      <c r="A67" s="193" t="s">
        <v>493</v>
      </c>
      <c r="B67" s="242" t="s">
        <v>494</v>
      </c>
      <c r="C67" s="203" t="s">
        <v>190</v>
      </c>
      <c r="D67" s="205" t="str">
        <f t="shared" si="0"/>
        <v xml:space="preserve">   CASH TO LONG TERM DEBT</v>
      </c>
      <c r="E67" s="203" t="e">
        <f>IF(SUMIFS('[1]Report Data'!$I:$I,'[1]Report Data'!$A:$A,[1]STAT!$B67,'[1]Report Data'!$B:$B,[1]STAT!E$6)=0,"N/A",SUMIFS('[1]Report Data'!$I:$I,'[1]Report Data'!$A:$A,[1]STAT!$B67,'[1]Report Data'!$B:$B,[1]STAT!E$6))</f>
        <v>#VALUE!</v>
      </c>
      <c r="F67" s="203"/>
      <c r="G67" s="203" t="e">
        <f>IF(SUMIFS('[1]Report Data'!$I:$I,'[1]Report Data'!$A:$A,[1]STAT!$B67,'[1]Report Data'!$B:$B,[1]STAT!G$6)=0,"N/A",SUMIFS('[1]Report Data'!$I:$I,'[1]Report Data'!$A:$A,[1]STAT!$B67,'[1]Report Data'!$B:$B,[1]STAT!G$6))</f>
        <v>#VALUE!</v>
      </c>
      <c r="H67" s="203"/>
      <c r="I67" s="203" t="e">
        <f>IF(SUMIFS('[1]Report Data'!$I:$I,'[1]Report Data'!$A:$A,[1]STAT!$B67,'[1]Report Data'!$B:$B,[1]STAT!I$6)=0,"N/A",SUMIFS('[1]Report Data'!$I:$I,'[1]Report Data'!$A:$A,[1]STAT!$B67,'[1]Report Data'!$B:$B,[1]STAT!I$6))</f>
        <v>#VALUE!</v>
      </c>
      <c r="J67" s="203"/>
      <c r="K67" s="203" t="e">
        <f>IF(SUMIFS('[1]Report Data'!$I:$I,'[1]Report Data'!$A:$A,[1]STAT!$B67,'[1]Report Data'!$B:$B,[1]STAT!K$6)=0,"N/A",SUMIFS('[1]Report Data'!$I:$I,'[1]Report Data'!$A:$A,[1]STAT!$B67,'[1]Report Data'!$B:$B,[1]STAT!K$6))</f>
        <v>#VALUE!</v>
      </c>
      <c r="L67" s="203"/>
      <c r="M67" s="215" t="e">
        <f>SUMIF('[1]Report Data'!$A:$A,[1]STAT!$A67,'[1]Report Data'!C:C)</f>
        <v>#VALUE!</v>
      </c>
      <c r="N67" s="215"/>
      <c r="O67" s="179" t="e">
        <f>SUMIF('[1]Report Data'!$A:$A,[1]STAT!$A67,'[1]Report Data'!E:E)</f>
        <v>#VALUE!</v>
      </c>
      <c r="P67" s="179"/>
      <c r="Q67" s="179" t="e">
        <f>SUMIF('[1]Report Data'!$A:$A,[1]STAT!$A67,'[1]Report Data'!G:G)</f>
        <v>#VALUE!</v>
      </c>
      <c r="R67" s="179"/>
      <c r="S67" s="179" t="e">
        <f>SUMIF('[1]Report Data'!$A:$A,[1]STAT!$A67,'[1]Report Data'!I:I)</f>
        <v>#VALUE!</v>
      </c>
      <c r="T67" s="179"/>
      <c r="U67" s="179" t="e">
        <f>SUMIF('[1]Report Data'!$A:$A,[1]STAT!$A67,'[1]Report Data'!K:K)</f>
        <v>#VALUE!</v>
      </c>
      <c r="V67" s="179"/>
      <c r="W67" s="179" t="e">
        <f>SUMIF('[1]Report Data'!$A:$A,[1]STAT!$A67,'[1]Report Data'!M:M)</f>
        <v>#VALUE!</v>
      </c>
      <c r="X67" s="179"/>
      <c r="Y67" s="179" t="e">
        <f>SUMIF('[1]Report Data'!$A:$A,[1]STAT!$A67,'[1]Report Data'!O:O)</f>
        <v>#VALUE!</v>
      </c>
      <c r="Z67" s="179"/>
      <c r="AA67" s="179" t="e">
        <f>SUMIF('[1]Report Data'!$A:$A,[1]STAT!$A67,'[1]Report Data'!Q:Q)</f>
        <v>#VALUE!</v>
      </c>
      <c r="AB67" s="179"/>
      <c r="AC67" s="179" t="e">
        <f>SUMIF('[1]Report Data'!$A:$A,[1]STAT!$A67,'[1]Report Data'!S:S)</f>
        <v>#VALUE!</v>
      </c>
      <c r="AD67" s="179"/>
      <c r="AE67" s="179" t="e">
        <f>SUMIF('[1]Report Data'!$A:$A,[1]STAT!$A67,'[1]Report Data'!S:S)</f>
        <v>#VALUE!</v>
      </c>
      <c r="AF67" s="179"/>
      <c r="AG67" s="176"/>
      <c r="AH67" s="180" t="e">
        <f>$Y67-'PAGE 55'!$L$8</f>
        <v>#VALUE!</v>
      </c>
      <c r="AI67" s="288"/>
      <c r="AJ67" s="180" t="e">
        <f>$AA67-'PAGE 55'!$P$8</f>
        <v>#VALUE!</v>
      </c>
      <c r="AK67" s="288"/>
      <c r="AL67" s="180" t="e">
        <f>$AE67-'PAGE 55'!$T$8</f>
        <v>#VALUE!</v>
      </c>
    </row>
    <row r="68" spans="1:38" ht="15">
      <c r="A68" s="193" t="s">
        <v>495</v>
      </c>
      <c r="B68" s="242" t="s">
        <v>496</v>
      </c>
      <c r="C68" s="203" t="s">
        <v>190</v>
      </c>
      <c r="D68" s="205" t="str">
        <f t="shared" si="0"/>
        <v xml:space="preserve">   CASH FLOW TO TOTAL DEBT</v>
      </c>
      <c r="E68" s="214" t="e">
        <f>IF(SUMIFS('[1]Report Data'!$I:$I,'[1]Report Data'!$A:$A,[1]STAT!$B68,'[1]Report Data'!$B:$B,[1]STAT!E$6)=0,"N/A",SUMIFS('[1]Report Data'!$I:$I,'[1]Report Data'!$A:$A,[1]STAT!$B68,'[1]Report Data'!$B:$B,[1]STAT!E$6))</f>
        <v>#VALUE!</v>
      </c>
      <c r="F68" s="214"/>
      <c r="G68" s="214" t="e">
        <f>IF(SUMIFS('[1]Report Data'!$I:$I,'[1]Report Data'!$A:$A,[1]STAT!$B68,'[1]Report Data'!$B:$B,[1]STAT!G$6)=0,"N/A",SUMIFS('[1]Report Data'!$I:$I,'[1]Report Data'!$A:$A,[1]STAT!$B68,'[1]Report Data'!$B:$B,[1]STAT!G$6))</f>
        <v>#VALUE!</v>
      </c>
      <c r="H68" s="214"/>
      <c r="I68" s="214" t="e">
        <f>IF(SUMIFS('[1]Report Data'!$I:$I,'[1]Report Data'!$A:$A,[1]STAT!$B68,'[1]Report Data'!$B:$B,[1]STAT!I$6)=0,"N/A",SUMIFS('[1]Report Data'!$I:$I,'[1]Report Data'!$A:$A,[1]STAT!$B68,'[1]Report Data'!$B:$B,[1]STAT!I$6))</f>
        <v>#VALUE!</v>
      </c>
      <c r="J68" s="214"/>
      <c r="K68" s="214" t="e">
        <f>IF(SUMIFS('[1]Report Data'!$I:$I,'[1]Report Data'!$A:$A,[1]STAT!$B68,'[1]Report Data'!$B:$B,[1]STAT!K$6)=0,"N/A",SUMIFS('[1]Report Data'!$I:$I,'[1]Report Data'!$A:$A,[1]STAT!$B68,'[1]Report Data'!$B:$B,[1]STAT!K$6))</f>
        <v>#VALUE!</v>
      </c>
      <c r="L68" s="203"/>
      <c r="M68" s="215" t="e">
        <f>SUMIF('[1]Report Data'!$A:$A,[1]STAT!$A68,'[1]Report Data'!C:C)</f>
        <v>#VALUE!</v>
      </c>
      <c r="N68" s="215"/>
      <c r="O68" s="179" t="e">
        <f>SUMIF('[1]Report Data'!$A:$A,[1]STAT!$A68,'[1]Report Data'!E:E)</f>
        <v>#VALUE!</v>
      </c>
      <c r="P68" s="179"/>
      <c r="Q68" s="179" t="e">
        <f>SUMIF('[1]Report Data'!$A:$A,[1]STAT!$A68,'[1]Report Data'!G:G)</f>
        <v>#VALUE!</v>
      </c>
      <c r="R68" s="179"/>
      <c r="S68" s="179" t="e">
        <f>SUMIF('[1]Report Data'!$A:$A,[1]STAT!$A68,'[1]Report Data'!I:I)</f>
        <v>#VALUE!</v>
      </c>
      <c r="T68" s="179"/>
      <c r="U68" s="179" t="e">
        <f>SUMIF('[1]Report Data'!$A:$A,[1]STAT!$A68,'[1]Report Data'!K:K)</f>
        <v>#VALUE!</v>
      </c>
      <c r="V68" s="179"/>
      <c r="W68" s="179" t="e">
        <f>SUMIF('[1]Report Data'!$A:$A,[1]STAT!$A68,'[1]Report Data'!M:M)</f>
        <v>#VALUE!</v>
      </c>
      <c r="X68" s="179"/>
      <c r="Y68" s="179" t="e">
        <f>SUMIF('[1]Report Data'!$A:$A,[1]STAT!$A68,'[1]Report Data'!O:O)</f>
        <v>#VALUE!</v>
      </c>
      <c r="Z68" s="179"/>
      <c r="AA68" s="179" t="e">
        <f>SUMIF('[1]Report Data'!$A:$A,[1]STAT!$A68,'[1]Report Data'!Q:Q)</f>
        <v>#VALUE!</v>
      </c>
      <c r="AB68" s="179"/>
      <c r="AC68" s="179" t="e">
        <f>SUMIF('[1]Report Data'!$A:$A,[1]STAT!$A68,'[1]Report Data'!S:S)</f>
        <v>#VALUE!</v>
      </c>
      <c r="AD68" s="179"/>
      <c r="AE68" s="179" t="e">
        <f>SUMIF('[1]Report Data'!$A:$A,[1]STAT!$A68,'[1]Report Data'!S:S)</f>
        <v>#VALUE!</v>
      </c>
      <c r="AF68" s="179"/>
      <c r="AG68" s="176"/>
      <c r="AH68" s="180" t="e">
        <f>$Y68-'PAGE 56'!$L$8</f>
        <v>#VALUE!</v>
      </c>
      <c r="AI68" s="288"/>
      <c r="AJ68" s="180" t="e">
        <f>$AA68-'PAGE 56'!$P$8</f>
        <v>#VALUE!</v>
      </c>
      <c r="AK68" s="288"/>
      <c r="AL68" s="180" t="e">
        <f>$AE68-'PAGE 56'!$T$8</f>
        <v>#VALUE!</v>
      </c>
    </row>
    <row r="69" spans="1:38" ht="15">
      <c r="A69" s="282"/>
      <c r="B69" s="282"/>
      <c r="C69" s="208"/>
      <c r="D69" s="209"/>
      <c r="E69" s="208"/>
      <c r="F69" s="208"/>
      <c r="G69" s="208"/>
      <c r="H69" s="208"/>
      <c r="I69" s="208"/>
      <c r="J69" s="208"/>
      <c r="K69" s="208"/>
      <c r="L69" s="208"/>
      <c r="M69" s="210"/>
      <c r="N69" s="210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361"/>
      <c r="AI69" s="361"/>
      <c r="AJ69" s="292"/>
      <c r="AK69" s="292"/>
      <c r="AL69" s="296"/>
    </row>
    <row r="70" spans="1:38" ht="15">
      <c r="A70" s="283"/>
      <c r="B70" s="283"/>
      <c r="C70" s="211"/>
      <c r="D70" s="212"/>
      <c r="E70" s="211"/>
      <c r="F70" s="211"/>
      <c r="G70" s="211"/>
      <c r="H70" s="211"/>
      <c r="I70" s="211"/>
      <c r="J70" s="211"/>
      <c r="K70" s="211"/>
      <c r="L70" s="211"/>
      <c r="M70" s="213"/>
      <c r="N70" s="213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293"/>
      <c r="AI70" s="293"/>
      <c r="AJ70" s="293"/>
      <c r="AK70" s="293"/>
      <c r="AL70" s="293"/>
    </row>
    <row r="71" spans="1:38" ht="15">
      <c r="A71" s="193" t="s">
        <v>497</v>
      </c>
      <c r="B71" s="242" t="s">
        <v>498</v>
      </c>
      <c r="C71" s="203" t="s">
        <v>205</v>
      </c>
      <c r="D71" s="205" t="str">
        <f t="shared" si="0"/>
        <v xml:space="preserve">   GROSS PRICE PER DISCHARGE</v>
      </c>
      <c r="E71" s="218" t="e">
        <f>IF(SUMIFS('[1]Report Data'!$I:$I,'[1]Report Data'!$A:$A,[1]STAT!$B71,'[1]Report Data'!$B:$B,[1]STAT!E$6)=0,"N/A",SUMIFS('[1]Report Data'!$I:$I,'[1]Report Data'!$A:$A,[1]STAT!$B71,'[1]Report Data'!$B:$B,[1]STAT!E$6))</f>
        <v>#VALUE!</v>
      </c>
      <c r="F71" s="218"/>
      <c r="G71" s="218" t="e">
        <f>IF(SUMIFS('[1]Report Data'!$I:$I,'[1]Report Data'!$A:$A,[1]STAT!$B71,'[1]Report Data'!$B:$B,[1]STAT!G$6)=0,"N/A",SUMIFS('[1]Report Data'!$I:$I,'[1]Report Data'!$A:$A,[1]STAT!$B71,'[1]Report Data'!$B:$B,[1]STAT!G$6))</f>
        <v>#VALUE!</v>
      </c>
      <c r="H71" s="218"/>
      <c r="I71" s="218" t="e">
        <f>IF(SUMIFS('[1]Report Data'!$I:$I,'[1]Report Data'!$A:$A,[1]STAT!$B71,'[1]Report Data'!$B:$B,[1]STAT!I$6)=0,"N/A",SUMIFS('[1]Report Data'!$I:$I,'[1]Report Data'!$A:$A,[1]STAT!$B71,'[1]Report Data'!$B:$B,[1]STAT!I$6))</f>
        <v>#VALUE!</v>
      </c>
      <c r="J71" s="218"/>
      <c r="K71" s="218" t="e">
        <f>IF(SUMIFS('[1]Report Data'!$I:$I,'[1]Report Data'!$A:$A,[1]STAT!$B71,'[1]Report Data'!$B:$B,[1]STAT!K$6)=0,"N/A",SUMIFS('[1]Report Data'!$I:$I,'[1]Report Data'!$A:$A,[1]STAT!$B71,'[1]Report Data'!$B:$B,[1]STAT!K$6))</f>
        <v>#VALUE!</v>
      </c>
      <c r="L71" s="203"/>
      <c r="M71" s="207" t="e">
        <f>SUMIF('[1]Report Data'!$A:$A,[1]STAT!$A71,'[1]Report Data'!C:C)</f>
        <v>#VALUE!</v>
      </c>
      <c r="N71" s="207"/>
      <c r="O71" s="176" t="e">
        <f>SUMIF('[1]Report Data'!$A:$A,[1]STAT!$A71,'[1]Report Data'!E:E)</f>
        <v>#VALUE!</v>
      </c>
      <c r="P71" s="176"/>
      <c r="Q71" s="176" t="e">
        <f>SUMIF('[1]Report Data'!$A:$A,[1]STAT!$A71,'[1]Report Data'!G:G)</f>
        <v>#VALUE!</v>
      </c>
      <c r="R71" s="176"/>
      <c r="S71" s="176" t="e">
        <f>SUMIF('[1]Report Data'!$A:$A,[1]STAT!$A71,'[1]Report Data'!I:I)</f>
        <v>#VALUE!</v>
      </c>
      <c r="T71" s="176"/>
      <c r="U71" s="176" t="e">
        <f>SUMIF('[1]Report Data'!$A:$A,[1]STAT!$A71,'[1]Report Data'!K:K)</f>
        <v>#VALUE!</v>
      </c>
      <c r="V71" s="176"/>
      <c r="W71" s="176" t="e">
        <f>SUMIF('[1]Report Data'!$A:$A,[1]STAT!$A71,'[1]Report Data'!M:M)</f>
        <v>#VALUE!</v>
      </c>
      <c r="X71" s="176"/>
      <c r="Y71" s="176" t="e">
        <f>SUMIF('[1]Report Data'!$A:$A,[1]STAT!$A71,'[1]Report Data'!O:O)</f>
        <v>#VALUE!</v>
      </c>
      <c r="Z71" s="176"/>
      <c r="AA71" s="176" t="e">
        <f>SUMIF('[1]Report Data'!$A:$A,[1]STAT!$A71,'[1]Report Data'!Q:Q)</f>
        <v>#VALUE!</v>
      </c>
      <c r="AB71" s="176"/>
      <c r="AC71" s="176" t="e">
        <f>SUMIF('[1]Report Data'!$A:$A,[1]STAT!$A71,'[1]Report Data'!S:S)</f>
        <v>#VALUE!</v>
      </c>
      <c r="AD71" s="176"/>
      <c r="AE71" s="176" t="e">
        <f>SUMIF('[1]Report Data'!$A:$A,[1]STAT!$A71,'[1]Report Data'!S:S)</f>
        <v>#VALUE!</v>
      </c>
      <c r="AF71" s="176"/>
      <c r="AG71" s="176"/>
      <c r="AH71" s="180" t="e">
        <f>$Y71-'PAGE 57'!$L$8</f>
        <v>#VALUE!</v>
      </c>
      <c r="AI71" s="288"/>
      <c r="AJ71" s="180" t="e">
        <f>$AA71-'PAGE 57'!$P$8</f>
        <v>#VALUE!</v>
      </c>
      <c r="AK71" s="288"/>
      <c r="AL71" s="180" t="e">
        <f>$AE71-'PAGE 57'!$T$8</f>
        <v>#VALUE!</v>
      </c>
    </row>
    <row r="72" spans="1:38" ht="15">
      <c r="A72" s="193" t="s">
        <v>499</v>
      </c>
      <c r="B72" s="242" t="s">
        <v>500</v>
      </c>
      <c r="C72" s="203" t="s">
        <v>205</v>
      </c>
      <c r="D72" s="205" t="str">
        <f t="shared" si="0"/>
        <v xml:space="preserve">   GROSS PRICE PER VISIT</v>
      </c>
      <c r="E72" s="218" t="e">
        <f>IF(SUMIFS('[1]Report Data'!$I:$I,'[1]Report Data'!$A:$A,[1]STAT!$B72,'[1]Report Data'!$B:$B,[1]STAT!E$6)=0,"N/A",SUMIFS('[1]Report Data'!$I:$I,'[1]Report Data'!$A:$A,[1]STAT!$B72,'[1]Report Data'!$B:$B,[1]STAT!E$6))</f>
        <v>#VALUE!</v>
      </c>
      <c r="F72" s="218"/>
      <c r="G72" s="218" t="e">
        <f>IF(SUMIFS('[1]Report Data'!$I:$I,'[1]Report Data'!$A:$A,[1]STAT!$B72,'[1]Report Data'!$B:$B,[1]STAT!G$6)=0,"N/A",SUMIFS('[1]Report Data'!$I:$I,'[1]Report Data'!$A:$A,[1]STAT!$B72,'[1]Report Data'!$B:$B,[1]STAT!G$6))</f>
        <v>#VALUE!</v>
      </c>
      <c r="H72" s="218"/>
      <c r="I72" s="218" t="e">
        <f>IF(SUMIFS('[1]Report Data'!$I:$I,'[1]Report Data'!$A:$A,[1]STAT!$B72,'[1]Report Data'!$B:$B,[1]STAT!I$6)=0,"N/A",SUMIFS('[1]Report Data'!$I:$I,'[1]Report Data'!$A:$A,[1]STAT!$B72,'[1]Report Data'!$B:$B,[1]STAT!I$6))</f>
        <v>#VALUE!</v>
      </c>
      <c r="J72" s="218"/>
      <c r="K72" s="218" t="e">
        <f>IF(SUMIFS('[1]Report Data'!$I:$I,'[1]Report Data'!$A:$A,[1]STAT!$B72,'[1]Report Data'!$B:$B,[1]STAT!K$6)=0,"N/A",SUMIFS('[1]Report Data'!$I:$I,'[1]Report Data'!$A:$A,[1]STAT!$B72,'[1]Report Data'!$B:$B,[1]STAT!K$6))</f>
        <v>#VALUE!</v>
      </c>
      <c r="L72" s="203"/>
      <c r="M72" s="207" t="e">
        <f>SUMIF('[1]Report Data'!$A:$A,[1]STAT!$A72,'[1]Report Data'!C:C)</f>
        <v>#VALUE!</v>
      </c>
      <c r="N72" s="207"/>
      <c r="O72" s="176" t="e">
        <f>SUMIF('[1]Report Data'!$A:$A,[1]STAT!$A72,'[1]Report Data'!E:E)</f>
        <v>#VALUE!</v>
      </c>
      <c r="P72" s="176"/>
      <c r="Q72" s="176" t="e">
        <f>SUMIF('[1]Report Data'!$A:$A,[1]STAT!$A72,'[1]Report Data'!G:G)</f>
        <v>#VALUE!</v>
      </c>
      <c r="R72" s="176"/>
      <c r="S72" s="176" t="e">
        <f>SUMIF('[1]Report Data'!$A:$A,[1]STAT!$A72,'[1]Report Data'!I:I)</f>
        <v>#VALUE!</v>
      </c>
      <c r="T72" s="176"/>
      <c r="U72" s="176" t="e">
        <f>SUMIF('[1]Report Data'!$A:$A,[1]STAT!$A72,'[1]Report Data'!K:K)</f>
        <v>#VALUE!</v>
      </c>
      <c r="V72" s="176"/>
      <c r="W72" s="176" t="e">
        <f>SUMIF('[1]Report Data'!$A:$A,[1]STAT!$A72,'[1]Report Data'!M:M)</f>
        <v>#VALUE!</v>
      </c>
      <c r="X72" s="176"/>
      <c r="Y72" s="176" t="e">
        <f>SUMIF('[1]Report Data'!$A:$A,[1]STAT!$A72,'[1]Report Data'!O:O)</f>
        <v>#VALUE!</v>
      </c>
      <c r="Z72" s="176"/>
      <c r="AA72" s="176" t="e">
        <f>SUMIF('[1]Report Data'!$A:$A,[1]STAT!$A72,'[1]Report Data'!Q:Q)</f>
        <v>#VALUE!</v>
      </c>
      <c r="AB72" s="176"/>
      <c r="AC72" s="176" t="e">
        <f>SUMIF('[1]Report Data'!$A:$A,[1]STAT!$A72,'[1]Report Data'!S:S)</f>
        <v>#VALUE!</v>
      </c>
      <c r="AD72" s="176"/>
      <c r="AE72" s="176" t="e">
        <f>SUMIF('[1]Report Data'!$A:$A,[1]STAT!$A72,'[1]Report Data'!S:S)</f>
        <v>#VALUE!</v>
      </c>
      <c r="AF72" s="176"/>
      <c r="AG72" s="176"/>
      <c r="AH72" s="180" t="e">
        <f>$Y72-'PAGE 58'!$L$8</f>
        <v>#VALUE!</v>
      </c>
      <c r="AI72" s="288"/>
      <c r="AJ72" s="180" t="e">
        <f>$AA72-'PAGE 58'!$P$8</f>
        <v>#VALUE!</v>
      </c>
      <c r="AK72" s="288"/>
      <c r="AL72" s="180" t="e">
        <f>$AE72-'PAGE 58'!$T$8</f>
        <v>#VALUE!</v>
      </c>
    </row>
    <row r="73" spans="1:38" ht="15">
      <c r="A73" s="193" t="s">
        <v>501</v>
      </c>
      <c r="B73" s="242" t="s">
        <v>502</v>
      </c>
      <c r="C73" s="203" t="s">
        <v>205</v>
      </c>
      <c r="D73" s="205" t="str">
        <f t="shared" si="0"/>
        <v xml:space="preserve">   GROSS REVENUE PER ADJ ADMISSION</v>
      </c>
      <c r="E73" s="218" t="e">
        <f>IF(SUMIFS('[1]Report Data'!$I:$I,'[1]Report Data'!$A:$A,[1]STAT!$B73,'[1]Report Data'!$B:$B,[1]STAT!E$6)=0,"N/A",SUMIFS('[1]Report Data'!$I:$I,'[1]Report Data'!$A:$A,[1]STAT!$B73,'[1]Report Data'!$B:$B,[1]STAT!E$6))</f>
        <v>#VALUE!</v>
      </c>
      <c r="F73" s="218"/>
      <c r="G73" s="218" t="e">
        <f>IF(SUMIFS('[1]Report Data'!$I:$I,'[1]Report Data'!$A:$A,[1]STAT!$B73,'[1]Report Data'!$B:$B,[1]STAT!G$6)=0,"N/A",SUMIFS('[1]Report Data'!$I:$I,'[1]Report Data'!$A:$A,[1]STAT!$B73,'[1]Report Data'!$B:$B,[1]STAT!G$6))</f>
        <v>#VALUE!</v>
      </c>
      <c r="H73" s="218"/>
      <c r="I73" s="218" t="e">
        <f>IF(SUMIFS('[1]Report Data'!$I:$I,'[1]Report Data'!$A:$A,[1]STAT!$B73,'[1]Report Data'!$B:$B,[1]STAT!I$6)=0,"N/A",SUMIFS('[1]Report Data'!$I:$I,'[1]Report Data'!$A:$A,[1]STAT!$B73,'[1]Report Data'!$B:$B,[1]STAT!I$6))</f>
        <v>#VALUE!</v>
      </c>
      <c r="J73" s="218"/>
      <c r="K73" s="218" t="e">
        <f>IF(SUMIFS('[1]Report Data'!$I:$I,'[1]Report Data'!$A:$A,[1]STAT!$B73,'[1]Report Data'!$B:$B,[1]STAT!K$6)=0,"N/A",SUMIFS('[1]Report Data'!$I:$I,'[1]Report Data'!$A:$A,[1]STAT!$B73,'[1]Report Data'!$B:$B,[1]STAT!K$6))</f>
        <v>#VALUE!</v>
      </c>
      <c r="L73" s="203"/>
      <c r="M73" s="207" t="e">
        <f>SUMIF('[1]Report Data'!$A:$A,[1]STAT!$A73,'[1]Report Data'!C:C)</f>
        <v>#VALUE!</v>
      </c>
      <c r="N73" s="207"/>
      <c r="O73" s="176" t="e">
        <f>SUMIF('[1]Report Data'!$A:$A,[1]STAT!$A73,'[1]Report Data'!E:E)</f>
        <v>#VALUE!</v>
      </c>
      <c r="P73" s="176"/>
      <c r="Q73" s="176" t="e">
        <f>SUMIF('[1]Report Data'!$A:$A,[1]STAT!$A73,'[1]Report Data'!G:G)</f>
        <v>#VALUE!</v>
      </c>
      <c r="R73" s="176"/>
      <c r="S73" s="176" t="e">
        <f>SUMIF('[1]Report Data'!$A:$A,[1]STAT!$A73,'[1]Report Data'!I:I)</f>
        <v>#VALUE!</v>
      </c>
      <c r="T73" s="176"/>
      <c r="U73" s="176" t="e">
        <f>SUMIF('[1]Report Data'!$A:$A,[1]STAT!$A73,'[1]Report Data'!K:K)</f>
        <v>#VALUE!</v>
      </c>
      <c r="V73" s="176"/>
      <c r="W73" s="176" t="e">
        <f>SUMIF('[1]Report Data'!$A:$A,[1]STAT!$A73,'[1]Report Data'!M:M)</f>
        <v>#VALUE!</v>
      </c>
      <c r="X73" s="176"/>
      <c r="Y73" s="176" t="e">
        <f>SUMIF('[1]Report Data'!$A:$A,[1]STAT!$A73,'[1]Report Data'!O:O)</f>
        <v>#VALUE!</v>
      </c>
      <c r="Z73" s="176"/>
      <c r="AA73" s="176" t="e">
        <f>SUMIF('[1]Report Data'!$A:$A,[1]STAT!$A73,'[1]Report Data'!Q:Q)</f>
        <v>#VALUE!</v>
      </c>
      <c r="AB73" s="176"/>
      <c r="AC73" s="176" t="e">
        <f>SUMIF('[1]Report Data'!$A:$A,[1]STAT!$A73,'[1]Report Data'!S:S)</f>
        <v>#VALUE!</v>
      </c>
      <c r="AD73" s="176"/>
      <c r="AE73" s="176" t="e">
        <f>SUMIF('[1]Report Data'!$A:$A,[1]STAT!$A73,'[1]Report Data'!S:S)</f>
        <v>#VALUE!</v>
      </c>
      <c r="AF73" s="176"/>
      <c r="AG73" s="176"/>
      <c r="AH73" s="180" t="e">
        <f>$Y73-'PAGE 59'!$L$8</f>
        <v>#VALUE!</v>
      </c>
      <c r="AI73" s="288"/>
      <c r="AJ73" s="180" t="e">
        <f>$AA73-'PAGE 59'!$P$8</f>
        <v>#VALUE!</v>
      </c>
      <c r="AK73" s="288"/>
      <c r="AL73" s="180" t="e">
        <f>$AE73-'PAGE 59'!$T$8</f>
        <v>#VALUE!</v>
      </c>
    </row>
    <row r="74" spans="1:38" ht="15">
      <c r="A74" s="193" t="s">
        <v>503</v>
      </c>
      <c r="B74" s="242" t="s">
        <v>504</v>
      </c>
      <c r="C74" s="203" t="s">
        <v>205</v>
      </c>
      <c r="D74" s="205" t="str">
        <f t="shared" si="0"/>
        <v xml:space="preserve">   NET REVENUE PER ADJUSTED ADMISSION</v>
      </c>
      <c r="E74" s="218" t="e">
        <f>IF(SUMIFS('[1]Report Data'!$I:$I,'[1]Report Data'!$A:$A,[1]STAT!$B74,'[1]Report Data'!$B:$B,[1]STAT!E$6)=0,"N/A",SUMIFS('[1]Report Data'!$I:$I,'[1]Report Data'!$A:$A,[1]STAT!$B74,'[1]Report Data'!$B:$B,[1]STAT!E$6))</f>
        <v>#VALUE!</v>
      </c>
      <c r="F74" s="218"/>
      <c r="G74" s="218" t="e">
        <f>IF(SUMIFS('[1]Report Data'!$I:$I,'[1]Report Data'!$A:$A,[1]STAT!$B74,'[1]Report Data'!$B:$B,[1]STAT!G$6)=0,"N/A",SUMIFS('[1]Report Data'!$I:$I,'[1]Report Data'!$A:$A,[1]STAT!$B74,'[1]Report Data'!$B:$B,[1]STAT!G$6))</f>
        <v>#VALUE!</v>
      </c>
      <c r="H74" s="218"/>
      <c r="I74" s="218" t="e">
        <f>IF(SUMIFS('[1]Report Data'!$I:$I,'[1]Report Data'!$A:$A,[1]STAT!$B74,'[1]Report Data'!$B:$B,[1]STAT!I$6)=0,"N/A",SUMIFS('[1]Report Data'!$I:$I,'[1]Report Data'!$A:$A,[1]STAT!$B74,'[1]Report Data'!$B:$B,[1]STAT!I$6))</f>
        <v>#VALUE!</v>
      </c>
      <c r="J74" s="218"/>
      <c r="K74" s="218" t="e">
        <f>IF(SUMIFS('[1]Report Data'!$I:$I,'[1]Report Data'!$A:$A,[1]STAT!$B74,'[1]Report Data'!$B:$B,[1]STAT!K$6)=0,"N/A",SUMIFS('[1]Report Data'!$I:$I,'[1]Report Data'!$A:$A,[1]STAT!$B74,'[1]Report Data'!$B:$B,[1]STAT!K$6))</f>
        <v>#VALUE!</v>
      </c>
      <c r="L74" s="203"/>
      <c r="M74" s="207" t="e">
        <f>SUMIF('[1]Report Data'!$A:$A,[1]STAT!$A74,'[1]Report Data'!C:C)</f>
        <v>#VALUE!</v>
      </c>
      <c r="N74" s="207"/>
      <c r="O74" s="176" t="e">
        <f>SUMIF('[1]Report Data'!$A:$A,[1]STAT!$A74,'[1]Report Data'!E:E)</f>
        <v>#VALUE!</v>
      </c>
      <c r="P74" s="176"/>
      <c r="Q74" s="176" t="e">
        <f>SUMIF('[1]Report Data'!$A:$A,[1]STAT!$A74,'[1]Report Data'!G:G)</f>
        <v>#VALUE!</v>
      </c>
      <c r="R74" s="176"/>
      <c r="S74" s="176" t="e">
        <f>SUMIF('[1]Report Data'!$A:$A,[1]STAT!$A74,'[1]Report Data'!I:I)</f>
        <v>#VALUE!</v>
      </c>
      <c r="T74" s="176"/>
      <c r="U74" s="176" t="e">
        <f>SUMIF('[1]Report Data'!$A:$A,[1]STAT!$A74,'[1]Report Data'!K:K)</f>
        <v>#VALUE!</v>
      </c>
      <c r="V74" s="176"/>
      <c r="W74" s="176" t="e">
        <f>SUMIF('[1]Report Data'!$A:$A,[1]STAT!$A74,'[1]Report Data'!M:M)</f>
        <v>#VALUE!</v>
      </c>
      <c r="X74" s="176"/>
      <c r="Y74" s="176" t="e">
        <f>SUMIF('[1]Report Data'!$A:$A,[1]STAT!$A74,'[1]Report Data'!O:O)</f>
        <v>#VALUE!</v>
      </c>
      <c r="Z74" s="176"/>
      <c r="AA74" s="176" t="e">
        <f>SUMIF('[1]Report Data'!$A:$A,[1]STAT!$A74,'[1]Report Data'!Q:Q)</f>
        <v>#VALUE!</v>
      </c>
      <c r="AB74" s="176"/>
      <c r="AC74" s="176" t="e">
        <f>SUMIF('[1]Report Data'!$A:$A,[1]STAT!$A74,'[1]Report Data'!S:S)</f>
        <v>#VALUE!</v>
      </c>
      <c r="AD74" s="176"/>
      <c r="AE74" s="176" t="e">
        <f>SUMIF('[1]Report Data'!$A:$A,[1]STAT!$A74,'[1]Report Data'!S:S)</f>
        <v>#VALUE!</v>
      </c>
      <c r="AF74" s="176"/>
      <c r="AG74" s="176"/>
      <c r="AH74" s="180" t="e">
        <f>$Y74-'PAGE 60'!$L$8</f>
        <v>#VALUE!</v>
      </c>
      <c r="AI74" s="288"/>
      <c r="AJ74" s="180" t="e">
        <f>$AA74-'PAGE 60'!$P$8</f>
        <v>#VALUE!</v>
      </c>
      <c r="AK74" s="288"/>
      <c r="AL74" s="180" t="e">
        <f>$AE74-'PAGE 60'!$T$8</f>
        <v>#VALUE!</v>
      </c>
    </row>
    <row r="75" spans="1:38">
      <c r="AH75" s="294"/>
      <c r="AI75" s="294"/>
      <c r="AJ75" s="294"/>
      <c r="AK75" s="294"/>
      <c r="AL75" s="294"/>
    </row>
    <row r="76" spans="1:38">
      <c r="AH76" s="294"/>
      <c r="AI76" s="294"/>
      <c r="AJ76" s="294"/>
      <c r="AK76" s="294"/>
      <c r="AL76" s="294"/>
    </row>
    <row r="77" spans="1:38">
      <c r="AH77" s="294"/>
      <c r="AI77" s="294"/>
      <c r="AJ77" s="294"/>
      <c r="AK77" s="294"/>
      <c r="AL77" s="294"/>
    </row>
    <row r="78" spans="1:38">
      <c r="AH78" s="294"/>
      <c r="AI78" s="294"/>
      <c r="AJ78" s="294"/>
      <c r="AK78" s="294"/>
      <c r="AL78" s="294"/>
    </row>
    <row r="79" spans="1:38">
      <c r="AH79" s="294"/>
      <c r="AI79" s="294"/>
      <c r="AJ79" s="294"/>
      <c r="AK79" s="294"/>
      <c r="AL79" s="294"/>
    </row>
    <row r="80" spans="1:38">
      <c r="AH80" s="294"/>
      <c r="AI80" s="294"/>
      <c r="AJ80" s="294"/>
      <c r="AK80" s="294"/>
      <c r="AL80" s="294"/>
    </row>
    <row r="81" spans="34:38">
      <c r="AH81" s="294"/>
      <c r="AI81" s="294"/>
      <c r="AJ81" s="294"/>
      <c r="AK81" s="294"/>
      <c r="AL81" s="294"/>
    </row>
    <row r="82" spans="34:38">
      <c r="AH82" s="294"/>
      <c r="AI82" s="294"/>
      <c r="AJ82" s="294"/>
      <c r="AK82" s="294"/>
      <c r="AL82" s="294"/>
    </row>
    <row r="83" spans="34:38">
      <c r="AH83" s="294"/>
      <c r="AI83" s="294"/>
      <c r="AJ83" s="294"/>
      <c r="AK83" s="294"/>
      <c r="AL83" s="294"/>
    </row>
    <row r="84" spans="34:38">
      <c r="AH84" s="294"/>
      <c r="AI84" s="294"/>
      <c r="AJ84" s="294"/>
      <c r="AK84" s="294"/>
      <c r="AL84" s="294"/>
    </row>
    <row r="85" spans="34:38">
      <c r="AH85" s="294"/>
      <c r="AI85" s="294"/>
      <c r="AJ85" s="294"/>
      <c r="AK85" s="294"/>
      <c r="AL85" s="294"/>
    </row>
    <row r="86" spans="34:38">
      <c r="AH86" s="294"/>
      <c r="AI86" s="294"/>
      <c r="AJ86" s="294"/>
      <c r="AK86" s="294"/>
      <c r="AL86" s="294"/>
    </row>
    <row r="87" spans="34:38">
      <c r="AH87" s="294"/>
      <c r="AI87" s="294"/>
      <c r="AJ87" s="294"/>
      <c r="AK87" s="294"/>
      <c r="AL87" s="294"/>
    </row>
    <row r="88" spans="34:38">
      <c r="AH88" s="294"/>
      <c r="AI88" s="294"/>
      <c r="AJ88" s="294"/>
      <c r="AK88" s="294"/>
      <c r="AL88" s="294"/>
    </row>
    <row r="89" spans="34:38">
      <c r="AH89" s="294"/>
      <c r="AI89" s="294"/>
      <c r="AJ89" s="294"/>
      <c r="AK89" s="294"/>
      <c r="AL89" s="294"/>
    </row>
    <row r="90" spans="34:38">
      <c r="AH90" s="294"/>
      <c r="AI90" s="294"/>
      <c r="AJ90" s="294"/>
      <c r="AK90" s="294"/>
      <c r="AL90" s="294"/>
    </row>
    <row r="91" spans="34:38">
      <c r="AH91" s="294"/>
      <c r="AI91" s="294"/>
      <c r="AJ91" s="294"/>
      <c r="AK91" s="294"/>
      <c r="AL91" s="294"/>
    </row>
    <row r="92" spans="34:38">
      <c r="AH92" s="294"/>
      <c r="AI92" s="294"/>
      <c r="AJ92" s="294"/>
      <c r="AK92" s="294"/>
      <c r="AL92" s="294"/>
    </row>
    <row r="93" spans="34:38">
      <c r="AH93" s="294"/>
      <c r="AI93" s="294"/>
      <c r="AJ93" s="294"/>
      <c r="AK93" s="294"/>
      <c r="AL93" s="294"/>
    </row>
    <row r="94" spans="34:38">
      <c r="AH94" s="294"/>
      <c r="AI94" s="294"/>
      <c r="AJ94" s="294"/>
      <c r="AK94" s="294"/>
      <c r="AL94" s="294"/>
    </row>
    <row r="95" spans="34:38">
      <c r="AH95" s="294"/>
      <c r="AI95" s="294"/>
      <c r="AJ95" s="294"/>
      <c r="AK95" s="294"/>
      <c r="AL95" s="294"/>
    </row>
    <row r="96" spans="34:38">
      <c r="AH96" s="294"/>
      <c r="AI96" s="294"/>
      <c r="AJ96" s="294"/>
      <c r="AK96" s="294"/>
      <c r="AL96" s="294"/>
    </row>
    <row r="97" spans="34:38">
      <c r="AH97" s="294"/>
      <c r="AI97" s="294"/>
      <c r="AJ97" s="294"/>
      <c r="AK97" s="294"/>
      <c r="AL97" s="294"/>
    </row>
    <row r="98" spans="34:38">
      <c r="AH98" s="294"/>
      <c r="AI98" s="294"/>
      <c r="AJ98" s="294"/>
      <c r="AK98" s="294"/>
      <c r="AL98" s="294"/>
    </row>
    <row r="99" spans="34:38">
      <c r="AH99" s="294"/>
      <c r="AI99" s="294"/>
      <c r="AJ99" s="294"/>
      <c r="AK99" s="294"/>
      <c r="AL99" s="294"/>
    </row>
    <row r="100" spans="34:38">
      <c r="AH100" s="294"/>
      <c r="AI100" s="294"/>
      <c r="AJ100" s="294"/>
      <c r="AK100" s="294"/>
      <c r="AL100" s="294"/>
    </row>
    <row r="101" spans="34:38">
      <c r="AH101" s="294"/>
      <c r="AI101" s="294"/>
      <c r="AJ101" s="294"/>
      <c r="AK101" s="294"/>
      <c r="AL101" s="294"/>
    </row>
    <row r="102" spans="34:38">
      <c r="AH102" s="294"/>
      <c r="AI102" s="294"/>
      <c r="AJ102" s="294"/>
      <c r="AK102" s="294"/>
      <c r="AL102" s="294"/>
    </row>
    <row r="103" spans="34:38">
      <c r="AH103" s="294"/>
      <c r="AI103" s="294"/>
      <c r="AJ103" s="294"/>
      <c r="AK103" s="294"/>
      <c r="AL103" s="294"/>
    </row>
    <row r="104" spans="34:38">
      <c r="AH104" s="294"/>
      <c r="AI104" s="294"/>
      <c r="AJ104" s="294"/>
      <c r="AK104" s="294"/>
      <c r="AL104" s="294"/>
    </row>
    <row r="105" spans="34:38">
      <c r="AH105" s="294"/>
      <c r="AI105" s="294"/>
      <c r="AJ105" s="294"/>
      <c r="AK105" s="294"/>
      <c r="AL105" s="294"/>
    </row>
    <row r="106" spans="34:38">
      <c r="AH106" s="294"/>
      <c r="AI106" s="294"/>
      <c r="AJ106" s="294"/>
      <c r="AK106" s="294"/>
      <c r="AL106" s="294"/>
    </row>
    <row r="107" spans="34:38">
      <c r="AH107" s="294"/>
      <c r="AI107" s="294"/>
      <c r="AJ107" s="294"/>
      <c r="AK107" s="294"/>
      <c r="AL107" s="294"/>
    </row>
    <row r="108" spans="34:38">
      <c r="AH108" s="294"/>
      <c r="AI108" s="294"/>
      <c r="AJ108" s="294"/>
      <c r="AK108" s="294"/>
      <c r="AL108" s="294"/>
    </row>
    <row r="109" spans="34:38">
      <c r="AH109" s="294"/>
      <c r="AI109" s="294"/>
      <c r="AJ109" s="294"/>
      <c r="AK109" s="294"/>
      <c r="AL109" s="294"/>
    </row>
    <row r="110" spans="34:38">
      <c r="AH110" s="294"/>
      <c r="AI110" s="294"/>
      <c r="AJ110" s="294"/>
      <c r="AK110" s="294"/>
      <c r="AL110" s="294"/>
    </row>
    <row r="111" spans="34:38">
      <c r="AH111" s="294"/>
      <c r="AI111" s="294"/>
      <c r="AJ111" s="294"/>
      <c r="AK111" s="294"/>
      <c r="AL111" s="294"/>
    </row>
    <row r="112" spans="34:38">
      <c r="AH112" s="294"/>
      <c r="AI112" s="294"/>
      <c r="AJ112" s="294"/>
      <c r="AK112" s="294"/>
      <c r="AL112" s="294"/>
    </row>
    <row r="113" spans="34:38">
      <c r="AH113" s="294"/>
      <c r="AI113" s="294"/>
      <c r="AJ113" s="294"/>
      <c r="AK113" s="294"/>
      <c r="AL113" s="294"/>
    </row>
    <row r="114" spans="34:38">
      <c r="AH114" s="294"/>
      <c r="AI114" s="294"/>
      <c r="AJ114" s="294"/>
      <c r="AK114" s="294"/>
      <c r="AL114" s="294"/>
    </row>
    <row r="115" spans="34:38">
      <c r="AH115" s="294"/>
      <c r="AI115" s="294"/>
      <c r="AJ115" s="294"/>
      <c r="AK115" s="294"/>
      <c r="AL115" s="294"/>
    </row>
    <row r="116" spans="34:38">
      <c r="AH116" s="294"/>
      <c r="AI116" s="294"/>
      <c r="AJ116" s="294"/>
      <c r="AK116" s="294"/>
      <c r="AL116" s="294"/>
    </row>
    <row r="117" spans="34:38">
      <c r="AH117" s="294"/>
      <c r="AI117" s="294"/>
      <c r="AJ117" s="294"/>
      <c r="AK117" s="294"/>
      <c r="AL117" s="294"/>
    </row>
    <row r="118" spans="34:38">
      <c r="AH118" s="294"/>
      <c r="AI118" s="294"/>
      <c r="AJ118" s="294"/>
      <c r="AK118" s="294"/>
      <c r="AL118" s="294"/>
    </row>
    <row r="119" spans="34:38">
      <c r="AH119" s="294"/>
      <c r="AI119" s="294"/>
      <c r="AJ119" s="294"/>
      <c r="AK119" s="294"/>
      <c r="AL119" s="294"/>
    </row>
  </sheetData>
  <mergeCells count="9">
    <mergeCell ref="AH69:AI69"/>
    <mergeCell ref="AJ5:AK5"/>
    <mergeCell ref="AH43:AI43"/>
    <mergeCell ref="AH50:AI50"/>
    <mergeCell ref="AH60:AI60"/>
    <mergeCell ref="E5:L5"/>
    <mergeCell ref="AH5:AI5"/>
    <mergeCell ref="AH14:AI14"/>
    <mergeCell ref="AH28:AI28"/>
  </mergeCells>
  <pageMargins left="0.25" right="0.25" top="0.75" bottom="0.75" header="0.3" footer="0.3"/>
  <pageSetup scale="50" orientation="landscape" r:id="rId1"/>
  <headerFooter>
    <oddFooter>&amp;L&amp;D&amp;R&amp;F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3"/>
  <sheetViews>
    <sheetView view="pageBreakPreview" topLeftCell="B5" zoomScale="70" zoomScaleNormal="100" zoomScaleSheetLayoutView="7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0" style="86" bestFit="1" customWidth="1"/>
    <col min="5" max="7" width="7.7109375" style="86" customWidth="1"/>
    <col min="8" max="8" width="10" style="86" bestFit="1" customWidth="1"/>
    <col min="9" max="11" width="7.7109375" style="86" customWidth="1"/>
    <col min="12" max="12" width="10" style="86" bestFit="1" customWidth="1"/>
    <col min="13" max="15" width="7.7109375" style="86" customWidth="1"/>
    <col min="16" max="16" width="10" style="86" bestFit="1" customWidth="1"/>
    <col min="17" max="19" width="7.7109375" style="86" customWidth="1"/>
    <col min="20" max="20" width="10" style="86" bestFit="1" customWidth="1"/>
    <col min="21" max="23" width="7.7109375" style="85" customWidth="1"/>
    <col min="24" max="25" width="9.140625" style="82"/>
    <col min="26" max="16384" width="9.140625" style="76"/>
  </cols>
  <sheetData>
    <row r="1" spans="1:25" ht="15.75">
      <c r="B1" s="77" t="s">
        <v>17</v>
      </c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0"/>
      <c r="V2" s="80"/>
      <c r="W2" s="76"/>
      <c r="Y2" s="83" t="s">
        <v>164</v>
      </c>
    </row>
    <row r="3" spans="1:25" ht="15.75">
      <c r="A3" s="84" t="s">
        <v>104</v>
      </c>
    </row>
    <row r="4" spans="1:25" ht="15.75">
      <c r="A4" s="87" t="s">
        <v>48</v>
      </c>
      <c r="B4" s="349" t="s">
        <v>164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221</v>
      </c>
      <c r="D5" s="345"/>
      <c r="E5" s="346" t="s">
        <v>36</v>
      </c>
      <c r="F5" s="346"/>
      <c r="G5" s="346"/>
      <c r="H5" s="345"/>
      <c r="I5" s="346" t="s">
        <v>36</v>
      </c>
      <c r="J5" s="346"/>
      <c r="K5" s="346"/>
      <c r="L5" s="345"/>
      <c r="M5" s="346" t="s">
        <v>36</v>
      </c>
      <c r="N5" s="346"/>
      <c r="O5" s="346"/>
      <c r="P5" s="345"/>
      <c r="Q5" s="346" t="s">
        <v>36</v>
      </c>
      <c r="R5" s="346"/>
      <c r="S5" s="346"/>
      <c r="T5" s="345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45"/>
      <c r="E6" s="8" t="s">
        <v>37</v>
      </c>
      <c r="F6" s="8" t="s">
        <v>38</v>
      </c>
      <c r="G6" s="8" t="s">
        <v>39</v>
      </c>
      <c r="H6" s="345"/>
      <c r="I6" s="8" t="s">
        <v>37</v>
      </c>
      <c r="J6" s="8" t="s">
        <v>38</v>
      </c>
      <c r="K6" s="8" t="s">
        <v>39</v>
      </c>
      <c r="L6" s="345"/>
      <c r="M6" s="8" t="s">
        <v>37</v>
      </c>
      <c r="N6" s="8" t="s">
        <v>38</v>
      </c>
      <c r="O6" s="8" t="s">
        <v>39</v>
      </c>
      <c r="P6" s="345"/>
      <c r="Q6" s="8" t="s">
        <v>37</v>
      </c>
      <c r="R6" s="8" t="s">
        <v>38</v>
      </c>
      <c r="S6" s="8" t="s">
        <v>39</v>
      </c>
      <c r="T6" s="345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22">
        <v>2.7248322147651001</v>
      </c>
      <c r="E8" s="247">
        <v>1</v>
      </c>
      <c r="F8" s="247">
        <v>1</v>
      </c>
      <c r="G8" s="247">
        <v>1</v>
      </c>
      <c r="H8" s="122">
        <v>2.5788013318534957</v>
      </c>
      <c r="I8" s="247">
        <v>1</v>
      </c>
      <c r="J8" s="247">
        <v>1</v>
      </c>
      <c r="K8" s="247">
        <v>1</v>
      </c>
      <c r="L8" s="122">
        <v>2.6287362349239642</v>
      </c>
      <c r="M8" s="247">
        <v>2</v>
      </c>
      <c r="N8" s="247">
        <v>2</v>
      </c>
      <c r="O8" s="247">
        <v>2</v>
      </c>
      <c r="P8" s="122">
        <v>2.4294975688816858</v>
      </c>
      <c r="Q8" s="247">
        <v>1</v>
      </c>
      <c r="R8" s="247">
        <v>1</v>
      </c>
      <c r="S8" s="247">
        <v>1</v>
      </c>
      <c r="T8" s="122">
        <v>2.4325657894736841</v>
      </c>
      <c r="U8" s="247">
        <v>1</v>
      </c>
      <c r="V8" s="247">
        <v>1</v>
      </c>
      <c r="W8" s="247">
        <v>1</v>
      </c>
      <c r="X8" s="97">
        <v>1.9363609927476766E-2</v>
      </c>
      <c r="Y8" s="97">
        <v>-7.4625381901792243E-2</v>
      </c>
    </row>
    <row r="9" spans="1:25" ht="28.35" customHeight="1">
      <c r="A9" s="76" t="s">
        <v>7</v>
      </c>
      <c r="B9" s="343"/>
      <c r="C9" s="96" t="s">
        <v>552</v>
      </c>
      <c r="D9" s="122">
        <v>3.5648369132856006</v>
      </c>
      <c r="E9" s="247">
        <v>6</v>
      </c>
      <c r="F9" s="247">
        <v>8</v>
      </c>
      <c r="G9" s="247">
        <v>9</v>
      </c>
      <c r="H9" s="122">
        <v>3.2953191489361697</v>
      </c>
      <c r="I9" s="247">
        <v>5</v>
      </c>
      <c r="J9" s="247">
        <v>6</v>
      </c>
      <c r="K9" s="247">
        <v>6</v>
      </c>
      <c r="L9" s="122">
        <v>3.4974402730375442</v>
      </c>
      <c r="M9" s="247">
        <v>6</v>
      </c>
      <c r="N9" s="247">
        <v>8</v>
      </c>
      <c r="O9" s="247">
        <v>9</v>
      </c>
      <c r="P9" s="122">
        <v>3.1056218057921638</v>
      </c>
      <c r="Q9" s="247">
        <v>3</v>
      </c>
      <c r="R9" s="247">
        <v>4</v>
      </c>
      <c r="S9" s="247">
        <v>4</v>
      </c>
      <c r="T9" s="122">
        <v>3.0767284991568302</v>
      </c>
      <c r="U9" s="247">
        <v>3</v>
      </c>
      <c r="V9" s="247">
        <v>5</v>
      </c>
      <c r="W9" s="247">
        <v>5</v>
      </c>
      <c r="X9" s="97">
        <v>6.1335826657829218E-2</v>
      </c>
      <c r="Y9" s="97">
        <v>-0.12029133910421974</v>
      </c>
    </row>
    <row r="10" spans="1:25" ht="28.35" customHeight="1">
      <c r="A10" s="76" t="s">
        <v>8</v>
      </c>
      <c r="B10" s="343"/>
      <c r="C10" s="96" t="s">
        <v>553</v>
      </c>
      <c r="D10" s="122">
        <v>2.8905109489051091</v>
      </c>
      <c r="E10" s="247">
        <v>2</v>
      </c>
      <c r="F10" s="247">
        <v>2</v>
      </c>
      <c r="G10" s="247">
        <v>2</v>
      </c>
      <c r="H10" s="122">
        <v>2.7898550724637676</v>
      </c>
      <c r="I10" s="247">
        <v>3</v>
      </c>
      <c r="J10" s="247">
        <v>3</v>
      </c>
      <c r="K10" s="247">
        <v>3</v>
      </c>
      <c r="L10" s="122">
        <v>2.5436241610738253</v>
      </c>
      <c r="M10" s="247">
        <v>1</v>
      </c>
      <c r="N10" s="247">
        <v>1</v>
      </c>
      <c r="O10" s="247">
        <v>1</v>
      </c>
      <c r="P10" s="122">
        <v>2.8449612403100795</v>
      </c>
      <c r="Q10" s="247">
        <v>2</v>
      </c>
      <c r="R10" s="247">
        <v>2</v>
      </c>
      <c r="S10" s="247">
        <v>2</v>
      </c>
      <c r="T10" s="122">
        <v>2.8449612403100777</v>
      </c>
      <c r="U10" s="247">
        <v>2</v>
      </c>
      <c r="V10" s="247">
        <v>2</v>
      </c>
      <c r="W10" s="247">
        <v>2</v>
      </c>
      <c r="X10" s="97">
        <v>-8.8259391615096217E-2</v>
      </c>
      <c r="Y10" s="97">
        <v>0.11846761162586184</v>
      </c>
    </row>
    <row r="11" spans="1:25" ht="28.35" customHeight="1">
      <c r="A11" s="76" t="s">
        <v>9</v>
      </c>
      <c r="B11" s="343"/>
      <c r="C11" s="96" t="s">
        <v>554</v>
      </c>
      <c r="D11" s="122">
        <v>3.7569060773480656</v>
      </c>
      <c r="E11" s="247">
        <v>7</v>
      </c>
      <c r="F11" s="247">
        <v>9</v>
      </c>
      <c r="G11" s="247">
        <v>10</v>
      </c>
      <c r="H11" s="122">
        <v>3.7690355329949243</v>
      </c>
      <c r="I11" s="247">
        <v>7</v>
      </c>
      <c r="J11" s="247">
        <v>9</v>
      </c>
      <c r="K11" s="247">
        <v>10</v>
      </c>
      <c r="L11" s="122">
        <v>3.4974747474747478</v>
      </c>
      <c r="M11" s="247">
        <v>7</v>
      </c>
      <c r="N11" s="247">
        <v>9</v>
      </c>
      <c r="O11" s="247">
        <v>10</v>
      </c>
      <c r="P11" s="122">
        <v>3.6842105263157894</v>
      </c>
      <c r="Q11" s="247">
        <v>6</v>
      </c>
      <c r="R11" s="247">
        <v>8</v>
      </c>
      <c r="S11" s="247">
        <v>9</v>
      </c>
      <c r="T11" s="122">
        <v>3.5287958115183251</v>
      </c>
      <c r="U11" s="247">
        <v>6</v>
      </c>
      <c r="V11" s="247">
        <v>8</v>
      </c>
      <c r="W11" s="247">
        <v>9</v>
      </c>
      <c r="X11" s="97">
        <v>-7.2050471040370101E-2</v>
      </c>
      <c r="Y11" s="97">
        <v>8.9553367229289194E-3</v>
      </c>
    </row>
    <row r="12" spans="1:25" ht="28.35" customHeight="1">
      <c r="A12" s="76" t="s">
        <v>10</v>
      </c>
      <c r="B12" s="343"/>
      <c r="C12" s="96" t="s">
        <v>555</v>
      </c>
      <c r="D12" s="122">
        <v>3.295321637426901</v>
      </c>
      <c r="E12" s="247">
        <v>4</v>
      </c>
      <c r="F12" s="247">
        <v>5</v>
      </c>
      <c r="G12" s="247">
        <v>5</v>
      </c>
      <c r="H12" s="122">
        <v>2.6572222222222224</v>
      </c>
      <c r="I12" s="247">
        <v>2</v>
      </c>
      <c r="J12" s="247">
        <v>2</v>
      </c>
      <c r="K12" s="247">
        <v>2</v>
      </c>
      <c r="L12" s="122">
        <v>3.2058953574060425</v>
      </c>
      <c r="M12" s="247">
        <v>4</v>
      </c>
      <c r="N12" s="247">
        <v>6</v>
      </c>
      <c r="O12" s="247">
        <v>6</v>
      </c>
      <c r="P12" s="122">
        <v>3.6366300366300366</v>
      </c>
      <c r="Q12" s="247">
        <v>5</v>
      </c>
      <c r="R12" s="247">
        <v>7</v>
      </c>
      <c r="S12" s="247">
        <v>8</v>
      </c>
      <c r="T12" s="122">
        <v>3.6535764375876578</v>
      </c>
      <c r="U12" s="247">
        <v>7</v>
      </c>
      <c r="V12" s="247">
        <v>9</v>
      </c>
      <c r="W12" s="247">
        <v>10</v>
      </c>
      <c r="X12" s="97">
        <v>0.20648372221009326</v>
      </c>
      <c r="Y12" s="97">
        <v>0.13964307323612823</v>
      </c>
    </row>
    <row r="13" spans="1:25" ht="28.35" customHeight="1">
      <c r="A13" s="76" t="s">
        <v>11</v>
      </c>
      <c r="B13" s="343"/>
      <c r="C13" s="96" t="s">
        <v>556</v>
      </c>
      <c r="D13" s="122">
        <v>3.3518665607625091</v>
      </c>
      <c r="E13" s="247">
        <v>5</v>
      </c>
      <c r="F13" s="247">
        <v>7</v>
      </c>
      <c r="G13" s="247">
        <v>7</v>
      </c>
      <c r="H13" s="122">
        <v>3.2056140350877191</v>
      </c>
      <c r="I13" s="247">
        <v>4</v>
      </c>
      <c r="J13" s="247">
        <v>4</v>
      </c>
      <c r="K13" s="247">
        <v>4</v>
      </c>
      <c r="L13" s="122">
        <v>3.2365591397849451</v>
      </c>
      <c r="M13" s="247">
        <v>5</v>
      </c>
      <c r="N13" s="247">
        <v>7</v>
      </c>
      <c r="O13" s="247">
        <v>7</v>
      </c>
      <c r="P13" s="122">
        <v>3.829351535836178</v>
      </c>
      <c r="Q13" s="247">
        <v>7</v>
      </c>
      <c r="R13" s="247">
        <v>9</v>
      </c>
      <c r="S13" s="247">
        <v>10</v>
      </c>
      <c r="T13" s="122">
        <v>3.3083612040133779</v>
      </c>
      <c r="U13" s="247">
        <v>5</v>
      </c>
      <c r="V13" s="247">
        <v>7</v>
      </c>
      <c r="W13" s="247">
        <v>7</v>
      </c>
      <c r="X13" s="97">
        <v>9.6534094118974068E-3</v>
      </c>
      <c r="Y13" s="97">
        <v>2.2184690941010832E-2</v>
      </c>
    </row>
    <row r="14" spans="1:25" ht="28.35" customHeight="1">
      <c r="A14" s="76" t="s">
        <v>13</v>
      </c>
      <c r="B14" s="343"/>
      <c r="C14" s="96" t="s">
        <v>557</v>
      </c>
      <c r="D14" s="122">
        <v>3.2121001390820587</v>
      </c>
      <c r="E14" s="247">
        <v>3</v>
      </c>
      <c r="F14" s="247">
        <v>4</v>
      </c>
      <c r="G14" s="247">
        <v>4</v>
      </c>
      <c r="H14" s="122">
        <v>3.3189113747383114</v>
      </c>
      <c r="I14" s="247">
        <v>6</v>
      </c>
      <c r="J14" s="247">
        <v>7</v>
      </c>
      <c r="K14" s="247">
        <v>7</v>
      </c>
      <c r="L14" s="122">
        <v>3.1797876575978767</v>
      </c>
      <c r="M14" s="247">
        <v>3</v>
      </c>
      <c r="N14" s="247">
        <v>4</v>
      </c>
      <c r="O14" s="247">
        <v>4</v>
      </c>
      <c r="P14" s="122">
        <v>3.2678923177938279</v>
      </c>
      <c r="Q14" s="247">
        <v>4</v>
      </c>
      <c r="R14" s="247">
        <v>5</v>
      </c>
      <c r="S14" s="247">
        <v>5</v>
      </c>
      <c r="T14" s="122">
        <v>3.2130376344086025</v>
      </c>
      <c r="U14" s="247">
        <v>4</v>
      </c>
      <c r="V14" s="247">
        <v>6</v>
      </c>
      <c r="W14" s="247">
        <v>6</v>
      </c>
      <c r="X14" s="97">
        <v>-4.191847911317137E-2</v>
      </c>
      <c r="Y14" s="97">
        <v>1.0456665787502262E-2</v>
      </c>
    </row>
    <row r="15" spans="1:25" ht="28.35" customHeight="1" thickBot="1">
      <c r="A15" s="76" t="s">
        <v>16</v>
      </c>
      <c r="B15" s="344"/>
      <c r="C15" s="98" t="s">
        <v>558</v>
      </c>
      <c r="D15" s="124">
        <v>4.009968520461701</v>
      </c>
      <c r="E15" s="248">
        <v>8</v>
      </c>
      <c r="F15" s="248">
        <v>10</v>
      </c>
      <c r="G15" s="248">
        <v>11</v>
      </c>
      <c r="H15" s="124">
        <v>5.1612535612535613</v>
      </c>
      <c r="I15" s="248">
        <v>8</v>
      </c>
      <c r="J15" s="248">
        <v>10</v>
      </c>
      <c r="K15" s="248">
        <v>13</v>
      </c>
      <c r="L15" s="124">
        <v>4.1816377171215873</v>
      </c>
      <c r="M15" s="248">
        <v>8</v>
      </c>
      <c r="N15" s="248">
        <v>10</v>
      </c>
      <c r="O15" s="248">
        <v>11</v>
      </c>
      <c r="P15" s="124">
        <v>4.1816377171215873</v>
      </c>
      <c r="Q15" s="248">
        <v>8</v>
      </c>
      <c r="R15" s="248">
        <v>10</v>
      </c>
      <c r="S15" s="248">
        <v>11</v>
      </c>
      <c r="T15" s="124">
        <v>4.3959638135003489</v>
      </c>
      <c r="U15" s="248">
        <v>8</v>
      </c>
      <c r="V15" s="248">
        <v>10</v>
      </c>
      <c r="W15" s="248">
        <v>11</v>
      </c>
      <c r="X15" s="99">
        <v>-0.18980192166610887</v>
      </c>
      <c r="Y15" s="99">
        <v>5.1254104462758798E-2</v>
      </c>
    </row>
    <row r="16" spans="1:25" ht="28.35" customHeight="1" thickTop="1">
      <c r="A16" s="76" t="s">
        <v>3</v>
      </c>
      <c r="C16" s="100" t="s">
        <v>559</v>
      </c>
      <c r="D16" s="126">
        <v>3.3182941903584675</v>
      </c>
      <c r="E16" s="249"/>
      <c r="F16" s="250">
        <v>6</v>
      </c>
      <c r="G16" s="250">
        <v>6</v>
      </c>
      <c r="H16" s="126">
        <v>3.593140153755173</v>
      </c>
      <c r="I16" s="249"/>
      <c r="J16" s="250">
        <v>8</v>
      </c>
      <c r="K16" s="250">
        <v>9</v>
      </c>
      <c r="L16" s="126">
        <v>3.1568123393316192</v>
      </c>
      <c r="M16" s="249"/>
      <c r="N16" s="250">
        <v>3</v>
      </c>
      <c r="O16" s="250">
        <v>3</v>
      </c>
      <c r="P16" s="126">
        <v>3.3998728544183106</v>
      </c>
      <c r="Q16" s="249"/>
      <c r="R16" s="250">
        <v>6</v>
      </c>
      <c r="S16" s="250">
        <v>6</v>
      </c>
      <c r="T16" s="126">
        <v>2.8587740384615374</v>
      </c>
      <c r="U16" s="249"/>
      <c r="V16" s="250">
        <v>3</v>
      </c>
      <c r="W16" s="250">
        <v>3</v>
      </c>
      <c r="X16" s="101">
        <v>-0.12143356388910953</v>
      </c>
      <c r="Y16" s="101">
        <v>-9.4411155568779992E-2</v>
      </c>
    </row>
    <row r="17" spans="1:25" ht="28.35" customHeight="1">
      <c r="A17" s="76" t="s">
        <v>12</v>
      </c>
      <c r="C17" s="96" t="s">
        <v>560</v>
      </c>
      <c r="D17" s="122">
        <v>3.047712162690654</v>
      </c>
      <c r="E17" s="251"/>
      <c r="F17" s="247">
        <v>3</v>
      </c>
      <c r="G17" s="247">
        <v>3</v>
      </c>
      <c r="H17" s="122">
        <v>3.2154854567800077</v>
      </c>
      <c r="I17" s="251"/>
      <c r="J17" s="247">
        <v>5</v>
      </c>
      <c r="K17" s="247">
        <v>5</v>
      </c>
      <c r="L17" s="122">
        <v>3.1986518636003174</v>
      </c>
      <c r="M17" s="251"/>
      <c r="N17" s="247">
        <v>5</v>
      </c>
      <c r="O17" s="247">
        <v>5</v>
      </c>
      <c r="P17" s="122">
        <v>3.024050632911393</v>
      </c>
      <c r="Q17" s="251"/>
      <c r="R17" s="247">
        <v>3</v>
      </c>
      <c r="S17" s="247">
        <v>3</v>
      </c>
      <c r="T17" s="122">
        <v>3.0349620893007594</v>
      </c>
      <c r="U17" s="251"/>
      <c r="V17" s="247">
        <v>4</v>
      </c>
      <c r="W17" s="247">
        <v>4</v>
      </c>
      <c r="X17" s="97">
        <v>-5.2351638363643538E-3</v>
      </c>
      <c r="Y17" s="97">
        <v>-5.1174613956053716E-2</v>
      </c>
    </row>
    <row r="18" spans="1:25" ht="28.35" customHeight="1">
      <c r="D18" s="128"/>
      <c r="E18" s="252"/>
      <c r="F18" s="252"/>
      <c r="G18" s="252"/>
      <c r="H18" s="128"/>
      <c r="I18" s="252"/>
      <c r="J18" s="252"/>
      <c r="K18" s="252"/>
      <c r="L18" s="128"/>
      <c r="M18" s="252"/>
      <c r="N18" s="252"/>
      <c r="O18" s="252"/>
      <c r="P18" s="128"/>
      <c r="Q18" s="252"/>
      <c r="R18" s="252"/>
      <c r="S18" s="252"/>
      <c r="T18" s="128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29"/>
      <c r="E19" s="236"/>
      <c r="F19" s="236"/>
      <c r="G19" s="236"/>
      <c r="H19" s="129"/>
      <c r="I19" s="236"/>
      <c r="J19" s="236"/>
      <c r="K19" s="236"/>
      <c r="L19" s="129"/>
      <c r="M19" s="236"/>
      <c r="N19" s="236"/>
      <c r="O19" s="236"/>
      <c r="P19" s="129"/>
      <c r="Q19" s="236"/>
      <c r="R19" s="236"/>
      <c r="S19" s="236"/>
      <c r="T19" s="129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26">
        <v>4.5240280125573529</v>
      </c>
      <c r="E20" s="249"/>
      <c r="F20" s="250">
        <v>2</v>
      </c>
      <c r="G20" s="250">
        <v>12</v>
      </c>
      <c r="H20" s="126">
        <v>4.5872372752595592</v>
      </c>
      <c r="I20" s="249"/>
      <c r="J20" s="250">
        <v>3</v>
      </c>
      <c r="K20" s="250">
        <v>12</v>
      </c>
      <c r="L20" s="126">
        <v>4.498302618816683</v>
      </c>
      <c r="M20" s="249"/>
      <c r="N20" s="250">
        <v>2</v>
      </c>
      <c r="O20" s="250">
        <v>12</v>
      </c>
      <c r="P20" s="126">
        <v>5.2745011086024913</v>
      </c>
      <c r="Q20" s="249"/>
      <c r="R20" s="250">
        <v>3</v>
      </c>
      <c r="S20" s="250">
        <v>13</v>
      </c>
      <c r="T20" s="126">
        <v>5.1887821345105172</v>
      </c>
      <c r="U20" s="249"/>
      <c r="V20" s="250">
        <v>3</v>
      </c>
      <c r="W20" s="250">
        <v>13</v>
      </c>
      <c r="X20" s="101">
        <v>-1.9387411443164138E-2</v>
      </c>
      <c r="Y20" s="101">
        <v>0.15349779110136219</v>
      </c>
    </row>
    <row r="21" spans="1:25" ht="28.35" customHeight="1">
      <c r="A21" s="76" t="s">
        <v>14</v>
      </c>
      <c r="C21" s="96" t="s">
        <v>562</v>
      </c>
      <c r="D21" s="122">
        <v>4.7514176245210722</v>
      </c>
      <c r="E21" s="251"/>
      <c r="F21" s="247">
        <v>3</v>
      </c>
      <c r="G21" s="247">
        <v>13</v>
      </c>
      <c r="H21" s="122">
        <v>4.5299217002237118</v>
      </c>
      <c r="I21" s="251"/>
      <c r="J21" s="247">
        <v>2</v>
      </c>
      <c r="K21" s="247">
        <v>11</v>
      </c>
      <c r="L21" s="122">
        <v>4.7356687898089183</v>
      </c>
      <c r="M21" s="251"/>
      <c r="N21" s="247">
        <v>3</v>
      </c>
      <c r="O21" s="247">
        <v>13</v>
      </c>
      <c r="P21" s="122">
        <v>4.5729753139887404</v>
      </c>
      <c r="Q21" s="251"/>
      <c r="R21" s="247">
        <v>2</v>
      </c>
      <c r="S21" s="247">
        <v>12</v>
      </c>
      <c r="T21" s="122">
        <v>4.5627994772760312</v>
      </c>
      <c r="U21" s="251"/>
      <c r="V21" s="247">
        <v>2</v>
      </c>
      <c r="W21" s="247">
        <v>12</v>
      </c>
      <c r="X21" s="97">
        <v>4.5419568637366403E-2</v>
      </c>
      <c r="Y21" s="97">
        <v>-3.6503674603447611E-2</v>
      </c>
    </row>
    <row r="22" spans="1:25" ht="28.35" customHeight="1">
      <c r="A22" s="76" t="s">
        <v>15</v>
      </c>
      <c r="C22" s="96" t="s">
        <v>563</v>
      </c>
      <c r="D22" s="122">
        <v>3.4670410877919005</v>
      </c>
      <c r="E22" s="251"/>
      <c r="F22" s="247">
        <v>1</v>
      </c>
      <c r="G22" s="247">
        <v>8</v>
      </c>
      <c r="H22" s="122">
        <v>3.3547821000292495</v>
      </c>
      <c r="I22" s="251"/>
      <c r="J22" s="247">
        <v>1</v>
      </c>
      <c r="K22" s="247">
        <v>8</v>
      </c>
      <c r="L22" s="122">
        <v>3.4676958261863926</v>
      </c>
      <c r="M22" s="251"/>
      <c r="N22" s="247">
        <v>1</v>
      </c>
      <c r="O22" s="247">
        <v>8</v>
      </c>
      <c r="P22" s="122">
        <v>3.5267175572519074</v>
      </c>
      <c r="Q22" s="251"/>
      <c r="R22" s="247">
        <v>1</v>
      </c>
      <c r="S22" s="247">
        <v>7</v>
      </c>
      <c r="T22" s="122">
        <v>3.4727007299270078</v>
      </c>
      <c r="U22" s="251"/>
      <c r="V22" s="247">
        <v>1</v>
      </c>
      <c r="W22" s="247">
        <v>8</v>
      </c>
      <c r="X22" s="97">
        <v>3.3657544004470186E-2</v>
      </c>
      <c r="Y22" s="97">
        <v>1.4432937580108884E-3</v>
      </c>
    </row>
    <row r="23" spans="1:25" ht="28.35" customHeight="1">
      <c r="D23" s="128"/>
      <c r="E23" s="253"/>
      <c r="F23" s="253"/>
      <c r="G23" s="253"/>
      <c r="H23" s="131"/>
      <c r="I23" s="253"/>
      <c r="J23" s="253"/>
      <c r="K23" s="253"/>
      <c r="L23" s="131"/>
      <c r="M23" s="253"/>
      <c r="N23" s="253"/>
      <c r="O23" s="253"/>
      <c r="P23" s="131"/>
      <c r="Q23" s="253"/>
      <c r="R23" s="253"/>
      <c r="S23" s="253"/>
      <c r="T23" s="131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29"/>
      <c r="E24" s="236"/>
      <c r="F24" s="236"/>
      <c r="G24" s="236"/>
      <c r="H24" s="129"/>
      <c r="I24" s="236"/>
      <c r="J24" s="236"/>
      <c r="K24" s="236"/>
      <c r="L24" s="129"/>
      <c r="M24" s="236"/>
      <c r="N24" s="236"/>
      <c r="O24" s="236"/>
      <c r="P24" s="129"/>
      <c r="Q24" s="236"/>
      <c r="R24" s="236"/>
      <c r="S24" s="236"/>
      <c r="T24" s="129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26">
        <v>5.6407468198604844</v>
      </c>
      <c r="E25" s="249"/>
      <c r="F25" s="249"/>
      <c r="G25" s="250">
        <v>14</v>
      </c>
      <c r="H25" s="126">
        <v>5.6764155239589131</v>
      </c>
      <c r="I25" s="249"/>
      <c r="J25" s="249"/>
      <c r="K25" s="250">
        <v>14</v>
      </c>
      <c r="L25" s="126">
        <v>5.6924932012930372</v>
      </c>
      <c r="M25" s="249"/>
      <c r="N25" s="249"/>
      <c r="O25" s="250">
        <v>14</v>
      </c>
      <c r="P25" s="126">
        <v>5.7609085475824262</v>
      </c>
      <c r="Q25" s="249"/>
      <c r="R25" s="249"/>
      <c r="S25" s="250">
        <v>14</v>
      </c>
      <c r="T25" s="126">
        <v>5.6818590255591053</v>
      </c>
      <c r="U25" s="249"/>
      <c r="V25" s="249"/>
      <c r="W25" s="250">
        <v>14</v>
      </c>
      <c r="X25" s="101">
        <v>2.832364414878219E-3</v>
      </c>
      <c r="Y25" s="101">
        <v>-1.8681051268566451E-3</v>
      </c>
    </row>
    <row r="26" spans="1:25" ht="28.35" customHeight="1">
      <c r="D26" s="132"/>
      <c r="E26" s="254"/>
      <c r="F26" s="254"/>
      <c r="G26" s="254"/>
      <c r="H26" s="132"/>
      <c r="I26" s="254"/>
      <c r="J26" s="254"/>
      <c r="K26" s="254"/>
      <c r="L26" s="132"/>
      <c r="M26" s="254"/>
      <c r="N26" s="254"/>
      <c r="O26" s="254"/>
      <c r="P26" s="132"/>
      <c r="Q26" s="254"/>
      <c r="R26" s="254"/>
      <c r="S26" s="254"/>
      <c r="T26" s="132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29"/>
      <c r="E27" s="236"/>
      <c r="F27" s="236"/>
      <c r="G27" s="236"/>
      <c r="H27" s="129"/>
      <c r="I27" s="236"/>
      <c r="J27" s="236"/>
      <c r="K27" s="236"/>
      <c r="L27" s="129"/>
      <c r="M27" s="236"/>
      <c r="N27" s="236"/>
      <c r="O27" s="236"/>
      <c r="P27" s="129"/>
      <c r="Q27" s="236"/>
      <c r="R27" s="236"/>
      <c r="S27" s="236"/>
      <c r="T27" s="129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100" t="s">
        <v>27</v>
      </c>
      <c r="D28" s="126">
        <v>4.5876786281359143</v>
      </c>
      <c r="E28" s="251"/>
      <c r="F28" s="247"/>
      <c r="G28" s="247"/>
      <c r="H28" s="126">
        <v>4.5854107619421951</v>
      </c>
      <c r="I28" s="251"/>
      <c r="J28" s="247"/>
      <c r="K28" s="247"/>
      <c r="L28" s="126">
        <v>4.58952682571101</v>
      </c>
      <c r="M28" s="251"/>
      <c r="N28" s="247"/>
      <c r="O28" s="247"/>
      <c r="P28" s="126">
        <v>4.7002632423601467</v>
      </c>
      <c r="Q28" s="251"/>
      <c r="R28" s="247"/>
      <c r="S28" s="247"/>
      <c r="T28" s="126">
        <v>4.6247058823529423</v>
      </c>
      <c r="U28" s="251"/>
      <c r="V28" s="247"/>
      <c r="W28" s="247"/>
      <c r="X28" s="105">
        <v>8.9764341353615329E-4</v>
      </c>
      <c r="Y28" s="105">
        <v>7.6650726704232675E-3</v>
      </c>
    </row>
    <row r="29" spans="1:25" ht="28.35" customHeight="1">
      <c r="C29" s="96" t="s">
        <v>28</v>
      </c>
      <c r="D29" s="122">
        <v>3.4094538242772048</v>
      </c>
      <c r="E29" s="255"/>
      <c r="F29" s="255"/>
      <c r="G29" s="255"/>
      <c r="H29" s="122">
        <v>3.3368467373837802</v>
      </c>
      <c r="I29" s="255"/>
      <c r="J29" s="255"/>
      <c r="K29" s="255"/>
      <c r="L29" s="122">
        <v>3.3521274829856686</v>
      </c>
      <c r="M29" s="255"/>
      <c r="N29" s="255"/>
      <c r="O29" s="255"/>
      <c r="P29" s="122">
        <v>3.5816737969409722</v>
      </c>
      <c r="Q29" s="255"/>
      <c r="R29" s="255"/>
      <c r="S29" s="255"/>
      <c r="T29" s="122">
        <v>3.3905309669701928</v>
      </c>
      <c r="U29" s="255"/>
      <c r="V29" s="255"/>
      <c r="W29" s="255"/>
      <c r="X29" s="106">
        <v>4.5793968990823775E-3</v>
      </c>
      <c r="Y29" s="106">
        <v>1.1456450919437922E-2</v>
      </c>
    </row>
    <row r="30" spans="1:25" ht="28.35" customHeight="1">
      <c r="C30" s="96" t="s">
        <v>29</v>
      </c>
      <c r="D30" s="122">
        <v>3.3235940990947048</v>
      </c>
      <c r="E30" s="255"/>
      <c r="F30" s="255"/>
      <c r="G30" s="255"/>
      <c r="H30" s="122">
        <v>3.2504665920119447</v>
      </c>
      <c r="I30" s="255"/>
      <c r="J30" s="255"/>
      <c r="K30" s="255"/>
      <c r="L30" s="122">
        <v>3.2212272485954938</v>
      </c>
      <c r="M30" s="255"/>
      <c r="N30" s="255"/>
      <c r="O30" s="255"/>
      <c r="P30" s="122">
        <v>3.4522611772119323</v>
      </c>
      <c r="Q30" s="255"/>
      <c r="R30" s="255"/>
      <c r="S30" s="255"/>
      <c r="T30" s="122">
        <v>3.2606994192109902</v>
      </c>
      <c r="U30" s="255"/>
      <c r="V30" s="255"/>
      <c r="W30" s="255"/>
      <c r="X30" s="106">
        <v>-8.9954296064161943E-3</v>
      </c>
      <c r="Y30" s="106">
        <v>1.2253767762801182E-2</v>
      </c>
    </row>
    <row r="31" spans="1:25" ht="28.35" customHeight="1"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36"/>
      <c r="E32" s="129"/>
      <c r="F32" s="129"/>
      <c r="G32" s="129"/>
      <c r="H32" s="129"/>
      <c r="I32" s="129"/>
      <c r="J32" s="129"/>
      <c r="K32" s="129"/>
      <c r="L32" s="129"/>
      <c r="M32" s="136" t="s">
        <v>214</v>
      </c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26" t="s">
        <v>4</v>
      </c>
      <c r="E33" s="122"/>
      <c r="F33" s="122"/>
      <c r="G33" s="123"/>
      <c r="H33" s="126" t="s">
        <v>4</v>
      </c>
      <c r="I33" s="122"/>
      <c r="J33" s="122"/>
      <c r="K33" s="123"/>
      <c r="L33" s="126" t="s">
        <v>4</v>
      </c>
      <c r="M33" s="122"/>
      <c r="N33" s="122"/>
      <c r="O33" s="123"/>
      <c r="P33" s="126" t="s">
        <v>4</v>
      </c>
      <c r="Q33" s="122"/>
      <c r="R33" s="122"/>
      <c r="S33" s="123"/>
      <c r="T33" s="12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26" t="s">
        <v>4</v>
      </c>
      <c r="E34" s="126"/>
      <c r="F34" s="126"/>
      <c r="G34" s="127"/>
      <c r="H34" s="126" t="s">
        <v>4</v>
      </c>
      <c r="I34" s="126"/>
      <c r="J34" s="126"/>
      <c r="K34" s="127"/>
      <c r="L34" s="126" t="s">
        <v>4</v>
      </c>
      <c r="M34" s="126"/>
      <c r="N34" s="126"/>
      <c r="O34" s="127"/>
      <c r="P34" s="126" t="s">
        <v>4</v>
      </c>
      <c r="Q34" s="126"/>
      <c r="R34" s="126"/>
      <c r="S34" s="127"/>
      <c r="T34" s="12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26" t="s">
        <v>4</v>
      </c>
      <c r="E35" s="126"/>
      <c r="F35" s="126"/>
      <c r="G35" s="127"/>
      <c r="H35" s="126" t="s">
        <v>4</v>
      </c>
      <c r="I35" s="126"/>
      <c r="J35" s="126"/>
      <c r="K35" s="127"/>
      <c r="L35" s="126" t="s">
        <v>4</v>
      </c>
      <c r="M35" s="126"/>
      <c r="N35" s="126"/>
      <c r="O35" s="127"/>
      <c r="P35" s="126" t="s">
        <v>4</v>
      </c>
      <c r="Q35" s="126"/>
      <c r="R35" s="126"/>
      <c r="S35" s="127"/>
      <c r="T35" s="12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26" t="s">
        <v>4</v>
      </c>
      <c r="E36" s="126"/>
      <c r="F36" s="126"/>
      <c r="G36" s="127"/>
      <c r="H36" s="126" t="s">
        <v>4</v>
      </c>
      <c r="I36" s="126"/>
      <c r="J36" s="126"/>
      <c r="K36" s="127"/>
      <c r="L36" s="126" t="s">
        <v>4</v>
      </c>
      <c r="M36" s="126"/>
      <c r="N36" s="126"/>
      <c r="O36" s="127"/>
      <c r="P36" s="126" t="s">
        <v>4</v>
      </c>
      <c r="Q36" s="126"/>
      <c r="R36" s="126"/>
      <c r="S36" s="127"/>
      <c r="T36" s="12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26" t="s">
        <v>4</v>
      </c>
      <c r="E37" s="126"/>
      <c r="F37" s="126"/>
      <c r="G37" s="127"/>
      <c r="H37" s="126" t="s">
        <v>4</v>
      </c>
      <c r="I37" s="126"/>
      <c r="J37" s="126"/>
      <c r="K37" s="127"/>
      <c r="L37" s="126" t="s">
        <v>4</v>
      </c>
      <c r="M37" s="126"/>
      <c r="N37" s="126"/>
      <c r="O37" s="127"/>
      <c r="P37" s="126"/>
      <c r="Q37" s="126"/>
      <c r="R37" s="126"/>
      <c r="S37" s="127"/>
      <c r="T37" s="126"/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26" t="s">
        <v>4</v>
      </c>
      <c r="E38" s="126"/>
      <c r="F38" s="126"/>
      <c r="G38" s="127"/>
      <c r="H38" s="126" t="s">
        <v>4</v>
      </c>
      <c r="I38" s="126"/>
      <c r="J38" s="126"/>
      <c r="K38" s="127"/>
      <c r="L38" s="126" t="s">
        <v>4</v>
      </c>
      <c r="M38" s="126"/>
      <c r="N38" s="126"/>
      <c r="O38" s="127"/>
      <c r="P38" s="126" t="s">
        <v>4</v>
      </c>
      <c r="Q38" s="126"/>
      <c r="R38" s="126"/>
      <c r="S38" s="127"/>
      <c r="T38" s="126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</row>
    <row r="40" spans="1:25">
      <c r="C40" s="171" t="s">
        <v>354</v>
      </c>
    </row>
    <row r="41" spans="1:25">
      <c r="C41" s="171" t="s">
        <v>357</v>
      </c>
    </row>
    <row r="42" spans="1:25">
      <c r="C42" s="171" t="s">
        <v>355</v>
      </c>
    </row>
    <row r="43" spans="1:25">
      <c r="C43" s="171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17" priority="1" operator="notEqual">
      <formula>""" """</formula>
    </cfRule>
    <cfRule type="cellIs" dxfId="116" priority="2" operator="equal">
      <formula>" "</formula>
    </cfRule>
  </conditionalFormatting>
  <pageMargins left="0.7" right="0.7" top="0.75" bottom="0.75" header="0.3" footer="0.3"/>
  <pageSetup scale="51" orientation="landscape" r:id="rId1"/>
  <headerFooter differentFirst="1">
    <oddFooter xml:space="preserve">&amp;L&amp;D&amp;CGreen Mountain Care Board&amp;R&amp;P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3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166</v>
      </c>
    </row>
    <row r="3" spans="1:25" ht="15.75">
      <c r="A3" s="84" t="s">
        <v>104</v>
      </c>
    </row>
    <row r="4" spans="1:25" ht="15.75">
      <c r="A4" s="87" t="s">
        <v>49</v>
      </c>
      <c r="B4" s="349" t="s">
        <v>166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222</v>
      </c>
      <c r="D5" s="351"/>
      <c r="E5" s="346" t="s">
        <v>36</v>
      </c>
      <c r="F5" s="346"/>
      <c r="G5" s="346"/>
      <c r="H5" s="351"/>
      <c r="I5" s="346" t="s">
        <v>36</v>
      </c>
      <c r="J5" s="346"/>
      <c r="K5" s="346"/>
      <c r="L5" s="351"/>
      <c r="M5" s="346" t="s">
        <v>36</v>
      </c>
      <c r="N5" s="346"/>
      <c r="O5" s="346"/>
      <c r="P5" s="351"/>
      <c r="Q5" s="346" t="s">
        <v>36</v>
      </c>
      <c r="R5" s="346"/>
      <c r="S5" s="346"/>
      <c r="T5" s="351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1"/>
      <c r="E6" s="8" t="s">
        <v>37</v>
      </c>
      <c r="F6" s="8" t="s">
        <v>38</v>
      </c>
      <c r="G6" s="8" t="s">
        <v>39</v>
      </c>
      <c r="H6" s="351"/>
      <c r="I6" s="8" t="s">
        <v>37</v>
      </c>
      <c r="J6" s="8" t="s">
        <v>38</v>
      </c>
      <c r="K6" s="8" t="s">
        <v>39</v>
      </c>
      <c r="L6" s="351"/>
      <c r="M6" s="8" t="s">
        <v>37</v>
      </c>
      <c r="N6" s="8" t="s">
        <v>38</v>
      </c>
      <c r="O6" s="8" t="s">
        <v>39</v>
      </c>
      <c r="P6" s="351"/>
      <c r="Q6" s="8" t="s">
        <v>37</v>
      </c>
      <c r="R6" s="8" t="s">
        <v>38</v>
      </c>
      <c r="S6" s="8" t="s">
        <v>39</v>
      </c>
      <c r="T6" s="351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54">
        <v>5215.8736147426362</v>
      </c>
      <c r="E8" s="247">
        <v>3</v>
      </c>
      <c r="F8" s="247">
        <v>3</v>
      </c>
      <c r="G8" s="247">
        <v>3</v>
      </c>
      <c r="H8" s="154">
        <v>5138.5729700499814</v>
      </c>
      <c r="I8" s="247">
        <v>3</v>
      </c>
      <c r="J8" s="247">
        <v>3</v>
      </c>
      <c r="K8" s="247">
        <v>3</v>
      </c>
      <c r="L8" s="154">
        <v>5214.0969705644147</v>
      </c>
      <c r="M8" s="247">
        <v>3</v>
      </c>
      <c r="N8" s="247">
        <v>3</v>
      </c>
      <c r="O8" s="247">
        <v>3</v>
      </c>
      <c r="P8" s="154">
        <v>4969.1896535479063</v>
      </c>
      <c r="Q8" s="247">
        <v>2</v>
      </c>
      <c r="R8" s="247">
        <v>2</v>
      </c>
      <c r="S8" s="247">
        <v>2</v>
      </c>
      <c r="T8" s="154">
        <v>5095.7451791260437</v>
      </c>
      <c r="U8" s="247">
        <v>2</v>
      </c>
      <c r="V8" s="247">
        <v>2</v>
      </c>
      <c r="W8" s="247">
        <v>2</v>
      </c>
      <c r="X8" s="97">
        <v>1.469746580512199E-2</v>
      </c>
      <c r="Y8" s="97">
        <v>-2.2698425462071903E-2</v>
      </c>
    </row>
    <row r="9" spans="1:25" ht="28.35" customHeight="1">
      <c r="A9" s="76" t="s">
        <v>7</v>
      </c>
      <c r="B9" s="343"/>
      <c r="C9" s="96" t="s">
        <v>552</v>
      </c>
      <c r="D9" s="154">
        <v>5131.6508435314772</v>
      </c>
      <c r="E9" s="247">
        <v>2</v>
      </c>
      <c r="F9" s="247">
        <v>2</v>
      </c>
      <c r="G9" s="247">
        <v>2</v>
      </c>
      <c r="H9" s="154">
        <v>5133.9375177175034</v>
      </c>
      <c r="I9" s="247">
        <v>2</v>
      </c>
      <c r="J9" s="247">
        <v>2</v>
      </c>
      <c r="K9" s="247">
        <v>2</v>
      </c>
      <c r="L9" s="154">
        <v>5142.5546580201108</v>
      </c>
      <c r="M9" s="247">
        <v>2</v>
      </c>
      <c r="N9" s="247">
        <v>2</v>
      </c>
      <c r="O9" s="247">
        <v>2</v>
      </c>
      <c r="P9" s="154">
        <v>5242.0827772392531</v>
      </c>
      <c r="Q9" s="247">
        <v>3</v>
      </c>
      <c r="R9" s="247">
        <v>3</v>
      </c>
      <c r="S9" s="247">
        <v>3</v>
      </c>
      <c r="T9" s="154">
        <v>5322.4220456224102</v>
      </c>
      <c r="U9" s="247">
        <v>3</v>
      </c>
      <c r="V9" s="247">
        <v>3</v>
      </c>
      <c r="W9" s="247">
        <v>3</v>
      </c>
      <c r="X9" s="97">
        <v>1.6784661427742265E-3</v>
      </c>
      <c r="Y9" s="97">
        <v>3.4976271437734852E-2</v>
      </c>
    </row>
    <row r="10" spans="1:25" ht="28.35" customHeight="1">
      <c r="A10" s="76" t="s">
        <v>8</v>
      </c>
      <c r="B10" s="343"/>
      <c r="C10" s="96" t="s">
        <v>553</v>
      </c>
      <c r="D10" s="154">
        <v>2699.5993421534167</v>
      </c>
      <c r="E10" s="247">
        <v>1</v>
      </c>
      <c r="F10" s="247">
        <v>1</v>
      </c>
      <c r="G10" s="247">
        <v>1</v>
      </c>
      <c r="H10" s="154">
        <v>2606.6209290459747</v>
      </c>
      <c r="I10" s="247">
        <v>1</v>
      </c>
      <c r="J10" s="247">
        <v>1</v>
      </c>
      <c r="K10" s="247">
        <v>1</v>
      </c>
      <c r="L10" s="154">
        <v>2917.6515484319739</v>
      </c>
      <c r="M10" s="247">
        <v>1</v>
      </c>
      <c r="N10" s="247">
        <v>1</v>
      </c>
      <c r="O10" s="247">
        <v>1</v>
      </c>
      <c r="P10" s="154">
        <v>2680.8548962766431</v>
      </c>
      <c r="Q10" s="247">
        <v>1</v>
      </c>
      <c r="R10" s="247">
        <v>1</v>
      </c>
      <c r="S10" s="247">
        <v>1</v>
      </c>
      <c r="T10" s="154">
        <v>2856.8515241793943</v>
      </c>
      <c r="U10" s="247">
        <v>1</v>
      </c>
      <c r="V10" s="247">
        <v>1</v>
      </c>
      <c r="W10" s="247">
        <v>1</v>
      </c>
      <c r="X10" s="97">
        <v>0.11932330317774165</v>
      </c>
      <c r="Y10" s="97">
        <v>-2.0838685923702971E-2</v>
      </c>
    </row>
    <row r="11" spans="1:25" ht="28.35" customHeight="1">
      <c r="A11" s="76" t="s">
        <v>9</v>
      </c>
      <c r="B11" s="343"/>
      <c r="C11" s="96" t="s">
        <v>554</v>
      </c>
      <c r="D11" s="154">
        <v>6414.9266446202364</v>
      </c>
      <c r="E11" s="247">
        <v>6</v>
      </c>
      <c r="F11" s="247">
        <v>6</v>
      </c>
      <c r="G11" s="247">
        <v>6</v>
      </c>
      <c r="H11" s="154">
        <v>6340.8049059613577</v>
      </c>
      <c r="I11" s="247">
        <v>5</v>
      </c>
      <c r="J11" s="247">
        <v>5</v>
      </c>
      <c r="K11" s="247">
        <v>5</v>
      </c>
      <c r="L11" s="154">
        <v>7129.272850876805</v>
      </c>
      <c r="M11" s="247">
        <v>6</v>
      </c>
      <c r="N11" s="247">
        <v>7</v>
      </c>
      <c r="O11" s="247">
        <v>7</v>
      </c>
      <c r="P11" s="154">
        <v>6615.3459423683935</v>
      </c>
      <c r="Q11" s="247">
        <v>5</v>
      </c>
      <c r="R11" s="247">
        <v>5</v>
      </c>
      <c r="S11" s="247">
        <v>5</v>
      </c>
      <c r="T11" s="154">
        <v>7733.6381094426924</v>
      </c>
      <c r="U11" s="247">
        <v>6</v>
      </c>
      <c r="V11" s="247">
        <v>7</v>
      </c>
      <c r="W11" s="247">
        <v>7</v>
      </c>
      <c r="X11" s="97">
        <v>0.12434824231449904</v>
      </c>
      <c r="Y11" s="97">
        <v>8.477235634087954E-2</v>
      </c>
    </row>
    <row r="12" spans="1:25" ht="28.35" customHeight="1">
      <c r="A12" s="76" t="s">
        <v>10</v>
      </c>
      <c r="B12" s="343"/>
      <c r="C12" s="96" t="s">
        <v>555</v>
      </c>
      <c r="D12" s="154">
        <v>8532.0665002399746</v>
      </c>
      <c r="E12" s="247">
        <v>7</v>
      </c>
      <c r="F12" s="247">
        <v>8</v>
      </c>
      <c r="G12" s="247">
        <v>8</v>
      </c>
      <c r="H12" s="154">
        <v>10791.044183022559</v>
      </c>
      <c r="I12" s="247">
        <v>8</v>
      </c>
      <c r="J12" s="247">
        <v>9</v>
      </c>
      <c r="K12" s="247">
        <v>9</v>
      </c>
      <c r="L12" s="154">
        <v>8013.6319520683655</v>
      </c>
      <c r="M12" s="247">
        <v>7</v>
      </c>
      <c r="N12" s="247">
        <v>8</v>
      </c>
      <c r="O12" s="247">
        <v>8</v>
      </c>
      <c r="P12" s="154">
        <v>9239.3317373423615</v>
      </c>
      <c r="Q12" s="247">
        <v>7</v>
      </c>
      <c r="R12" s="247">
        <v>8</v>
      </c>
      <c r="S12" s="247">
        <v>8</v>
      </c>
      <c r="T12" s="154">
        <v>9584.0246153118569</v>
      </c>
      <c r="U12" s="247">
        <v>8</v>
      </c>
      <c r="V12" s="247">
        <v>9</v>
      </c>
      <c r="W12" s="247">
        <v>9</v>
      </c>
      <c r="X12" s="97">
        <v>-0.25738123056931494</v>
      </c>
      <c r="Y12" s="97">
        <v>0.19596515944785353</v>
      </c>
    </row>
    <row r="13" spans="1:25" ht="28.35" customHeight="1">
      <c r="A13" s="76" t="s">
        <v>11</v>
      </c>
      <c r="B13" s="343"/>
      <c r="C13" s="96" t="s">
        <v>556</v>
      </c>
      <c r="D13" s="154">
        <v>6060.7251725659917</v>
      </c>
      <c r="E13" s="247">
        <v>4</v>
      </c>
      <c r="F13" s="247">
        <v>4</v>
      </c>
      <c r="G13" s="247">
        <v>4</v>
      </c>
      <c r="H13" s="154">
        <v>6512.9425773058601</v>
      </c>
      <c r="I13" s="247">
        <v>6</v>
      </c>
      <c r="J13" s="247">
        <v>6</v>
      </c>
      <c r="K13" s="247">
        <v>6</v>
      </c>
      <c r="L13" s="154">
        <v>6517.5486918934303</v>
      </c>
      <c r="M13" s="247">
        <v>4</v>
      </c>
      <c r="N13" s="247">
        <v>4</v>
      </c>
      <c r="O13" s="247">
        <v>4</v>
      </c>
      <c r="P13" s="154">
        <v>5901.0356552780368</v>
      </c>
      <c r="Q13" s="247">
        <v>4</v>
      </c>
      <c r="R13" s="247">
        <v>4</v>
      </c>
      <c r="S13" s="247">
        <v>4</v>
      </c>
      <c r="T13" s="154">
        <v>6070.9367880286882</v>
      </c>
      <c r="U13" s="247">
        <v>4</v>
      </c>
      <c r="V13" s="247">
        <v>4</v>
      </c>
      <c r="W13" s="247">
        <v>4</v>
      </c>
      <c r="X13" s="97">
        <v>7.0722481165730322E-4</v>
      </c>
      <c r="Y13" s="97">
        <v>-6.8524521254477277E-2</v>
      </c>
    </row>
    <row r="14" spans="1:25" ht="28.35" customHeight="1">
      <c r="A14" s="76" t="s">
        <v>13</v>
      </c>
      <c r="B14" s="343"/>
      <c r="C14" s="96" t="s">
        <v>557</v>
      </c>
      <c r="D14" s="154">
        <v>6292.1744564924666</v>
      </c>
      <c r="E14" s="247">
        <v>5</v>
      </c>
      <c r="F14" s="247">
        <v>5</v>
      </c>
      <c r="G14" s="247">
        <v>5</v>
      </c>
      <c r="H14" s="154">
        <v>6291.7922604835385</v>
      </c>
      <c r="I14" s="247">
        <v>4</v>
      </c>
      <c r="J14" s="247">
        <v>4</v>
      </c>
      <c r="K14" s="247">
        <v>4</v>
      </c>
      <c r="L14" s="154">
        <v>6573.044271689404</v>
      </c>
      <c r="M14" s="247">
        <v>5</v>
      </c>
      <c r="N14" s="247">
        <v>5</v>
      </c>
      <c r="O14" s="247">
        <v>5</v>
      </c>
      <c r="P14" s="154">
        <v>6670.5631334506397</v>
      </c>
      <c r="Q14" s="247">
        <v>6</v>
      </c>
      <c r="R14" s="247">
        <v>6</v>
      </c>
      <c r="S14" s="247">
        <v>6</v>
      </c>
      <c r="T14" s="154">
        <v>6626.8160057121568</v>
      </c>
      <c r="U14" s="247">
        <v>5</v>
      </c>
      <c r="V14" s="247">
        <v>5</v>
      </c>
      <c r="W14" s="247">
        <v>5</v>
      </c>
      <c r="X14" s="97">
        <v>4.4701414090275504E-2</v>
      </c>
      <c r="Y14" s="97">
        <v>8.1806438234945933E-3</v>
      </c>
    </row>
    <row r="15" spans="1:25" ht="28.35" customHeight="1" thickBot="1">
      <c r="A15" s="76" t="s">
        <v>16</v>
      </c>
      <c r="B15" s="344"/>
      <c r="C15" s="98" t="s">
        <v>558</v>
      </c>
      <c r="D15" s="155">
        <v>9772.5681161607044</v>
      </c>
      <c r="E15" s="248">
        <v>8</v>
      </c>
      <c r="F15" s="248">
        <v>9</v>
      </c>
      <c r="G15" s="248">
        <v>9</v>
      </c>
      <c r="H15" s="155">
        <v>8741.1550288188118</v>
      </c>
      <c r="I15" s="248">
        <v>7</v>
      </c>
      <c r="J15" s="248">
        <v>8</v>
      </c>
      <c r="K15" s="248">
        <v>8</v>
      </c>
      <c r="L15" s="155">
        <v>9416.1781272252756</v>
      </c>
      <c r="M15" s="248">
        <v>8</v>
      </c>
      <c r="N15" s="248">
        <v>9</v>
      </c>
      <c r="O15" s="248">
        <v>9</v>
      </c>
      <c r="P15" s="155">
        <v>11720.361545706995</v>
      </c>
      <c r="Q15" s="248">
        <v>8</v>
      </c>
      <c r="R15" s="248">
        <v>9</v>
      </c>
      <c r="S15" s="248">
        <v>9</v>
      </c>
      <c r="T15" s="155">
        <v>8403.5380815021854</v>
      </c>
      <c r="U15" s="248">
        <v>7</v>
      </c>
      <c r="V15" s="248">
        <v>8</v>
      </c>
      <c r="W15" s="248">
        <v>8</v>
      </c>
      <c r="X15" s="99">
        <v>7.72235586922978E-2</v>
      </c>
      <c r="Y15" s="99">
        <v>-0.10754257534648948</v>
      </c>
    </row>
    <row r="16" spans="1:25" ht="28.35" customHeight="1" thickTop="1">
      <c r="A16" s="76" t="s">
        <v>3</v>
      </c>
      <c r="C16" s="100" t="s">
        <v>559</v>
      </c>
      <c r="D16" s="156">
        <v>7694.8242859591819</v>
      </c>
      <c r="E16" s="249"/>
      <c r="F16" s="250">
        <v>7</v>
      </c>
      <c r="G16" s="250">
        <v>7</v>
      </c>
      <c r="H16" s="156">
        <v>7478.9433616256729</v>
      </c>
      <c r="I16" s="249"/>
      <c r="J16" s="250">
        <v>7</v>
      </c>
      <c r="K16" s="250">
        <v>7</v>
      </c>
      <c r="L16" s="156">
        <v>6847.2599851031591</v>
      </c>
      <c r="M16" s="249"/>
      <c r="N16" s="250">
        <v>6</v>
      </c>
      <c r="O16" s="250">
        <v>6</v>
      </c>
      <c r="P16" s="156">
        <v>7196.0910696161091</v>
      </c>
      <c r="Q16" s="249"/>
      <c r="R16" s="250">
        <v>7</v>
      </c>
      <c r="S16" s="250">
        <v>7</v>
      </c>
      <c r="T16" s="156">
        <v>7509.380212225713</v>
      </c>
      <c r="U16" s="249"/>
      <c r="V16" s="250">
        <v>6</v>
      </c>
      <c r="W16" s="250">
        <v>6</v>
      </c>
      <c r="X16" s="101">
        <v>-8.4461580463848662E-2</v>
      </c>
      <c r="Y16" s="101">
        <v>9.6698566808191444E-2</v>
      </c>
    </row>
    <row r="17" spans="1:25" ht="28.35" customHeight="1">
      <c r="A17" s="76" t="s">
        <v>12</v>
      </c>
      <c r="C17" s="96" t="s">
        <v>560</v>
      </c>
      <c r="D17" s="154">
        <v>11203.35062234961</v>
      </c>
      <c r="E17" s="251"/>
      <c r="F17" s="247">
        <v>10</v>
      </c>
      <c r="G17" s="247">
        <v>10</v>
      </c>
      <c r="H17" s="154">
        <v>11572.473400788864</v>
      </c>
      <c r="I17" s="251"/>
      <c r="J17" s="247">
        <v>10</v>
      </c>
      <c r="K17" s="247">
        <v>10</v>
      </c>
      <c r="L17" s="154">
        <v>11676.016237644222</v>
      </c>
      <c r="M17" s="251"/>
      <c r="N17" s="247">
        <v>10</v>
      </c>
      <c r="O17" s="247">
        <v>10</v>
      </c>
      <c r="P17" s="154">
        <v>11969.158159793002</v>
      </c>
      <c r="Q17" s="251"/>
      <c r="R17" s="247">
        <v>10</v>
      </c>
      <c r="S17" s="247">
        <v>10</v>
      </c>
      <c r="T17" s="154">
        <v>11756.506675690904</v>
      </c>
      <c r="U17" s="251"/>
      <c r="V17" s="247">
        <v>10</v>
      </c>
      <c r="W17" s="247">
        <v>10</v>
      </c>
      <c r="X17" s="97">
        <v>8.9473385048610687E-3</v>
      </c>
      <c r="Y17" s="97">
        <v>6.8936558847165763E-3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56">
        <v>17820.563910671386</v>
      </c>
      <c r="E20" s="249"/>
      <c r="F20" s="250">
        <v>2</v>
      </c>
      <c r="G20" s="250">
        <v>12</v>
      </c>
      <c r="H20" s="156">
        <v>18165.921434242238</v>
      </c>
      <c r="I20" s="249"/>
      <c r="J20" s="250">
        <v>2</v>
      </c>
      <c r="K20" s="250">
        <v>12</v>
      </c>
      <c r="L20" s="156">
        <v>18276.965535134332</v>
      </c>
      <c r="M20" s="249"/>
      <c r="N20" s="250">
        <v>2</v>
      </c>
      <c r="O20" s="250">
        <v>12</v>
      </c>
      <c r="P20" s="156">
        <v>16945.452491273409</v>
      </c>
      <c r="Q20" s="249"/>
      <c r="R20" s="250">
        <v>1</v>
      </c>
      <c r="S20" s="250">
        <v>11</v>
      </c>
      <c r="T20" s="156">
        <v>17478.257204695958</v>
      </c>
      <c r="U20" s="249"/>
      <c r="V20" s="250">
        <v>1</v>
      </c>
      <c r="W20" s="250">
        <v>11</v>
      </c>
      <c r="X20" s="101">
        <v>6.1127700730214674E-3</v>
      </c>
      <c r="Y20" s="101">
        <v>-4.3700270096969529E-2</v>
      </c>
    </row>
    <row r="21" spans="1:25" ht="28.35" customHeight="1">
      <c r="A21" s="76" t="s">
        <v>14</v>
      </c>
      <c r="C21" s="96" t="s">
        <v>562</v>
      </c>
      <c r="D21" s="154">
        <v>17836.721563283863</v>
      </c>
      <c r="E21" s="251"/>
      <c r="F21" s="247">
        <v>3</v>
      </c>
      <c r="G21" s="247">
        <v>13</v>
      </c>
      <c r="H21" s="154">
        <v>19379.038993948889</v>
      </c>
      <c r="I21" s="251"/>
      <c r="J21" s="247">
        <v>3</v>
      </c>
      <c r="K21" s="247">
        <v>13</v>
      </c>
      <c r="L21" s="154">
        <v>18840.846162054127</v>
      </c>
      <c r="M21" s="251"/>
      <c r="N21" s="247">
        <v>3</v>
      </c>
      <c r="O21" s="247">
        <v>13</v>
      </c>
      <c r="P21" s="154">
        <v>19265.868391359621</v>
      </c>
      <c r="Q21" s="251"/>
      <c r="R21" s="247">
        <v>3</v>
      </c>
      <c r="S21" s="247">
        <v>13</v>
      </c>
      <c r="T21" s="154">
        <v>19357.434409977213</v>
      </c>
      <c r="U21" s="251"/>
      <c r="V21" s="247">
        <v>3</v>
      </c>
      <c r="W21" s="247">
        <v>13</v>
      </c>
      <c r="X21" s="97">
        <v>-2.7771905101321659E-2</v>
      </c>
      <c r="Y21" s="97">
        <v>2.7418526932378784E-2</v>
      </c>
    </row>
    <row r="22" spans="1:25" ht="28.35" customHeight="1">
      <c r="A22" s="76" t="s">
        <v>15</v>
      </c>
      <c r="C22" s="96" t="s">
        <v>563</v>
      </c>
      <c r="D22" s="154">
        <v>16753.274320498433</v>
      </c>
      <c r="E22" s="251"/>
      <c r="F22" s="247">
        <v>1</v>
      </c>
      <c r="G22" s="247">
        <v>11</v>
      </c>
      <c r="H22" s="154">
        <v>17741.291823479816</v>
      </c>
      <c r="I22" s="251"/>
      <c r="J22" s="247">
        <v>1</v>
      </c>
      <c r="K22" s="247">
        <v>11</v>
      </c>
      <c r="L22" s="154">
        <v>17125.537469662053</v>
      </c>
      <c r="M22" s="251"/>
      <c r="N22" s="247">
        <v>1</v>
      </c>
      <c r="O22" s="247">
        <v>11</v>
      </c>
      <c r="P22" s="154">
        <v>17491.587984203652</v>
      </c>
      <c r="Q22" s="251"/>
      <c r="R22" s="247">
        <v>2</v>
      </c>
      <c r="S22" s="247">
        <v>12</v>
      </c>
      <c r="T22" s="154">
        <v>18046.123120066288</v>
      </c>
      <c r="U22" s="251"/>
      <c r="V22" s="247">
        <v>2</v>
      </c>
      <c r="W22" s="247">
        <v>12</v>
      </c>
      <c r="X22" s="97">
        <v>-3.4707413639565976E-2</v>
      </c>
      <c r="Y22" s="97">
        <v>5.3755139191108858E-2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56">
        <v>67606.196670089077</v>
      </c>
      <c r="E25" s="249"/>
      <c r="F25" s="249"/>
      <c r="G25" s="250">
        <v>14</v>
      </c>
      <c r="H25" s="156">
        <v>65752.279216221286</v>
      </c>
      <c r="I25" s="249"/>
      <c r="J25" s="249"/>
      <c r="K25" s="250">
        <v>14</v>
      </c>
      <c r="L25" s="156">
        <v>63672.971967799065</v>
      </c>
      <c r="M25" s="249"/>
      <c r="N25" s="249"/>
      <c r="O25" s="250">
        <v>14</v>
      </c>
      <c r="P25" s="156">
        <v>65670.537285061771</v>
      </c>
      <c r="Q25" s="249"/>
      <c r="R25" s="249"/>
      <c r="S25" s="250">
        <v>14</v>
      </c>
      <c r="T25" s="156">
        <v>65263.801363809755</v>
      </c>
      <c r="U25" s="249"/>
      <c r="V25" s="249"/>
      <c r="W25" s="250">
        <v>14</v>
      </c>
      <c r="X25" s="101">
        <v>-3.1623348623164516E-2</v>
      </c>
      <c r="Y25" s="101">
        <v>2.4984374795874231E-2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240" t="s">
        <v>27</v>
      </c>
      <c r="D28" s="156">
        <v>177499.40103559414</v>
      </c>
      <c r="E28" s="251"/>
      <c r="F28" s="247"/>
      <c r="G28" s="247"/>
      <c r="H28" s="156">
        <v>178232.72613335369</v>
      </c>
      <c r="I28" s="251"/>
      <c r="J28" s="247"/>
      <c r="K28" s="247"/>
      <c r="L28" s="156">
        <v>174513.11071121923</v>
      </c>
      <c r="M28" s="251"/>
      <c r="N28" s="247"/>
      <c r="O28" s="247"/>
      <c r="P28" s="156">
        <v>176087.07727541984</v>
      </c>
      <c r="Q28" s="251"/>
      <c r="R28" s="247"/>
      <c r="S28" s="247"/>
      <c r="T28" s="156">
        <v>175067.12900262541</v>
      </c>
      <c r="U28" s="251"/>
      <c r="V28" s="247"/>
      <c r="W28" s="247"/>
      <c r="X28" s="105">
        <v>-2.0869430114374476E-2</v>
      </c>
      <c r="Y28" s="105">
        <v>3.1746514009654003E-3</v>
      </c>
    </row>
    <row r="29" spans="1:25" ht="28.35" customHeight="1">
      <c r="C29" s="96" t="s">
        <v>28</v>
      </c>
      <c r="D29" s="154">
        <v>8113.4453930995787</v>
      </c>
      <c r="E29" s="255"/>
      <c r="F29" s="255"/>
      <c r="G29" s="255"/>
      <c r="H29" s="154">
        <v>8110.0491952222419</v>
      </c>
      <c r="I29" s="255"/>
      <c r="J29" s="255"/>
      <c r="K29" s="255"/>
      <c r="L29" s="154">
        <v>7571.4524014725848</v>
      </c>
      <c r="M29" s="255"/>
      <c r="N29" s="255"/>
      <c r="O29" s="255"/>
      <c r="P29" s="154">
        <v>8217.7114034792357</v>
      </c>
      <c r="Q29" s="255"/>
      <c r="R29" s="255"/>
      <c r="S29" s="255"/>
      <c r="T29" s="154">
        <v>8068.5880954724389</v>
      </c>
      <c r="U29" s="255"/>
      <c r="V29" s="255"/>
      <c r="W29" s="255"/>
      <c r="X29" s="106">
        <v>-6.6411039043629105E-2</v>
      </c>
      <c r="Y29" s="106">
        <v>6.5659224629499802E-2</v>
      </c>
    </row>
    <row r="30" spans="1:25" ht="28.35" customHeight="1">
      <c r="C30" s="96" t="s">
        <v>29</v>
      </c>
      <c r="D30" s="154">
        <v>6176.4498145292291</v>
      </c>
      <c r="E30" s="255"/>
      <c r="F30" s="255"/>
      <c r="G30" s="255"/>
      <c r="H30" s="154">
        <v>6316.2985832224476</v>
      </c>
      <c r="I30" s="255"/>
      <c r="J30" s="255"/>
      <c r="K30" s="255"/>
      <c r="L30" s="154">
        <v>6545.2964817914171</v>
      </c>
      <c r="M30" s="255"/>
      <c r="N30" s="255"/>
      <c r="O30" s="255"/>
      <c r="P30" s="154">
        <v>6258.1907988232151</v>
      </c>
      <c r="Q30" s="255"/>
      <c r="R30" s="255"/>
      <c r="S30" s="255"/>
      <c r="T30" s="154">
        <v>6348.8763968704225</v>
      </c>
      <c r="U30" s="255"/>
      <c r="V30" s="255"/>
      <c r="W30" s="255"/>
      <c r="X30" s="106">
        <v>3.6255078120790651E-2</v>
      </c>
      <c r="Y30" s="106">
        <v>-3.0009348769367783E-2</v>
      </c>
    </row>
    <row r="31" spans="1:25" ht="28.35" customHeight="1">
      <c r="B31" s="171" t="s">
        <v>390</v>
      </c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214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 t="s">
        <v>4</v>
      </c>
      <c r="Q37" s="126"/>
      <c r="R37" s="126"/>
      <c r="S37" s="127"/>
      <c r="T37" s="156"/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  <row r="43" spans="1:25">
      <c r="C43" s="171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15" priority="1" operator="notEqual">
      <formula>""" """</formula>
    </cfRule>
    <cfRule type="cellIs" dxfId="114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2"/>
  <sheetViews>
    <sheetView view="pageBreakPreview" topLeftCell="B1" zoomScale="60" zoomScaleNormal="100" workbookViewId="0">
      <selection activeCell="B20" sqref="A1:XFD1048576"/>
    </sheetView>
  </sheetViews>
  <sheetFormatPr defaultColWidth="9.140625" defaultRowHeight="15" outlineLevelCol="1"/>
  <cols>
    <col min="1" max="1" width="39.7109375" style="76" hidden="1" customWidth="1" outlineLevel="1"/>
    <col min="2" max="2" width="3.7109375" style="85" customWidth="1" collapsed="1"/>
    <col min="3" max="3" width="43.7109375" style="85" bestFit="1" customWidth="1"/>
    <col min="4" max="4" width="13.140625" style="120" bestFit="1" customWidth="1"/>
    <col min="5" max="7" width="7.7109375" style="86" customWidth="1"/>
    <col min="8" max="8" width="13.140625" style="120" bestFit="1" customWidth="1"/>
    <col min="9" max="11" width="7.7109375" style="86" customWidth="1"/>
    <col min="12" max="12" width="13.140625" style="120" bestFit="1" customWidth="1"/>
    <col min="13" max="15" width="7.7109375" style="86" customWidth="1"/>
    <col min="16" max="16" width="13.140625" style="120" bestFit="1" customWidth="1"/>
    <col min="17" max="19" width="7.7109375" style="86" customWidth="1"/>
    <col min="20" max="20" width="13.140625" style="120" bestFit="1" customWidth="1"/>
    <col min="21" max="23" width="7.7109375" style="85" customWidth="1"/>
    <col min="24" max="25" width="9.28515625" style="82" bestFit="1" customWidth="1"/>
    <col min="26" max="16384" width="9.140625" style="76"/>
  </cols>
  <sheetData>
    <row r="1" spans="1:25" ht="15.75">
      <c r="B1" s="77" t="s">
        <v>17</v>
      </c>
      <c r="C1" s="77"/>
      <c r="D1" s="118"/>
      <c r="E1" s="78"/>
      <c r="F1" s="78"/>
      <c r="G1" s="78"/>
      <c r="H1" s="118"/>
      <c r="I1" s="78"/>
      <c r="J1" s="78"/>
      <c r="K1" s="78"/>
      <c r="L1" s="118"/>
      <c r="M1" s="78"/>
      <c r="N1" s="78"/>
      <c r="O1" s="78"/>
      <c r="P1" s="118"/>
      <c r="Q1" s="78"/>
      <c r="R1" s="78"/>
      <c r="S1" s="78"/>
      <c r="T1" s="118"/>
      <c r="U1" s="77"/>
      <c r="V1" s="77"/>
      <c r="W1" s="77"/>
      <c r="X1" s="79"/>
      <c r="Y1" s="79"/>
    </row>
    <row r="2" spans="1:25" ht="15.75">
      <c r="B2" s="80" t="s">
        <v>523</v>
      </c>
      <c r="C2" s="80"/>
      <c r="D2" s="119"/>
      <c r="E2" s="81"/>
      <c r="F2" s="81"/>
      <c r="G2" s="81"/>
      <c r="H2" s="119"/>
      <c r="I2" s="81"/>
      <c r="J2" s="81"/>
      <c r="K2" s="81"/>
      <c r="L2" s="119"/>
      <c r="M2" s="81"/>
      <c r="N2" s="81"/>
      <c r="O2" s="81"/>
      <c r="P2" s="119"/>
      <c r="Q2" s="81"/>
      <c r="R2" s="81"/>
      <c r="S2" s="81"/>
      <c r="T2" s="119"/>
      <c r="U2" s="80"/>
      <c r="V2" s="80"/>
      <c r="W2" s="76"/>
      <c r="Y2" s="83" t="s">
        <v>168</v>
      </c>
    </row>
    <row r="3" spans="1:25" ht="15.75">
      <c r="A3" s="84" t="s">
        <v>104</v>
      </c>
    </row>
    <row r="4" spans="1:25" ht="15.75">
      <c r="A4" s="87" t="s">
        <v>50</v>
      </c>
      <c r="B4" s="349" t="s">
        <v>168</v>
      </c>
      <c r="C4" s="350"/>
      <c r="D4" s="346" t="s">
        <v>544</v>
      </c>
      <c r="E4" s="346"/>
      <c r="F4" s="346"/>
      <c r="G4" s="346"/>
      <c r="H4" s="346" t="s">
        <v>545</v>
      </c>
      <c r="I4" s="346"/>
      <c r="J4" s="346"/>
      <c r="K4" s="346"/>
      <c r="L4" s="346" t="s">
        <v>546</v>
      </c>
      <c r="M4" s="346"/>
      <c r="N4" s="346"/>
      <c r="O4" s="346"/>
      <c r="P4" s="346" t="s">
        <v>547</v>
      </c>
      <c r="Q4" s="346"/>
      <c r="R4" s="346"/>
      <c r="S4" s="346"/>
      <c r="T4" s="346" t="s">
        <v>548</v>
      </c>
      <c r="U4" s="346"/>
      <c r="V4" s="346"/>
      <c r="W4" s="346"/>
      <c r="X4" s="347" t="s">
        <v>40</v>
      </c>
      <c r="Y4" s="347"/>
    </row>
    <row r="5" spans="1:25" ht="15" customHeight="1">
      <c r="A5" s="88" t="s">
        <v>223</v>
      </c>
      <c r="D5" s="351"/>
      <c r="E5" s="346" t="s">
        <v>36</v>
      </c>
      <c r="F5" s="346"/>
      <c r="G5" s="346"/>
      <c r="H5" s="351"/>
      <c r="I5" s="346" t="s">
        <v>36</v>
      </c>
      <c r="J5" s="346"/>
      <c r="K5" s="346"/>
      <c r="L5" s="351"/>
      <c r="M5" s="346" t="s">
        <v>36</v>
      </c>
      <c r="N5" s="346"/>
      <c r="O5" s="346"/>
      <c r="P5" s="351"/>
      <c r="Q5" s="346" t="s">
        <v>36</v>
      </c>
      <c r="R5" s="346"/>
      <c r="S5" s="346"/>
      <c r="T5" s="351"/>
      <c r="U5" s="346" t="s">
        <v>36</v>
      </c>
      <c r="V5" s="346"/>
      <c r="W5" s="346"/>
      <c r="X5" s="348" t="s">
        <v>549</v>
      </c>
      <c r="Y5" s="348" t="s">
        <v>550</v>
      </c>
    </row>
    <row r="6" spans="1:25" ht="15.75">
      <c r="A6" s="89" t="s">
        <v>103</v>
      </c>
      <c r="D6" s="351"/>
      <c r="E6" s="8" t="s">
        <v>37</v>
      </c>
      <c r="F6" s="8" t="s">
        <v>38</v>
      </c>
      <c r="G6" s="8" t="s">
        <v>39</v>
      </c>
      <c r="H6" s="351"/>
      <c r="I6" s="8" t="s">
        <v>37</v>
      </c>
      <c r="J6" s="8" t="s">
        <v>38</v>
      </c>
      <c r="K6" s="8" t="s">
        <v>39</v>
      </c>
      <c r="L6" s="351"/>
      <c r="M6" s="8" t="s">
        <v>37</v>
      </c>
      <c r="N6" s="8" t="s">
        <v>38</v>
      </c>
      <c r="O6" s="8" t="s">
        <v>39</v>
      </c>
      <c r="P6" s="351"/>
      <c r="Q6" s="8" t="s">
        <v>37</v>
      </c>
      <c r="R6" s="8" t="s">
        <v>38</v>
      </c>
      <c r="S6" s="8" t="s">
        <v>39</v>
      </c>
      <c r="T6" s="351"/>
      <c r="U6" s="8" t="s">
        <v>37</v>
      </c>
      <c r="V6" s="8" t="s">
        <v>38</v>
      </c>
      <c r="W6" s="8" t="s">
        <v>39</v>
      </c>
      <c r="X6" s="348"/>
      <c r="Y6" s="348"/>
    </row>
    <row r="7" spans="1:25" s="90" customFormat="1" ht="15.75">
      <c r="B7" s="91" t="s">
        <v>22</v>
      </c>
      <c r="C7" s="92"/>
      <c r="D7" s="121"/>
      <c r="E7" s="93"/>
      <c r="F7" s="93"/>
      <c r="G7" s="93"/>
      <c r="H7" s="121"/>
      <c r="I7" s="93"/>
      <c r="J7" s="93"/>
      <c r="K7" s="93"/>
      <c r="L7" s="121"/>
      <c r="M7" s="93"/>
      <c r="N7" s="93"/>
      <c r="O7" s="93"/>
      <c r="P7" s="121"/>
      <c r="Q7" s="93"/>
      <c r="R7" s="93"/>
      <c r="S7" s="93"/>
      <c r="T7" s="121"/>
      <c r="U7" s="92"/>
      <c r="V7" s="92"/>
      <c r="W7" s="92"/>
      <c r="X7" s="94"/>
      <c r="Y7" s="95"/>
    </row>
    <row r="8" spans="1:25" ht="28.35" customHeight="1">
      <c r="A8" s="76" t="s">
        <v>6</v>
      </c>
      <c r="B8" s="342" t="s">
        <v>23</v>
      </c>
      <c r="C8" s="96" t="s">
        <v>551</v>
      </c>
      <c r="D8" s="154">
        <v>14212.380453594027</v>
      </c>
      <c r="E8" s="247">
        <v>2</v>
      </c>
      <c r="F8" s="247">
        <v>2</v>
      </c>
      <c r="G8" s="247">
        <v>2</v>
      </c>
      <c r="H8" s="154">
        <v>13251.358818991264</v>
      </c>
      <c r="I8" s="247">
        <v>2</v>
      </c>
      <c r="J8" s="247">
        <v>2</v>
      </c>
      <c r="K8" s="247">
        <v>2</v>
      </c>
      <c r="L8" s="154">
        <v>13706.485638929946</v>
      </c>
      <c r="M8" s="247">
        <v>2</v>
      </c>
      <c r="N8" s="247">
        <v>2</v>
      </c>
      <c r="O8" s="247">
        <v>2</v>
      </c>
      <c r="P8" s="154">
        <v>12072.634182606664</v>
      </c>
      <c r="Q8" s="247">
        <v>2</v>
      </c>
      <c r="R8" s="247">
        <v>2</v>
      </c>
      <c r="S8" s="247">
        <v>2</v>
      </c>
      <c r="T8" s="154">
        <v>12395.735394617464</v>
      </c>
      <c r="U8" s="247">
        <v>2</v>
      </c>
      <c r="V8" s="247">
        <v>2</v>
      </c>
      <c r="W8" s="247">
        <v>2</v>
      </c>
      <c r="X8" s="97">
        <v>3.4345671727371352E-2</v>
      </c>
      <c r="Y8" s="97">
        <v>-9.5629928695187383E-2</v>
      </c>
    </row>
    <row r="9" spans="1:25" ht="28.35" customHeight="1">
      <c r="A9" s="76" t="s">
        <v>7</v>
      </c>
      <c r="B9" s="343"/>
      <c r="C9" s="96" t="s">
        <v>552</v>
      </c>
      <c r="D9" s="154">
        <v>18293.498353114199</v>
      </c>
      <c r="E9" s="247">
        <v>3</v>
      </c>
      <c r="F9" s="247">
        <v>3</v>
      </c>
      <c r="G9" s="247">
        <v>3</v>
      </c>
      <c r="H9" s="154">
        <v>16917.962611576313</v>
      </c>
      <c r="I9" s="247">
        <v>3</v>
      </c>
      <c r="J9" s="247">
        <v>3</v>
      </c>
      <c r="K9" s="247">
        <v>3</v>
      </c>
      <c r="L9" s="154">
        <v>17985.77776725635</v>
      </c>
      <c r="M9" s="247">
        <v>3</v>
      </c>
      <c r="N9" s="247">
        <v>3</v>
      </c>
      <c r="O9" s="247">
        <v>3</v>
      </c>
      <c r="P9" s="154">
        <v>16279.92658076177</v>
      </c>
      <c r="Q9" s="247">
        <v>3</v>
      </c>
      <c r="R9" s="247">
        <v>3</v>
      </c>
      <c r="S9" s="247">
        <v>3</v>
      </c>
      <c r="T9" s="154">
        <v>16375.647592307065</v>
      </c>
      <c r="U9" s="247">
        <v>3</v>
      </c>
      <c r="V9" s="247">
        <v>3</v>
      </c>
      <c r="W9" s="247">
        <v>3</v>
      </c>
      <c r="X9" s="97">
        <v>6.3117242908987903E-2</v>
      </c>
      <c r="Y9" s="97">
        <v>-8.9522410194602497E-2</v>
      </c>
    </row>
    <row r="10" spans="1:25" ht="28.35" customHeight="1">
      <c r="A10" s="76" t="s">
        <v>8</v>
      </c>
      <c r="B10" s="343"/>
      <c r="C10" s="96" t="s">
        <v>553</v>
      </c>
      <c r="D10" s="154">
        <v>7803.2214561514811</v>
      </c>
      <c r="E10" s="247">
        <v>1</v>
      </c>
      <c r="F10" s="247">
        <v>1</v>
      </c>
      <c r="G10" s="247">
        <v>1</v>
      </c>
      <c r="H10" s="154">
        <v>7272.0946208891319</v>
      </c>
      <c r="I10" s="247">
        <v>1</v>
      </c>
      <c r="J10" s="247">
        <v>1</v>
      </c>
      <c r="K10" s="247">
        <v>1</v>
      </c>
      <c r="L10" s="154">
        <v>7421.4089721860273</v>
      </c>
      <c r="M10" s="247">
        <v>1</v>
      </c>
      <c r="N10" s="247">
        <v>1</v>
      </c>
      <c r="O10" s="247">
        <v>1</v>
      </c>
      <c r="P10" s="154">
        <v>7626.9282708025476</v>
      </c>
      <c r="Q10" s="247">
        <v>1</v>
      </c>
      <c r="R10" s="247">
        <v>1</v>
      </c>
      <c r="S10" s="247">
        <v>1</v>
      </c>
      <c r="T10" s="154">
        <v>8127.6318556111446</v>
      </c>
      <c r="U10" s="247">
        <v>1</v>
      </c>
      <c r="V10" s="247">
        <v>1</v>
      </c>
      <c r="W10" s="247">
        <v>1</v>
      </c>
      <c r="X10" s="97">
        <v>2.0532509418674127E-2</v>
      </c>
      <c r="Y10" s="97">
        <v>9.5160216351356075E-2</v>
      </c>
    </row>
    <row r="11" spans="1:25" ht="28.35" customHeight="1">
      <c r="A11" s="76" t="s">
        <v>9</v>
      </c>
      <c r="B11" s="343"/>
      <c r="C11" s="96" t="s">
        <v>554</v>
      </c>
      <c r="D11" s="154">
        <v>24100.276896915799</v>
      </c>
      <c r="E11" s="247">
        <v>6</v>
      </c>
      <c r="F11" s="247">
        <v>6</v>
      </c>
      <c r="G11" s="247">
        <v>6</v>
      </c>
      <c r="H11" s="154">
        <v>23898.718998356897</v>
      </c>
      <c r="I11" s="247">
        <v>6</v>
      </c>
      <c r="J11" s="247">
        <v>6</v>
      </c>
      <c r="K11" s="247">
        <v>6</v>
      </c>
      <c r="L11" s="154">
        <v>24934.45176379893</v>
      </c>
      <c r="M11" s="247">
        <v>6</v>
      </c>
      <c r="N11" s="247">
        <v>7</v>
      </c>
      <c r="O11" s="247">
        <v>7</v>
      </c>
      <c r="P11" s="154">
        <v>24372.327156094081</v>
      </c>
      <c r="Q11" s="247">
        <v>6</v>
      </c>
      <c r="R11" s="247">
        <v>6</v>
      </c>
      <c r="S11" s="247">
        <v>6</v>
      </c>
      <c r="T11" s="154">
        <v>27290.429768399874</v>
      </c>
      <c r="U11" s="247">
        <v>6</v>
      </c>
      <c r="V11" s="247">
        <v>7</v>
      </c>
      <c r="W11" s="247">
        <v>7</v>
      </c>
      <c r="X11" s="97">
        <v>4.333842184232739E-2</v>
      </c>
      <c r="Y11" s="97">
        <v>9.4486858059637413E-2</v>
      </c>
    </row>
    <row r="12" spans="1:25" ht="28.35" customHeight="1">
      <c r="A12" s="76" t="s">
        <v>10</v>
      </c>
      <c r="B12" s="343"/>
      <c r="C12" s="96" t="s">
        <v>555</v>
      </c>
      <c r="D12" s="154">
        <v>28115.903350206005</v>
      </c>
      <c r="E12" s="247">
        <v>7</v>
      </c>
      <c r="F12" s="247">
        <v>8</v>
      </c>
      <c r="G12" s="247">
        <v>8</v>
      </c>
      <c r="H12" s="154">
        <v>28674.20240410939</v>
      </c>
      <c r="I12" s="247">
        <v>7</v>
      </c>
      <c r="J12" s="247">
        <v>8</v>
      </c>
      <c r="K12" s="247">
        <v>8</v>
      </c>
      <c r="L12" s="154">
        <v>25690.865471096695</v>
      </c>
      <c r="M12" s="247">
        <v>7</v>
      </c>
      <c r="N12" s="247">
        <v>8</v>
      </c>
      <c r="O12" s="247">
        <v>8</v>
      </c>
      <c r="P12" s="154">
        <v>33600.031314408414</v>
      </c>
      <c r="Q12" s="247">
        <v>7</v>
      </c>
      <c r="R12" s="247">
        <v>8</v>
      </c>
      <c r="S12" s="247">
        <v>8</v>
      </c>
      <c r="T12" s="154">
        <v>35015.966511763516</v>
      </c>
      <c r="U12" s="247">
        <v>7</v>
      </c>
      <c r="V12" s="247">
        <v>8</v>
      </c>
      <c r="W12" s="247">
        <v>8</v>
      </c>
      <c r="X12" s="97">
        <v>-0.10404254287418802</v>
      </c>
      <c r="Y12" s="97">
        <v>0.36297340979648784</v>
      </c>
    </row>
    <row r="13" spans="1:25" ht="28.35" customHeight="1">
      <c r="A13" s="76" t="s">
        <v>11</v>
      </c>
      <c r="B13" s="343"/>
      <c r="C13" s="96" t="s">
        <v>556</v>
      </c>
      <c r="D13" s="154">
        <v>20916.294178351302</v>
      </c>
      <c r="E13" s="247">
        <v>5</v>
      </c>
      <c r="F13" s="247">
        <v>5</v>
      </c>
      <c r="G13" s="247">
        <v>5</v>
      </c>
      <c r="H13" s="154">
        <v>21536.195107646927</v>
      </c>
      <c r="I13" s="247">
        <v>5</v>
      </c>
      <c r="J13" s="247">
        <v>5</v>
      </c>
      <c r="K13" s="247">
        <v>5</v>
      </c>
      <c r="L13" s="154">
        <v>21094.431787741098</v>
      </c>
      <c r="M13" s="247">
        <v>5</v>
      </c>
      <c r="N13" s="247">
        <v>5</v>
      </c>
      <c r="O13" s="247">
        <v>5</v>
      </c>
      <c r="P13" s="154">
        <v>22597.139949562996</v>
      </c>
      <c r="Q13" s="247">
        <v>5</v>
      </c>
      <c r="R13" s="247">
        <v>5</v>
      </c>
      <c r="S13" s="247">
        <v>5</v>
      </c>
      <c r="T13" s="154">
        <v>20084.8517415317</v>
      </c>
      <c r="U13" s="247">
        <v>4</v>
      </c>
      <c r="V13" s="247">
        <v>4</v>
      </c>
      <c r="W13" s="247">
        <v>4</v>
      </c>
      <c r="X13" s="97">
        <v>-2.0512598334929244E-2</v>
      </c>
      <c r="Y13" s="97">
        <v>-4.7860025639377968E-2</v>
      </c>
    </row>
    <row r="14" spans="1:25" ht="28.35" customHeight="1">
      <c r="A14" s="76" t="s">
        <v>13</v>
      </c>
      <c r="B14" s="343"/>
      <c r="C14" s="96" t="s">
        <v>557</v>
      </c>
      <c r="D14" s="154">
        <v>20211.094446828029</v>
      </c>
      <c r="E14" s="247">
        <v>4</v>
      </c>
      <c r="F14" s="247">
        <v>4</v>
      </c>
      <c r="G14" s="247">
        <v>4</v>
      </c>
      <c r="H14" s="154">
        <v>20881.900900809287</v>
      </c>
      <c r="I14" s="247">
        <v>4</v>
      </c>
      <c r="J14" s="247">
        <v>4</v>
      </c>
      <c r="K14" s="247">
        <v>4</v>
      </c>
      <c r="L14" s="154">
        <v>20900.885047962394</v>
      </c>
      <c r="M14" s="247">
        <v>4</v>
      </c>
      <c r="N14" s="247">
        <v>4</v>
      </c>
      <c r="O14" s="247">
        <v>4</v>
      </c>
      <c r="P14" s="154">
        <v>21798.682019162068</v>
      </c>
      <c r="Q14" s="247">
        <v>4</v>
      </c>
      <c r="R14" s="247">
        <v>4</v>
      </c>
      <c r="S14" s="247">
        <v>4</v>
      </c>
      <c r="T14" s="154">
        <v>21292.209222654456</v>
      </c>
      <c r="U14" s="247">
        <v>5</v>
      </c>
      <c r="V14" s="247">
        <v>5</v>
      </c>
      <c r="W14" s="247">
        <v>5</v>
      </c>
      <c r="X14" s="97">
        <v>9.0911968423190714E-4</v>
      </c>
      <c r="Y14" s="97">
        <v>1.8722851869385826E-2</v>
      </c>
    </row>
    <row r="15" spans="1:25" ht="28.35" customHeight="1" thickBot="1">
      <c r="A15" s="76" t="s">
        <v>16</v>
      </c>
      <c r="B15" s="344"/>
      <c r="C15" s="98" t="s">
        <v>558</v>
      </c>
      <c r="D15" s="155">
        <v>39187.690509872125</v>
      </c>
      <c r="E15" s="248">
        <v>8</v>
      </c>
      <c r="F15" s="248">
        <v>10</v>
      </c>
      <c r="G15" s="248">
        <v>10</v>
      </c>
      <c r="H15" s="155">
        <v>45115.317521960569</v>
      </c>
      <c r="I15" s="248">
        <v>8</v>
      </c>
      <c r="J15" s="248">
        <v>10</v>
      </c>
      <c r="K15" s="248">
        <v>10</v>
      </c>
      <c r="L15" s="155">
        <v>39375.045607940527</v>
      </c>
      <c r="M15" s="248">
        <v>8</v>
      </c>
      <c r="N15" s="248">
        <v>10</v>
      </c>
      <c r="O15" s="248">
        <v>10</v>
      </c>
      <c r="P15" s="155">
        <v>49010.305897829843</v>
      </c>
      <c r="Q15" s="248">
        <v>8</v>
      </c>
      <c r="R15" s="248">
        <v>10</v>
      </c>
      <c r="S15" s="248">
        <v>10</v>
      </c>
      <c r="T15" s="155">
        <v>36941.649311655754</v>
      </c>
      <c r="U15" s="248">
        <v>8</v>
      </c>
      <c r="V15" s="248">
        <v>9</v>
      </c>
      <c r="W15" s="248">
        <v>9</v>
      </c>
      <c r="X15" s="99">
        <v>-0.12723554281150473</v>
      </c>
      <c r="Y15" s="99">
        <v>-6.1800469274733816E-2</v>
      </c>
    </row>
    <row r="16" spans="1:25" ht="28.35" customHeight="1" thickTop="1">
      <c r="A16" s="76" t="s">
        <v>3</v>
      </c>
      <c r="C16" s="100" t="s">
        <v>559</v>
      </c>
      <c r="D16" s="156">
        <v>25533.690723927597</v>
      </c>
      <c r="E16" s="249"/>
      <c r="F16" s="250">
        <v>7</v>
      </c>
      <c r="G16" s="250">
        <v>7</v>
      </c>
      <c r="H16" s="156">
        <v>26872.891700317901</v>
      </c>
      <c r="I16" s="249"/>
      <c r="J16" s="250">
        <v>7</v>
      </c>
      <c r="K16" s="250">
        <v>7</v>
      </c>
      <c r="L16" s="156">
        <v>21615.51481158529</v>
      </c>
      <c r="M16" s="249"/>
      <c r="N16" s="250">
        <v>6</v>
      </c>
      <c r="O16" s="250">
        <v>6</v>
      </c>
      <c r="P16" s="156">
        <v>24465.794685509831</v>
      </c>
      <c r="Q16" s="249"/>
      <c r="R16" s="250">
        <v>7</v>
      </c>
      <c r="S16" s="250">
        <v>7</v>
      </c>
      <c r="T16" s="156">
        <v>21467.621195647658</v>
      </c>
      <c r="U16" s="249"/>
      <c r="V16" s="250">
        <v>6</v>
      </c>
      <c r="W16" s="250">
        <v>6</v>
      </c>
      <c r="X16" s="101">
        <v>-0.19563867362552645</v>
      </c>
      <c r="Y16" s="101">
        <v>-6.8420121947946333E-3</v>
      </c>
    </row>
    <row r="17" spans="1:25" ht="28.35" customHeight="1">
      <c r="A17" s="76" t="s">
        <v>12</v>
      </c>
      <c r="C17" s="96" t="s">
        <v>560</v>
      </c>
      <c r="D17" s="154">
        <v>35921.795104034769</v>
      </c>
      <c r="E17" s="251"/>
      <c r="F17" s="247">
        <v>9</v>
      </c>
      <c r="G17" s="247">
        <v>9</v>
      </c>
      <c r="H17" s="154">
        <v>38872.294961451495</v>
      </c>
      <c r="I17" s="251"/>
      <c r="J17" s="247">
        <v>9</v>
      </c>
      <c r="K17" s="247">
        <v>9</v>
      </c>
      <c r="L17" s="154">
        <v>38999.549247930234</v>
      </c>
      <c r="M17" s="251"/>
      <c r="N17" s="247">
        <v>9</v>
      </c>
      <c r="O17" s="247">
        <v>9</v>
      </c>
      <c r="P17" s="154">
        <v>37883.02921982621</v>
      </c>
      <c r="Q17" s="251"/>
      <c r="R17" s="247">
        <v>9</v>
      </c>
      <c r="S17" s="247">
        <v>9</v>
      </c>
      <c r="T17" s="154">
        <v>37281.793138331785</v>
      </c>
      <c r="U17" s="251"/>
      <c r="V17" s="247">
        <v>10</v>
      </c>
      <c r="W17" s="247">
        <v>10</v>
      </c>
      <c r="X17" s="97">
        <v>3.2736499505607863E-3</v>
      </c>
      <c r="Y17" s="97">
        <v>-4.4045537518349942E-2</v>
      </c>
    </row>
    <row r="18" spans="1:25" ht="28.35" customHeight="1">
      <c r="D18" s="157"/>
      <c r="E18" s="252"/>
      <c r="F18" s="252"/>
      <c r="G18" s="252"/>
      <c r="H18" s="157"/>
      <c r="I18" s="252"/>
      <c r="J18" s="252"/>
      <c r="K18" s="252"/>
      <c r="L18" s="157"/>
      <c r="M18" s="252"/>
      <c r="N18" s="252"/>
      <c r="O18" s="252"/>
      <c r="P18" s="157"/>
      <c r="Q18" s="252"/>
      <c r="R18" s="252"/>
      <c r="S18" s="252"/>
      <c r="T18" s="157"/>
      <c r="U18" s="252"/>
      <c r="V18" s="252"/>
      <c r="W18" s="252"/>
      <c r="X18" s="102"/>
      <c r="Y18" s="102"/>
    </row>
    <row r="19" spans="1:25" s="90" customFormat="1" ht="28.35" customHeight="1">
      <c r="A19" s="76"/>
      <c r="B19" s="91" t="s">
        <v>24</v>
      </c>
      <c r="C19" s="92"/>
      <c r="D19" s="158"/>
      <c r="E19" s="236"/>
      <c r="F19" s="236"/>
      <c r="G19" s="236"/>
      <c r="H19" s="158"/>
      <c r="I19" s="236"/>
      <c r="J19" s="236"/>
      <c r="K19" s="236"/>
      <c r="L19" s="158"/>
      <c r="M19" s="236"/>
      <c r="N19" s="236"/>
      <c r="O19" s="236"/>
      <c r="P19" s="158"/>
      <c r="Q19" s="236"/>
      <c r="R19" s="236"/>
      <c r="S19" s="236"/>
      <c r="T19" s="158"/>
      <c r="U19" s="236"/>
      <c r="V19" s="236"/>
      <c r="W19" s="236"/>
      <c r="X19" s="94"/>
      <c r="Y19" s="95"/>
    </row>
    <row r="20" spans="1:25" ht="28.35" customHeight="1">
      <c r="A20" s="76" t="s">
        <v>5</v>
      </c>
      <c r="C20" s="100" t="s">
        <v>561</v>
      </c>
      <c r="D20" s="156">
        <v>83089.454198565276</v>
      </c>
      <c r="E20" s="249"/>
      <c r="F20" s="250">
        <v>2</v>
      </c>
      <c r="G20" s="250">
        <v>12</v>
      </c>
      <c r="H20" s="156">
        <v>86070.92744669813</v>
      </c>
      <c r="I20" s="249"/>
      <c r="J20" s="250">
        <v>2</v>
      </c>
      <c r="K20" s="250">
        <v>12</v>
      </c>
      <c r="L20" s="156">
        <v>84795.531902188188</v>
      </c>
      <c r="M20" s="249"/>
      <c r="N20" s="250">
        <v>2</v>
      </c>
      <c r="O20" s="250">
        <v>12</v>
      </c>
      <c r="P20" s="156">
        <v>92420.407098841053</v>
      </c>
      <c r="Q20" s="249"/>
      <c r="R20" s="250">
        <v>3</v>
      </c>
      <c r="S20" s="250">
        <v>13</v>
      </c>
      <c r="T20" s="156">
        <v>93659.908377096101</v>
      </c>
      <c r="U20" s="249"/>
      <c r="V20" s="250">
        <v>3</v>
      </c>
      <c r="W20" s="250">
        <v>13</v>
      </c>
      <c r="X20" s="101">
        <v>-1.48179598192405E-2</v>
      </c>
      <c r="Y20" s="101">
        <v>0.10453824955226398</v>
      </c>
    </row>
    <row r="21" spans="1:25" ht="28.35" customHeight="1">
      <c r="A21" s="76" t="s">
        <v>14</v>
      </c>
      <c r="C21" s="96" t="s">
        <v>562</v>
      </c>
      <c r="D21" s="154">
        <v>84749.713199461999</v>
      </c>
      <c r="E21" s="251"/>
      <c r="F21" s="247">
        <v>3</v>
      </c>
      <c r="G21" s="247">
        <v>13</v>
      </c>
      <c r="H21" s="154">
        <v>87785.529268170576</v>
      </c>
      <c r="I21" s="251"/>
      <c r="J21" s="247">
        <v>3</v>
      </c>
      <c r="K21" s="247">
        <v>13</v>
      </c>
      <c r="L21" s="154">
        <v>89224.007143230861</v>
      </c>
      <c r="M21" s="251"/>
      <c r="N21" s="247">
        <v>3</v>
      </c>
      <c r="O21" s="247">
        <v>13</v>
      </c>
      <c r="P21" s="154">
        <v>88102.340556243507</v>
      </c>
      <c r="Q21" s="251"/>
      <c r="R21" s="247">
        <v>2</v>
      </c>
      <c r="S21" s="247">
        <v>12</v>
      </c>
      <c r="T21" s="154">
        <v>88324.09160724908</v>
      </c>
      <c r="U21" s="251"/>
      <c r="V21" s="247">
        <v>2</v>
      </c>
      <c r="W21" s="247">
        <v>12</v>
      </c>
      <c r="X21" s="97">
        <v>1.6386275586104393E-2</v>
      </c>
      <c r="Y21" s="97">
        <v>-1.0086024656314252E-2</v>
      </c>
    </row>
    <row r="22" spans="1:25" ht="28.35" customHeight="1">
      <c r="A22" s="76" t="s">
        <v>15</v>
      </c>
      <c r="C22" s="96" t="s">
        <v>563</v>
      </c>
      <c r="D22" s="154">
        <v>58084.290424217004</v>
      </c>
      <c r="E22" s="251"/>
      <c r="F22" s="247">
        <v>1</v>
      </c>
      <c r="G22" s="247">
        <v>11</v>
      </c>
      <c r="H22" s="154">
        <v>59518.168240805368</v>
      </c>
      <c r="I22" s="251"/>
      <c r="J22" s="247">
        <v>1</v>
      </c>
      <c r="K22" s="247">
        <v>11</v>
      </c>
      <c r="L22" s="154">
        <v>59386.154804745776</v>
      </c>
      <c r="M22" s="251"/>
      <c r="N22" s="247">
        <v>1</v>
      </c>
      <c r="O22" s="247">
        <v>11</v>
      </c>
      <c r="P22" s="154">
        <v>61687.890448107522</v>
      </c>
      <c r="Q22" s="251"/>
      <c r="R22" s="247">
        <v>1</v>
      </c>
      <c r="S22" s="247">
        <v>11</v>
      </c>
      <c r="T22" s="154">
        <v>62668.784931406844</v>
      </c>
      <c r="U22" s="251"/>
      <c r="V22" s="247">
        <v>1</v>
      </c>
      <c r="W22" s="247">
        <v>11</v>
      </c>
      <c r="X22" s="97">
        <v>-2.2180359369508018E-3</v>
      </c>
      <c r="Y22" s="97">
        <v>5.5276017405975209E-2</v>
      </c>
    </row>
    <row r="23" spans="1:25" ht="28.35" customHeight="1">
      <c r="D23" s="157"/>
      <c r="E23" s="253"/>
      <c r="F23" s="253"/>
      <c r="G23" s="253"/>
      <c r="H23" s="159"/>
      <c r="I23" s="253"/>
      <c r="J23" s="253"/>
      <c r="K23" s="253"/>
      <c r="L23" s="159"/>
      <c r="M23" s="253"/>
      <c r="N23" s="253"/>
      <c r="O23" s="253"/>
      <c r="P23" s="159"/>
      <c r="Q23" s="253"/>
      <c r="R23" s="253"/>
      <c r="S23" s="253"/>
      <c r="T23" s="159"/>
      <c r="U23" s="253"/>
      <c r="V23" s="253"/>
      <c r="W23" s="253"/>
      <c r="X23" s="103"/>
      <c r="Y23" s="103"/>
    </row>
    <row r="24" spans="1:25" s="90" customFormat="1" ht="28.35" customHeight="1">
      <c r="B24" s="91" t="s">
        <v>25</v>
      </c>
      <c r="C24" s="92"/>
      <c r="D24" s="158"/>
      <c r="E24" s="236"/>
      <c r="F24" s="236"/>
      <c r="G24" s="236"/>
      <c r="H24" s="158"/>
      <c r="I24" s="236"/>
      <c r="J24" s="236"/>
      <c r="K24" s="236"/>
      <c r="L24" s="158"/>
      <c r="M24" s="236"/>
      <c r="N24" s="236"/>
      <c r="O24" s="236"/>
      <c r="P24" s="158"/>
      <c r="Q24" s="236"/>
      <c r="R24" s="236"/>
      <c r="S24" s="236"/>
      <c r="T24" s="158"/>
      <c r="U24" s="236"/>
      <c r="V24" s="236"/>
      <c r="W24" s="236"/>
      <c r="X24" s="94"/>
      <c r="Y24" s="95"/>
    </row>
    <row r="25" spans="1:25" ht="28.35" customHeight="1">
      <c r="A25" s="161" t="s">
        <v>216</v>
      </c>
      <c r="C25" s="100" t="s">
        <v>564</v>
      </c>
      <c r="D25" s="156">
        <v>381349.43886966741</v>
      </c>
      <c r="E25" s="249"/>
      <c r="F25" s="249"/>
      <c r="G25" s="250">
        <v>14</v>
      </c>
      <c r="H25" s="156">
        <v>373237.25847863947</v>
      </c>
      <c r="I25" s="249"/>
      <c r="J25" s="249"/>
      <c r="K25" s="250">
        <v>14</v>
      </c>
      <c r="L25" s="156">
        <v>362457.96003281832</v>
      </c>
      <c r="M25" s="249"/>
      <c r="N25" s="249"/>
      <c r="O25" s="250">
        <v>14</v>
      </c>
      <c r="P25" s="156">
        <v>378321.95956984279</v>
      </c>
      <c r="Q25" s="249"/>
      <c r="R25" s="249"/>
      <c r="S25" s="250">
        <v>14</v>
      </c>
      <c r="T25" s="156">
        <v>370819.7188212591</v>
      </c>
      <c r="U25" s="249"/>
      <c r="V25" s="249"/>
      <c r="W25" s="250">
        <v>14</v>
      </c>
      <c r="X25" s="101">
        <v>-2.8880553055605662E-2</v>
      </c>
      <c r="Y25" s="101">
        <v>2.3069596230370193E-2</v>
      </c>
    </row>
    <row r="26" spans="1:25" ht="28.35" customHeight="1">
      <c r="D26" s="157"/>
      <c r="E26" s="254"/>
      <c r="F26" s="254"/>
      <c r="G26" s="254"/>
      <c r="H26" s="157"/>
      <c r="I26" s="254"/>
      <c r="J26" s="254"/>
      <c r="K26" s="254"/>
      <c r="L26" s="157"/>
      <c r="M26" s="254"/>
      <c r="N26" s="254"/>
      <c r="O26" s="254"/>
      <c r="P26" s="157"/>
      <c r="Q26" s="254"/>
      <c r="R26" s="254"/>
      <c r="S26" s="254"/>
      <c r="T26" s="157"/>
      <c r="U26" s="254"/>
      <c r="V26" s="254"/>
      <c r="W26" s="254"/>
      <c r="X26" s="104"/>
      <c r="Y26" s="104"/>
    </row>
    <row r="27" spans="1:25" s="90" customFormat="1" ht="28.35" customHeight="1">
      <c r="B27" s="91" t="s">
        <v>26</v>
      </c>
      <c r="C27" s="92"/>
      <c r="D27" s="158"/>
      <c r="E27" s="236"/>
      <c r="F27" s="236"/>
      <c r="G27" s="236"/>
      <c r="H27" s="158"/>
      <c r="I27" s="236"/>
      <c r="J27" s="236"/>
      <c r="K27" s="236"/>
      <c r="L27" s="158"/>
      <c r="M27" s="236"/>
      <c r="N27" s="236"/>
      <c r="O27" s="236"/>
      <c r="P27" s="158"/>
      <c r="Q27" s="236"/>
      <c r="R27" s="236"/>
      <c r="S27" s="236"/>
      <c r="T27" s="158"/>
      <c r="U27" s="236"/>
      <c r="V27" s="236"/>
      <c r="W27" s="236"/>
      <c r="X27" s="94"/>
      <c r="Y27" s="95"/>
    </row>
    <row r="28" spans="1:25" ht="28.35" customHeight="1">
      <c r="A28" s="76" t="s">
        <v>102</v>
      </c>
      <c r="C28" s="240" t="s">
        <v>27</v>
      </c>
      <c r="D28" s="156">
        <v>817685.01067463239</v>
      </c>
      <c r="E28" s="251"/>
      <c r="F28" s="247"/>
      <c r="G28" s="247"/>
      <c r="H28" s="156">
        <v>820428.80829704215</v>
      </c>
      <c r="I28" s="251"/>
      <c r="J28" s="247"/>
      <c r="K28" s="247"/>
      <c r="L28" s="156">
        <v>803439.71856018796</v>
      </c>
      <c r="M28" s="251"/>
      <c r="N28" s="247"/>
      <c r="O28" s="247"/>
      <c r="P28" s="156">
        <v>830359.35057203355</v>
      </c>
      <c r="Q28" s="251"/>
      <c r="R28" s="247"/>
      <c r="S28" s="247"/>
      <c r="T28" s="156">
        <v>812177.99834472535</v>
      </c>
      <c r="U28" s="251"/>
      <c r="V28" s="247"/>
      <c r="W28" s="247"/>
      <c r="X28" s="105">
        <v>-2.0707573362907961E-2</v>
      </c>
      <c r="Y28" s="105">
        <v>1.0876086385419148E-2</v>
      </c>
    </row>
    <row r="29" spans="1:25" ht="28.35" customHeight="1">
      <c r="C29" s="96" t="s">
        <v>28</v>
      </c>
      <c r="D29" s="154">
        <v>26824.797037066801</v>
      </c>
      <c r="E29" s="255"/>
      <c r="F29" s="255"/>
      <c r="G29" s="255"/>
      <c r="H29" s="154">
        <v>27773.547052213646</v>
      </c>
      <c r="I29" s="255"/>
      <c r="J29" s="255"/>
      <c r="K29" s="255"/>
      <c r="L29" s="154">
        <v>25312.658617447814</v>
      </c>
      <c r="M29" s="255"/>
      <c r="N29" s="255"/>
      <c r="O29" s="255"/>
      <c r="P29" s="154">
        <v>29032.912999959124</v>
      </c>
      <c r="Q29" s="255"/>
      <c r="R29" s="255"/>
      <c r="S29" s="255"/>
      <c r="T29" s="154">
        <v>31153.198140081695</v>
      </c>
      <c r="U29" s="255"/>
      <c r="V29" s="255"/>
      <c r="W29" s="255"/>
      <c r="X29" s="106">
        <v>-8.8605478808285287E-2</v>
      </c>
      <c r="Y29" s="106">
        <v>0.23073591798089677</v>
      </c>
    </row>
    <row r="30" spans="1:25" ht="28.35" customHeight="1">
      <c r="C30" s="96" t="s">
        <v>29</v>
      </c>
      <c r="D30" s="154">
        <v>20563.694312589665</v>
      </c>
      <c r="E30" s="255"/>
      <c r="F30" s="255"/>
      <c r="G30" s="255"/>
      <c r="H30" s="154">
        <v>21209.048004228105</v>
      </c>
      <c r="I30" s="255"/>
      <c r="J30" s="255"/>
      <c r="K30" s="255"/>
      <c r="L30" s="154">
        <v>20997.658417851744</v>
      </c>
      <c r="M30" s="255"/>
      <c r="N30" s="255"/>
      <c r="O30" s="255"/>
      <c r="P30" s="154">
        <v>22197.910984362534</v>
      </c>
      <c r="Q30" s="255"/>
      <c r="R30" s="255"/>
      <c r="S30" s="255"/>
      <c r="T30" s="154">
        <v>20688.530482093076</v>
      </c>
      <c r="U30" s="255"/>
      <c r="V30" s="255"/>
      <c r="W30" s="255"/>
      <c r="X30" s="106">
        <v>-9.9669530822042995E-3</v>
      </c>
      <c r="Y30" s="106">
        <v>-1.4722019456029134E-2</v>
      </c>
    </row>
    <row r="31" spans="1:25" ht="28.35" customHeight="1">
      <c r="B31" s="171" t="s">
        <v>390</v>
      </c>
      <c r="D31" s="157"/>
      <c r="E31" s="132"/>
      <c r="F31" s="132"/>
      <c r="G31" s="132"/>
      <c r="H31" s="157"/>
      <c r="I31" s="132"/>
      <c r="J31" s="132"/>
      <c r="K31" s="132"/>
      <c r="L31" s="157"/>
      <c r="M31" s="132"/>
      <c r="N31" s="132"/>
      <c r="O31" s="132"/>
      <c r="P31" s="157"/>
      <c r="Q31" s="132"/>
      <c r="R31" s="132"/>
      <c r="S31" s="132"/>
      <c r="T31" s="157"/>
      <c r="U31" s="133"/>
      <c r="V31" s="133"/>
      <c r="W31" s="133"/>
      <c r="X31" s="104"/>
      <c r="Y31" s="104"/>
    </row>
    <row r="32" spans="1:25" s="90" customFormat="1" ht="28.35" customHeight="1">
      <c r="B32" s="91" t="s">
        <v>526</v>
      </c>
      <c r="C32" s="92"/>
      <c r="D32" s="160"/>
      <c r="E32" s="129"/>
      <c r="F32" s="129"/>
      <c r="G32" s="129"/>
      <c r="H32" s="158"/>
      <c r="I32" s="129"/>
      <c r="J32" s="129"/>
      <c r="K32" s="129"/>
      <c r="L32" s="129"/>
      <c r="M32" s="160" t="s">
        <v>214</v>
      </c>
      <c r="N32" s="129"/>
      <c r="O32" s="129"/>
      <c r="P32" s="158"/>
      <c r="Q32" s="129"/>
      <c r="R32" s="129"/>
      <c r="S32" s="129"/>
      <c r="T32" s="158"/>
      <c r="U32" s="130"/>
      <c r="V32" s="130"/>
      <c r="W32" s="130"/>
      <c r="X32" s="94"/>
      <c r="Y32" s="95"/>
    </row>
    <row r="33" spans="1:25" ht="28.35" customHeight="1">
      <c r="A33" s="76" t="s">
        <v>41</v>
      </c>
      <c r="C33" s="100" t="s">
        <v>30</v>
      </c>
      <c r="D33" s="156" t="s">
        <v>4</v>
      </c>
      <c r="E33" s="122"/>
      <c r="F33" s="122"/>
      <c r="G33" s="123"/>
      <c r="H33" s="156" t="s">
        <v>4</v>
      </c>
      <c r="I33" s="122"/>
      <c r="J33" s="122"/>
      <c r="K33" s="123"/>
      <c r="L33" s="156" t="s">
        <v>4</v>
      </c>
      <c r="M33" s="122"/>
      <c r="N33" s="122"/>
      <c r="O33" s="123"/>
      <c r="P33" s="156" t="s">
        <v>4</v>
      </c>
      <c r="Q33" s="122"/>
      <c r="R33" s="122"/>
      <c r="S33" s="123"/>
      <c r="T33" s="156" t="s">
        <v>4</v>
      </c>
      <c r="U33" s="122"/>
      <c r="V33" s="122"/>
      <c r="W33" s="123"/>
      <c r="X33" s="105"/>
      <c r="Y33" s="105" t="s">
        <v>565</v>
      </c>
    </row>
    <row r="34" spans="1:25" ht="28.35" customHeight="1">
      <c r="A34" s="76" t="s">
        <v>42</v>
      </c>
      <c r="C34" s="96" t="s">
        <v>31</v>
      </c>
      <c r="D34" s="156" t="s">
        <v>4</v>
      </c>
      <c r="E34" s="126"/>
      <c r="F34" s="126"/>
      <c r="G34" s="127"/>
      <c r="H34" s="156" t="s">
        <v>4</v>
      </c>
      <c r="I34" s="126"/>
      <c r="J34" s="126"/>
      <c r="K34" s="127"/>
      <c r="L34" s="156" t="s">
        <v>4</v>
      </c>
      <c r="M34" s="126"/>
      <c r="N34" s="126"/>
      <c r="O34" s="127"/>
      <c r="P34" s="156" t="s">
        <v>4</v>
      </c>
      <c r="Q34" s="126"/>
      <c r="R34" s="126"/>
      <c r="S34" s="127"/>
      <c r="T34" s="156" t="s">
        <v>4</v>
      </c>
      <c r="U34" s="126"/>
      <c r="V34" s="126"/>
      <c r="W34" s="127"/>
      <c r="X34" s="106"/>
      <c r="Y34" s="105" t="s">
        <v>565</v>
      </c>
    </row>
    <row r="35" spans="1:25" ht="28.35" customHeight="1">
      <c r="A35" s="76" t="s">
        <v>43</v>
      </c>
      <c r="C35" s="96" t="s">
        <v>32</v>
      </c>
      <c r="D35" s="156" t="s">
        <v>4</v>
      </c>
      <c r="E35" s="126"/>
      <c r="F35" s="126"/>
      <c r="G35" s="127"/>
      <c r="H35" s="156" t="s">
        <v>4</v>
      </c>
      <c r="I35" s="126"/>
      <c r="J35" s="126"/>
      <c r="K35" s="127"/>
      <c r="L35" s="156" t="s">
        <v>4</v>
      </c>
      <c r="M35" s="126"/>
      <c r="N35" s="126"/>
      <c r="O35" s="127"/>
      <c r="P35" s="156" t="s">
        <v>4</v>
      </c>
      <c r="Q35" s="126"/>
      <c r="R35" s="126"/>
      <c r="S35" s="127"/>
      <c r="T35" s="156" t="s">
        <v>4</v>
      </c>
      <c r="U35" s="126"/>
      <c r="V35" s="126"/>
      <c r="W35" s="127"/>
      <c r="X35" s="106"/>
      <c r="Y35" s="105" t="s">
        <v>565</v>
      </c>
    </row>
    <row r="36" spans="1:25" ht="28.35" customHeight="1">
      <c r="A36" s="76" t="s">
        <v>44</v>
      </c>
      <c r="C36" s="96" t="s">
        <v>33</v>
      </c>
      <c r="D36" s="156" t="s">
        <v>4</v>
      </c>
      <c r="E36" s="126"/>
      <c r="F36" s="126"/>
      <c r="G36" s="127"/>
      <c r="H36" s="156" t="s">
        <v>4</v>
      </c>
      <c r="I36" s="126"/>
      <c r="J36" s="126"/>
      <c r="K36" s="127"/>
      <c r="L36" s="156" t="s">
        <v>4</v>
      </c>
      <c r="M36" s="126"/>
      <c r="N36" s="126"/>
      <c r="O36" s="127"/>
      <c r="P36" s="156" t="s">
        <v>4</v>
      </c>
      <c r="Q36" s="126"/>
      <c r="R36" s="126"/>
      <c r="S36" s="127"/>
      <c r="T36" s="156" t="s">
        <v>4</v>
      </c>
      <c r="U36" s="126"/>
      <c r="V36" s="126"/>
      <c r="W36" s="127"/>
      <c r="X36" s="106"/>
      <c r="Y36" s="105" t="s">
        <v>565</v>
      </c>
    </row>
    <row r="37" spans="1:25" ht="28.35" customHeight="1">
      <c r="A37" s="162" t="s">
        <v>217</v>
      </c>
      <c r="C37" s="96" t="s">
        <v>218</v>
      </c>
      <c r="D37" s="156" t="s">
        <v>4</v>
      </c>
      <c r="E37" s="126"/>
      <c r="F37" s="126"/>
      <c r="G37" s="127"/>
      <c r="H37" s="156" t="s">
        <v>4</v>
      </c>
      <c r="I37" s="126"/>
      <c r="J37" s="126"/>
      <c r="K37" s="127"/>
      <c r="L37" s="156" t="s">
        <v>4</v>
      </c>
      <c r="M37" s="126"/>
      <c r="N37" s="126"/>
      <c r="O37" s="127"/>
      <c r="P37" s="156"/>
      <c r="Q37" s="126"/>
      <c r="R37" s="126"/>
      <c r="S37" s="127"/>
      <c r="T37" s="156"/>
      <c r="U37" s="126"/>
      <c r="V37" s="126"/>
      <c r="W37" s="127"/>
      <c r="X37" s="106"/>
      <c r="Y37" s="105" t="s">
        <v>565</v>
      </c>
    </row>
    <row r="38" spans="1:25" ht="20.100000000000001" hidden="1" customHeight="1">
      <c r="A38" s="76" t="s">
        <v>45</v>
      </c>
      <c r="C38" s="96" t="s">
        <v>34</v>
      </c>
      <c r="D38" s="156" t="s">
        <v>4</v>
      </c>
      <c r="E38" s="126"/>
      <c r="F38" s="126"/>
      <c r="G38" s="127"/>
      <c r="H38" s="156" t="s">
        <v>4</v>
      </c>
      <c r="I38" s="126"/>
      <c r="J38" s="126"/>
      <c r="K38" s="127"/>
      <c r="L38" s="156" t="s">
        <v>4</v>
      </c>
      <c r="M38" s="126"/>
      <c r="N38" s="126"/>
      <c r="O38" s="127"/>
      <c r="P38" s="156" t="s">
        <v>4</v>
      </c>
      <c r="Q38" s="126"/>
      <c r="R38" s="126"/>
      <c r="S38" s="127"/>
      <c r="T38" s="156" t="s">
        <v>4</v>
      </c>
      <c r="U38" s="126"/>
      <c r="V38" s="126"/>
      <c r="W38" s="127"/>
      <c r="X38" s="106" t="s">
        <v>565</v>
      </c>
      <c r="Y38" s="105" t="s">
        <v>565</v>
      </c>
    </row>
    <row r="39" spans="1:25">
      <c r="C39" s="171" t="s">
        <v>353</v>
      </c>
      <c r="D39" s="86"/>
      <c r="H39" s="86"/>
      <c r="L39" s="86"/>
    </row>
    <row r="40" spans="1:25">
      <c r="C40" s="171" t="s">
        <v>354</v>
      </c>
      <c r="D40" s="86"/>
      <c r="H40" s="86"/>
      <c r="L40" s="86"/>
    </row>
    <row r="41" spans="1:25">
      <c r="C41" s="171" t="s">
        <v>357</v>
      </c>
      <c r="D41" s="86"/>
      <c r="H41" s="86"/>
      <c r="L41" s="86"/>
    </row>
    <row r="42" spans="1:25">
      <c r="C42" s="171" t="s">
        <v>355</v>
      </c>
      <c r="D42" s="86"/>
      <c r="H42" s="86"/>
      <c r="L42" s="86"/>
    </row>
  </sheetData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dxfId="113" priority="1" operator="notEqual">
      <formula>""" """</formula>
    </cfRule>
    <cfRule type="cellIs" dxfId="112" priority="2" operator="equal">
      <formula>" "</formula>
    </cfRule>
  </conditionalFormatting>
  <pageMargins left="0.7" right="0.7" top="0.75" bottom="0.75" header="0.3" footer="0.3"/>
  <pageSetup scale="50" orientation="landscape" r:id="rId1"/>
  <headerFooter differentFirst="1">
    <oddFooter xml:space="preserve">&amp;L&amp;D&amp;CGreen Mountain Care Board&amp;R&amp;P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63</vt:i4>
      </vt:variant>
    </vt:vector>
  </HeadingPairs>
  <TitlesOfParts>
    <vt:vector size="127" baseType="lpstr">
      <vt:lpstr>TITLE</vt:lpstr>
      <vt:lpstr>TOC</vt:lpstr>
      <vt:lpstr>GENERAL</vt:lpstr>
      <vt:lpstr>Hospital Summary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PAGE 19</vt:lpstr>
      <vt:lpstr>PAGE 20</vt:lpstr>
      <vt:lpstr>PAGE 21</vt:lpstr>
      <vt:lpstr>PAGE 22</vt:lpstr>
      <vt:lpstr>PAGE 23</vt:lpstr>
      <vt:lpstr>PAGE 24</vt:lpstr>
      <vt:lpstr>PAGE 25</vt:lpstr>
      <vt:lpstr>PAGE 26</vt:lpstr>
      <vt:lpstr>PAGE 27</vt:lpstr>
      <vt:lpstr>PAGE 28</vt:lpstr>
      <vt:lpstr>PAGE 29</vt:lpstr>
      <vt:lpstr>PAGE 30</vt:lpstr>
      <vt:lpstr>PAGE 31</vt:lpstr>
      <vt:lpstr>PAGE 32</vt:lpstr>
      <vt:lpstr>PAGE 33</vt:lpstr>
      <vt:lpstr>PAGE 34</vt:lpstr>
      <vt:lpstr>PAGE 35</vt:lpstr>
      <vt:lpstr>PAGE 36</vt:lpstr>
      <vt:lpstr>PAGE 37</vt:lpstr>
      <vt:lpstr>PAGE 38</vt:lpstr>
      <vt:lpstr>PAGE 39</vt:lpstr>
      <vt:lpstr>PAGE 40</vt:lpstr>
      <vt:lpstr>PAGE 41</vt:lpstr>
      <vt:lpstr>PAGE 42</vt:lpstr>
      <vt:lpstr>PAGE 43</vt:lpstr>
      <vt:lpstr>PAGE 44</vt:lpstr>
      <vt:lpstr>PAGE 45</vt:lpstr>
      <vt:lpstr>PAGE 46</vt:lpstr>
      <vt:lpstr>PAGE 47</vt:lpstr>
      <vt:lpstr>PAGE 48</vt:lpstr>
      <vt:lpstr>PAGE 49</vt:lpstr>
      <vt:lpstr>PAGE 50</vt:lpstr>
      <vt:lpstr>PAGE 51</vt:lpstr>
      <vt:lpstr>PAGE 52</vt:lpstr>
      <vt:lpstr>PAGE 53</vt:lpstr>
      <vt:lpstr>PAGE 54</vt:lpstr>
      <vt:lpstr>PAGE 55</vt:lpstr>
      <vt:lpstr>PAGE 56</vt:lpstr>
      <vt:lpstr>PAGE 57</vt:lpstr>
      <vt:lpstr>PAGE 58</vt:lpstr>
      <vt:lpstr>PAGE 59</vt:lpstr>
      <vt:lpstr>PAGE 60</vt:lpstr>
      <vt:lpstr>INTERIM REPORT</vt:lpstr>
      <vt:lpstr>Report Data</vt:lpstr>
      <vt:lpstr>Report Info</vt:lpstr>
      <vt:lpstr>Report4Edits</vt:lpstr>
      <vt:lpstr>GENERAL!Print_Area</vt:lpstr>
      <vt:lpstr>'Hospital Summary'!Print_Area</vt:lpstr>
      <vt:lpstr>'INTERIM REPORT'!Print_Area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19'!Print_Area</vt:lpstr>
      <vt:lpstr>'PAGE 20'!Print_Area</vt:lpstr>
      <vt:lpstr>'PAGE 21'!Print_Area</vt:lpstr>
      <vt:lpstr>'PAGE 22'!Print_Area</vt:lpstr>
      <vt:lpstr>'PAGE 23'!Print_Area</vt:lpstr>
      <vt:lpstr>'PAGE 24'!Print_Area</vt:lpstr>
      <vt:lpstr>'PAGE 25'!Print_Area</vt:lpstr>
      <vt:lpstr>'PAGE 26'!Print_Area</vt:lpstr>
      <vt:lpstr>'PAGE 27'!Print_Area</vt:lpstr>
      <vt:lpstr>'PAGE 28'!Print_Area</vt:lpstr>
      <vt:lpstr>'PAGE 29'!Print_Area</vt:lpstr>
      <vt:lpstr>'PAGE 30'!Print_Area</vt:lpstr>
      <vt:lpstr>'PAGE 31'!Print_Area</vt:lpstr>
      <vt:lpstr>'PAGE 32'!Print_Area</vt:lpstr>
      <vt:lpstr>'PAGE 33'!Print_Area</vt:lpstr>
      <vt:lpstr>'PAGE 34'!Print_Area</vt:lpstr>
      <vt:lpstr>'PAGE 35'!Print_Area</vt:lpstr>
      <vt:lpstr>'PAGE 36'!Print_Area</vt:lpstr>
      <vt:lpstr>'PAGE 37'!Print_Area</vt:lpstr>
      <vt:lpstr>'PAGE 38'!Print_Area</vt:lpstr>
      <vt:lpstr>'PAGE 39'!Print_Area</vt:lpstr>
      <vt:lpstr>'PAGE 40'!Print_Area</vt:lpstr>
      <vt:lpstr>'PAGE 41'!Print_Area</vt:lpstr>
      <vt:lpstr>'PAGE 42'!Print_Area</vt:lpstr>
      <vt:lpstr>'PAGE 43'!Print_Area</vt:lpstr>
      <vt:lpstr>'PAGE 44'!Print_Area</vt:lpstr>
      <vt:lpstr>'PAGE 45'!Print_Area</vt:lpstr>
      <vt:lpstr>'PAGE 46'!Print_Area</vt:lpstr>
      <vt:lpstr>'PAGE 47'!Print_Area</vt:lpstr>
      <vt:lpstr>'PAGE 48'!Print_Area</vt:lpstr>
      <vt:lpstr>'PAGE 49'!Print_Area</vt:lpstr>
      <vt:lpstr>'PAGE 5'!Print_Area</vt:lpstr>
      <vt:lpstr>'PAGE 50'!Print_Area</vt:lpstr>
      <vt:lpstr>'PAGE 51'!Print_Area</vt:lpstr>
      <vt:lpstr>'PAGE 52'!Print_Area</vt:lpstr>
      <vt:lpstr>'PAGE 53'!Print_Area</vt:lpstr>
      <vt:lpstr>'PAGE 54'!Print_Area</vt:lpstr>
      <vt:lpstr>'PAGE 55'!Print_Area</vt:lpstr>
      <vt:lpstr>'PAGE 56'!Print_Area</vt:lpstr>
      <vt:lpstr>'PAGE 57'!Print_Area</vt:lpstr>
      <vt:lpstr>'PAGE 58'!Print_Area</vt:lpstr>
      <vt:lpstr>'PAGE 59'!Print_Area</vt:lpstr>
      <vt:lpstr>'PAGE 6'!Print_Area</vt:lpstr>
      <vt:lpstr>'PAGE 60'!Print_Area</vt:lpstr>
      <vt:lpstr>'PAGE 7'!Print_Area</vt:lpstr>
      <vt:lpstr>'PAGE 8'!Print_Area</vt:lpstr>
      <vt:lpstr>'PAGE 9'!Print_Area</vt:lpstr>
      <vt:lpstr>'Report Data'!Print_Area</vt:lpstr>
      <vt:lpstr>'Report Info'!Print_Area</vt:lpstr>
      <vt:lpstr>TITLE!Print_Area</vt:lpstr>
      <vt:lpstr>TOC!Print_Area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2008-12-12T22:09:54Z</dcterms:created>
  <dcterms:modified xsi:type="dcterms:W3CDTF">2019-07-23T16:51:17Z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