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S:\AOA\GMCB\GMCB - Shared\HCA-Special\HOME\HOSP\B2020\Health Reform Investments - Appendix V\"/>
    </mc:Choice>
  </mc:AlternateContent>
  <xr:revisionPtr revIDLastSave="0" documentId="13_ncr:1_{58ABF589-0C72-49A7-BEA6-EFDDFC09A1AB}" xr6:coauthVersionLast="43" xr6:coauthVersionMax="43" xr10:uidLastSave="{00000000-0000-0000-0000-000000000000}"/>
  <bookViews>
    <workbookView xWindow="-120" yWindow="-120" windowWidth="29040" windowHeight="15840" xr2:uid="{00000000-000D-0000-FFFF-FFFF00000000}"/>
  </bookViews>
  <sheets>
    <sheet name="PMC" sheetId="1" r:id="rId1"/>
  </sheets>
  <externalReferences>
    <externalReference r:id="rId2"/>
    <externalReference r:id="rId3"/>
    <externalReference r:id="rId4"/>
    <externalReference r:id="rId5"/>
    <externalReference r:id="rId6"/>
    <externalReference r:id="rId7"/>
  </externalReferences>
  <definedNames>
    <definedName name="_Order1" hidden="1">0</definedName>
    <definedName name="_Order2" hidden="1">0</definedName>
    <definedName name="ACCT.FSPayorSmry">[1]Hidden!$Y$11</definedName>
    <definedName name="ADCTable">[2]ADC!$W$70:$AM$224</definedName>
    <definedName name="Column1">[3]Options!$A$3:$A$85</definedName>
    <definedName name="Column2">[3]Options!$G$3:$G$120</definedName>
    <definedName name="fy2000_budget">'[4]FY Budget Items'!$B$15:$AA$26</definedName>
    <definedName name="FY2001_budget">'[4]FY Budget Items'!$B$2:$AF$13</definedName>
    <definedName name="FY2004_budget">'[4]FY Budget Items'!$B$2:$AS$13</definedName>
    <definedName name="FY2005_budget">'[4]FY Budget Items'!$B$2:$BB$13</definedName>
    <definedName name="hide1">[5]Cover!$A$18:$B$29</definedName>
    <definedName name="_xlnm.Print_Titles">#REF!</definedName>
    <definedName name="ScenGrpList">OFFSET([6]Control!$AG$1,0,0,COUNTIF([6]Control!$AG:$AG,"&gt;"""),1)</definedName>
    <definedName name="Slicer_Category">#N/A</definedName>
    <definedName name="Supplemental_filter">[6]Settings!$C$31</definedName>
    <definedName name="Time">[3]Options!$L$4:$L$49</definedName>
    <definedName name="wrn.rep1." hidden="1">{"add",#N/A,FALSE,"code"}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1" l="1"/>
  <c r="E24" i="1"/>
  <c r="F23" i="1"/>
  <c r="D23" i="1"/>
  <c r="D24" i="1" s="1"/>
  <c r="C23" i="1"/>
  <c r="C24" i="1" s="1"/>
  <c r="B23" i="1"/>
  <c r="B24" i="1" s="1"/>
  <c r="F17" i="1"/>
  <c r="D17" i="1"/>
  <c r="G24" i="1" l="1"/>
  <c r="E17" i="1"/>
  <c r="G23" i="1"/>
</calcChain>
</file>

<file path=xl/sharedStrings.xml><?xml version="1.0" encoding="utf-8"?>
<sst xmlns="http://schemas.openxmlformats.org/spreadsheetml/2006/main" count="32" uniqueCount="23">
  <si>
    <t>APPENDIX V</t>
  </si>
  <si>
    <t>Porter Hospital</t>
  </si>
  <si>
    <t>PARTICIPATION IN HEALTH REFORM</t>
  </si>
  <si>
    <t>Complete the following table if the hospital is participating in one or more of the OneCare Vermont programs. If the hospital is not participating with OneCare, please indicate in the narrative.</t>
  </si>
  <si>
    <t>OneCare Program</t>
  </si>
  <si>
    <t xml:space="preserve">Participating in Program in CY 2020? </t>
  </si>
  <si>
    <t xml:space="preserve">Budgeted Number of Attributed Lives (monthly average </t>
  </si>
  <si>
    <t xml:space="preserve">Budgeted Amount of FPP (monthly average </t>
  </si>
  <si>
    <t xml:space="preserve">Budgeted Maximum Upside/Downside Risk </t>
  </si>
  <si>
    <t>(Yes/No)</t>
  </si>
  <si>
    <t xml:space="preserve"> for CY 2020)</t>
  </si>
  <si>
    <t>Medicaid</t>
  </si>
  <si>
    <t>Yes</t>
  </si>
  <si>
    <t>Medicare</t>
  </si>
  <si>
    <t>BCBSVT</t>
  </si>
  <si>
    <t>Self-Insured</t>
  </si>
  <si>
    <t>No</t>
  </si>
  <si>
    <t>Other</t>
  </si>
  <si>
    <t>TOTAL</t>
  </si>
  <si>
    <t>Note:  FPP monthly amounts are net of all OCV fees and includes PHM payments</t>
  </si>
  <si>
    <t>Total</t>
  </si>
  <si>
    <t>total pmnts</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</si>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</sst>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7" x14ac:knownFonts="1">
    <font>
      <sz val="11"/>
      <color theme="1"/>
      <name val="Calibri"/>
      <family val="2"/>
    </font>
    <font>
      <sz val="11"/>
      <color theme="1"/>
      <name val="Calibri"/>
      <family val="2"/>
    </font>
    <font>
      <b/>
      <u/>
      <sz val="12"/>
      <color theme="1"/>
      <name val="Times New Roman"/>
      <family val="1"/>
    </font>
    <font>
      <b/>
      <sz val="14"/>
      <color theme="1"/>
      <name val="Calibri"/>
      <family val="2"/>
    </font>
    <font>
      <sz val="12"/>
      <color theme="1"/>
      <name val="Times New Roman"/>
      <family val="1"/>
    </font>
    <font>
      <b/>
      <sz val="12"/>
      <color theme="1"/>
      <name val="Times New Roman"/>
      <family val="1"/>
    </font>
    <font>
      <u/>
      <sz val="11"/>
      <color theme="10"/>
      <name val="Calibri"/>
      <family val="2"/>
    </font>
  </fonts>
  <fills count="3">
    <fill>
      <patternFill patternType="none"/>
    </fill>
    <fill>
      <patternFill patternType="gray125"/>
    </fill>
    <fill>
      <patternFill patternType="solid">
        <fgColor theme="2" tint="-0.499984740745262"/>
        <bgColor indexed="64"/>
      </patternFill>
    </fill>
  </fills>
  <borders count="10">
    <border>
      <left/>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25">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xf numFmtId="0" fontId="4" fillId="0" borderId="5" xfId="0" applyFont="1" applyBorder="1" applyAlignment="1">
      <alignment vertical="top"/>
    </xf>
    <xf numFmtId="0" fontId="4" fillId="0" borderId="6" xfId="0" applyFont="1" applyBorder="1" applyAlignment="1">
      <alignment vertical="top"/>
    </xf>
    <xf numFmtId="0" fontId="4" fillId="0" borderId="7" xfId="0" applyFont="1" applyBorder="1"/>
    <xf numFmtId="0" fontId="4" fillId="0" borderId="8" xfId="0" applyFont="1" applyBorder="1"/>
    <xf numFmtId="164" fontId="4" fillId="0" borderId="8" xfId="1" applyNumberFormat="1" applyFont="1" applyBorder="1"/>
    <xf numFmtId="164" fontId="4" fillId="0" borderId="9" xfId="1" applyNumberFormat="1" applyFont="1" applyBorder="1"/>
    <xf numFmtId="0" fontId="4" fillId="0" borderId="8" xfId="0" applyFont="1" applyFill="1" applyBorder="1"/>
    <xf numFmtId="43" fontId="4" fillId="0" borderId="8" xfId="1" applyFont="1" applyBorder="1"/>
    <xf numFmtId="165" fontId="4" fillId="0" borderId="8" xfId="2" applyNumberFormat="1" applyFont="1" applyBorder="1"/>
    <xf numFmtId="165" fontId="4" fillId="0" borderId="9" xfId="2" applyNumberFormat="1" applyFont="1" applyBorder="1"/>
    <xf numFmtId="0" fontId="4" fillId="2" borderId="8" xfId="0" applyFont="1" applyFill="1" applyBorder="1"/>
    <xf numFmtId="0" fontId="4" fillId="0" borderId="0" xfId="0" applyFont="1" applyAlignment="1">
      <alignment horizontal="left"/>
    </xf>
    <xf numFmtId="0" fontId="6" fillId="0" borderId="0" xfId="3" applyAlignment="1">
      <alignment horizontal="left"/>
    </xf>
    <xf numFmtId="5" fontId="0" fillId="0" borderId="0" xfId="0" applyNumberFormat="1" applyAlignment="1">
      <alignment horizontal="center"/>
    </xf>
    <xf numFmtId="166" fontId="0" fillId="0" borderId="0" xfId="0" applyNumberFormat="1"/>
    <xf numFmtId="0" fontId="5" fillId="0" borderId="0" xfId="0" applyFont="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hall64\ENUFFUSER\BudAdv\Reports\Administration\03_BudgetProcess\02_PostToDatabaseRpts\01_NYB_Deductions_FSPayor_IP_FY16_v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ummary"/>
      <sheetName val="DRG"/>
      <sheetName val="Fee_Payer"/>
      <sheetName val="Settings"/>
      <sheetName val="Provider"/>
      <sheetName val="Orientation"/>
      <sheetName val="Delivery"/>
      <sheetName val="Months"/>
      <sheetName val="test"/>
      <sheetName val="testSummary"/>
      <sheetName val="Exceptions"/>
      <sheetName val="RptClose"/>
      <sheetName val="Hidden"/>
    </sheetNames>
    <sheetDataSet>
      <sheetData sheetId="0"/>
      <sheetData sheetId="1"/>
      <sheetData sheetId="2"/>
      <sheetData sheetId="3"/>
      <sheetData sheetId="4"/>
      <sheetData sheetId="5"/>
      <sheetData sheetId="6"/>
      <sheetData sheetId="7"/>
      <sheetData sheetId="8"/>
      <sheetData sheetId="9"/>
      <sheetData sheetId="10">
        <row r="2">
          <cell r="A2" t="str">
            <v>October</v>
          </cell>
        </row>
      </sheetData>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missions - Inpatient"/>
      <sheetName val="Births for Month"/>
      <sheetName val="Case Mix Index -All Ages"/>
      <sheetName val="Case Mix Index -Age Over 65"/>
      <sheetName val="Case Mix Index -Age Under 65"/>
      <sheetName val="Cath Lab Procedures"/>
      <sheetName val="Discharges - IP"/>
      <sheetName val="Emer Dept Visit Vols"/>
      <sheetName val="Financial Sys Admissions"/>
      <sheetName val="FTEs - Overtime "/>
      <sheetName val="FTEs - Paid"/>
      <sheetName val="FTEs - Productive"/>
      <sheetName val="Hospital OP Visits"/>
      <sheetName val="LOS -All IP Discharges"/>
      <sheetName val="LOS -Medicare IP (Prelim)"/>
      <sheetName val="OR Case Hours - IP"/>
      <sheetName val="OR Case Hours - OP"/>
      <sheetName val="OR Case Volumes - IP"/>
      <sheetName val="OR Case Volumes - OP"/>
      <sheetName val="Patient Days - Adjusted"/>
      <sheetName val="Patient Days - CMI Adjusted "/>
      <sheetName val="Patient Days - IP"/>
      <sheetName val="Patient Days-Rehab"/>
      <sheetName val="Patient Days-Nursery"/>
      <sheetName val="Patient Days-NICU"/>
      <sheetName val="Professional  Worked RVUs"/>
      <sheetName val="Professional Visits"/>
      <sheetName val="Professional Revenue "/>
      <sheetName val="Revenue Prof-IP-OP Gross"/>
      <sheetName val="Walk In Center Visits"/>
      <sheetName val="FY Budget Items"/>
      <sheetName val="Data Descriptions"/>
      <sheetName val="Adjusted Discharges"/>
      <sheetName val="ADC - IP"/>
      <sheetName val="TOTAL -Adjusted Occ Bed"/>
      <sheetName val="Inst-AOB"/>
      <sheetName val="Adjusted Patient Days"/>
      <sheetName val="Inst-APD"/>
      <sheetName val="Admissions - Outpatient"/>
      <sheetName val="Case Mix Index -All FSCs"/>
      <sheetName val="Case Mix Index -All Ex Newborns"/>
      <sheetName val="Case Mix Index -Medicare Only"/>
      <sheetName val="CMI -Medicare wo Psych_Rehab"/>
      <sheetName val="Case Mix Index -Non-Medicare"/>
      <sheetName val="Discharge Time Goals IP"/>
      <sheetName val="FTEs - Reg Productive"/>
      <sheetName val="FTEs - Travelers"/>
      <sheetName val="LOS -IN Pat Types"/>
      <sheetName val="OR Case Hours - IP_OP Combined"/>
      <sheetName val="OR Cases - IP_OP Combined"/>
      <sheetName val="Patient Days - OP"/>
      <sheetName val="Patient Days - Combined"/>
      <sheetName val="Patient Days-IP Psych"/>
      <sheetName val="Adjusted Occ Bed"/>
      <sheetName val="Data Summary"/>
      <sheetName val="OR SUMMARY DATA"/>
      <sheetName val="Maj_Min Proc Rm Hrs-IP_OP Comb"/>
      <sheetName val="Maj_Min Procedure Hrs - IP"/>
      <sheetName val="Maj_Min Procedure Hrs - OP"/>
      <sheetName val="Maj_Min Proc Cases-IP-OP Comb"/>
      <sheetName val="Maj_Min Proc Cases - IP"/>
      <sheetName val="Maj_Min Proc Cases - OP"/>
      <sheetName val="EP Services CC1427"/>
      <sheetName val="FTEs - Paid with Physicians"/>
      <sheetName val="FTEs - Paid wo Physicians"/>
      <sheetName val="FTEs - Staff Reg Productive"/>
      <sheetName val="PeriOp Total Volumes"/>
      <sheetName val=" PeriOp MCHV OR Volumes"/>
      <sheetName val="PeriOp MCHV Proc Rm Volumes"/>
      <sheetName val="PeriOp FAH OR Volumes"/>
      <sheetName val="PeriOp FAH Proc Rm Volumes"/>
      <sheetName val="FTEs 07"/>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Chart Names &amp; Titles"/>
      <sheetName val="Sheet1"/>
      <sheetName val="FTEs 06"/>
      <sheetName val="Imported Data-Census Inpatient"/>
      <sheetName val="Imported Data-Census Outpatient"/>
      <sheetName val="Admissions - Inst Adjusted"/>
      <sheetName val="Professional Total RVUs"/>
      <sheetName val="PeriOp MCHV OR Volumes"/>
      <sheetName val="FTEs"/>
      <sheetName val="LOS -Medicare I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6">
          <cell r="B6">
            <v>39722</v>
          </cell>
        </row>
      </sheetData>
      <sheetData sheetId="9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ow r="18">
          <cell r="A18" t="str">
            <v>REPORT 7</v>
          </cell>
          <cell r="B18" t="str">
            <v>Statistical Summary</v>
          </cell>
        </row>
        <row r="20">
          <cell r="A20" t="str">
            <v>REPORT 8</v>
          </cell>
          <cell r="B20" t="str">
            <v>Graphs</v>
          </cell>
        </row>
        <row r="23">
          <cell r="B23"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3:G24"/>
  <sheetViews>
    <sheetView showGridLines="0" tabSelected="1" workbookViewId="0">
      <selection activeCell="H10" sqref="H10"/>
    </sheetView>
  </sheetViews>
  <sheetFormatPr defaultRowHeight="15" x14ac:dyDescent="0.25"/>
  <cols>
    <col min="1" max="1" width="11.42578125" customWidth="1"/>
    <col min="2" max="2" width="18.42578125" customWidth="1"/>
    <col min="3" max="3" width="17.42578125" customWidth="1"/>
    <col min="4" max="4" width="22.28515625" customWidth="1"/>
    <col min="5" max="5" width="17.5703125" customWidth="1"/>
    <col min="6" max="6" width="19.5703125" customWidth="1"/>
    <col min="7" max="7" width="10.85546875" customWidth="1"/>
  </cols>
  <sheetData>
    <row r="3" spans="2:6" ht="15.75" x14ac:dyDescent="0.25">
      <c r="B3" s="1" t="s">
        <v>0</v>
      </c>
    </row>
    <row r="4" spans="2:6" ht="18.75" x14ac:dyDescent="0.25">
      <c r="B4" s="2" t="s">
        <v>1</v>
      </c>
    </row>
    <row r="5" spans="2:6" ht="15.75" x14ac:dyDescent="0.25">
      <c r="B5" s="3"/>
      <c r="C5" s="3"/>
      <c r="D5" s="3"/>
      <c r="E5" s="3"/>
      <c r="F5" s="3"/>
    </row>
    <row r="6" spans="2:6" ht="15.75" x14ac:dyDescent="0.25">
      <c r="B6" s="4" t="s">
        <v>2</v>
      </c>
      <c r="C6" s="3"/>
      <c r="D6" s="3"/>
      <c r="E6" s="3"/>
      <c r="F6" s="3"/>
    </row>
    <row r="7" spans="2:6" ht="15.75" x14ac:dyDescent="0.25">
      <c r="B7" s="3"/>
      <c r="C7" s="3"/>
      <c r="D7" s="3"/>
      <c r="E7" s="3"/>
      <c r="F7" s="3"/>
    </row>
    <row r="8" spans="2:6" ht="28.5" customHeight="1" x14ac:dyDescent="0.25">
      <c r="B8" s="24" t="s">
        <v>3</v>
      </c>
      <c r="C8" s="24"/>
      <c r="D8" s="24"/>
      <c r="E8" s="24"/>
      <c r="F8" s="24"/>
    </row>
    <row r="9" spans="2:6" ht="15.75" x14ac:dyDescent="0.25">
      <c r="B9" s="3"/>
      <c r="C9" s="3"/>
      <c r="D9" s="3"/>
      <c r="E9" s="3"/>
      <c r="F9" s="3"/>
    </row>
    <row r="10" spans="2:6" ht="46.5" customHeight="1" x14ac:dyDescent="0.25">
      <c r="B10" s="5" t="s">
        <v>4</v>
      </c>
      <c r="C10" s="6" t="s">
        <v>5</v>
      </c>
      <c r="D10" s="6" t="s">
        <v>6</v>
      </c>
      <c r="E10" s="6" t="s">
        <v>7</v>
      </c>
      <c r="F10" s="7" t="s">
        <v>8</v>
      </c>
    </row>
    <row r="11" spans="2:6" ht="25.5" customHeight="1" x14ac:dyDescent="0.25">
      <c r="B11" s="8"/>
      <c r="C11" s="9" t="s">
        <v>9</v>
      </c>
      <c r="D11" s="9" t="s">
        <v>10</v>
      </c>
      <c r="E11" s="9" t="s">
        <v>10</v>
      </c>
      <c r="F11" s="10" t="s">
        <v>10</v>
      </c>
    </row>
    <row r="12" spans="2:6" ht="24" customHeight="1" x14ac:dyDescent="0.25">
      <c r="B12" s="11" t="s">
        <v>11</v>
      </c>
      <c r="C12" s="12" t="s">
        <v>12</v>
      </c>
      <c r="D12" s="13">
        <v>2602</v>
      </c>
      <c r="E12" s="13">
        <v>424818.83146919246</v>
      </c>
      <c r="F12" s="14">
        <v>-407041.44</v>
      </c>
    </row>
    <row r="13" spans="2:6" ht="15.75" x14ac:dyDescent="0.25">
      <c r="B13" s="11" t="s">
        <v>13</v>
      </c>
      <c r="C13" s="12" t="s">
        <v>12</v>
      </c>
      <c r="D13" s="13">
        <v>3409</v>
      </c>
      <c r="E13" s="13">
        <v>1112973.8277362501</v>
      </c>
      <c r="F13" s="14">
        <v>-1629609.28</v>
      </c>
    </row>
    <row r="14" spans="2:6" ht="15.75" x14ac:dyDescent="0.25">
      <c r="B14" s="11" t="s">
        <v>14</v>
      </c>
      <c r="C14" s="12" t="s">
        <v>12</v>
      </c>
      <c r="D14" s="13">
        <v>1195</v>
      </c>
      <c r="E14" s="13">
        <v>320316.42662471003</v>
      </c>
      <c r="F14" s="14">
        <v>-242382.4</v>
      </c>
    </row>
    <row r="15" spans="2:6" ht="15.75" x14ac:dyDescent="0.25">
      <c r="B15" s="11" t="s">
        <v>15</v>
      </c>
      <c r="C15" s="15" t="s">
        <v>16</v>
      </c>
      <c r="D15" s="13">
        <v>0</v>
      </c>
      <c r="E15" s="16">
        <v>0</v>
      </c>
      <c r="F15" s="14">
        <v>0</v>
      </c>
    </row>
    <row r="16" spans="2:6" ht="15.75" x14ac:dyDescent="0.25">
      <c r="B16" s="11" t="s">
        <v>17</v>
      </c>
      <c r="C16" s="12"/>
      <c r="D16" s="12"/>
      <c r="E16" s="17">
        <v>25000</v>
      </c>
      <c r="F16" s="18"/>
    </row>
    <row r="17" spans="1:7" ht="15.75" x14ac:dyDescent="0.25">
      <c r="B17" s="11" t="s">
        <v>18</v>
      </c>
      <c r="C17" s="19"/>
      <c r="D17" s="14">
        <f>SUM(D12:D16)</f>
        <v>7206</v>
      </c>
      <c r="E17" s="18">
        <f>SUM(E12:E16)</f>
        <v>1883109.0858301525</v>
      </c>
      <c r="F17" s="18">
        <f>SUM(F12:F16)</f>
        <v>-2279033.12</v>
      </c>
    </row>
    <row r="18" spans="1:7" ht="15.75" x14ac:dyDescent="0.25">
      <c r="B18" s="3"/>
    </row>
    <row r="19" spans="1:7" ht="15.75" x14ac:dyDescent="0.25">
      <c r="B19" s="3" t="s">
        <v>19</v>
      </c>
    </row>
    <row r="20" spans="1:7" ht="15.75" x14ac:dyDescent="0.25">
      <c r="B20" s="3"/>
    </row>
    <row r="21" spans="1:7" ht="15.75" x14ac:dyDescent="0.25">
      <c r="B21" s="20"/>
      <c r="E21" s="21"/>
    </row>
    <row r="22" spans="1:7" x14ac:dyDescent="0.25">
      <c r="B22" s="22" t="s">
        <v>13</v>
      </c>
      <c r="C22" s="22" t="s">
        <v>11</v>
      </c>
      <c r="D22" s="22" t="s">
        <v>14</v>
      </c>
      <c r="E22" s="22" t="s">
        <v>15</v>
      </c>
      <c r="F22" s="22" t="s">
        <v>17</v>
      </c>
      <c r="G22" s="22" t="s">
        <v>20</v>
      </c>
    </row>
    <row r="23" spans="1:7" x14ac:dyDescent="0.25">
      <c r="A23" t="s">
        <v>21</v>
      </c>
      <c r="B23" s="23">
        <f>13117709.052835+237976.88</f>
        <v>13355685.932835001</v>
      </c>
      <c r="C23" s="23">
        <f>4903138.16763031+194687.81</f>
        <v>5097825.9776303098</v>
      </c>
      <c r="D23" s="23">
        <f>3786778.45949652+57018.66</f>
        <v>3843797.1194965201</v>
      </c>
      <c r="E23" s="23">
        <v>0</v>
      </c>
      <c r="F23" s="23">
        <f>12*25000</f>
        <v>300000</v>
      </c>
      <c r="G23" s="23">
        <f>SUM(B23:F23)</f>
        <v>22597309.029961832</v>
      </c>
    </row>
    <row r="24" spans="1:7" x14ac:dyDescent="0.25">
      <c r="A24" t="s">
        <v>22</v>
      </c>
      <c r="B24" s="23">
        <f>B23/12</f>
        <v>1112973.8277362501</v>
      </c>
      <c r="C24" s="23">
        <f t="shared" ref="C24:F24" si="0">C23/12</f>
        <v>424818.83146919246</v>
      </c>
      <c r="D24" s="23">
        <f t="shared" si="0"/>
        <v>320316.42662471003</v>
      </c>
      <c r="E24" s="23">
        <f t="shared" si="0"/>
        <v>0</v>
      </c>
      <c r="F24" s="23">
        <f t="shared" si="0"/>
        <v>25000</v>
      </c>
      <c r="G24" s="23">
        <f>SUM(B24:F24)</f>
        <v>1883109.0858301525</v>
      </c>
    </row>
  </sheetData>
  <mergeCells count="1">
    <mergeCell ref="B8:F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PMC</vt:lpstr>
    </vt:vector>
  </TitlesOfParts>
  <Company>The University of Vermont Health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Nielsen</dc:creator>
  <cp:lastModifiedBy>Perry, Lori</cp:lastModifiedBy>
  <dcterms:created xsi:type="dcterms:W3CDTF">2019-07-01T19:19:18Z</dcterms:created>
  <dcterms:modified xsi:type="dcterms:W3CDTF">2019-07-05T17:45:37Z</dcterms:modified>
</cp:coreProperties>
</file>